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qubjon.tangirov\Desktop\"/>
    </mc:Choice>
  </mc:AlternateContent>
  <xr:revisionPtr revIDLastSave="0" documentId="13_ncr:1_{EDB7571B-64FD-42C6-8C4C-0454572BF9C3}" xr6:coauthVersionLast="40" xr6:coauthVersionMax="45" xr10:uidLastSave="{00000000-0000-0000-0000-000000000000}"/>
  <bookViews>
    <workbookView xWindow="-120" yWindow="-120" windowWidth="29040" windowHeight="15840" xr2:uid="{2F5BD700-8F04-46A9-9C25-B918E881BCA4}"/>
  </bookViews>
  <sheets>
    <sheet name="last list" sheetId="2" r:id="rId1"/>
    <sheet name="Лист1" sheetId="1" state="hidden" r:id="rId2"/>
  </sheets>
  <externalReferences>
    <externalReference r:id="rId3"/>
  </externalReferences>
  <definedNames>
    <definedName name="_xlnm._FilterDatabase" localSheetId="0" hidden="1">'last list'!$A$2:$T$273</definedName>
    <definedName name="_xlnm._FilterDatabase" localSheetId="1" hidden="1">Лист1!$A$2:$AG$283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6" i="2" l="1"/>
  <c r="Q240" i="2" l="1"/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1" i="2"/>
  <c r="Q62" i="2"/>
  <c r="Q63" i="2"/>
  <c r="Q64" i="2"/>
  <c r="Q65" i="2"/>
  <c r="Q66" i="2"/>
  <c r="Q67" i="2"/>
  <c r="Q68" i="2"/>
  <c r="Q69" i="2"/>
  <c r="Q70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7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4" i="2"/>
  <c r="Q265" i="2"/>
  <c r="Q266" i="2"/>
  <c r="Q267" i="2"/>
  <c r="Q268" i="2"/>
  <c r="Q269" i="2"/>
  <c r="Q270" i="2"/>
  <c r="Q271" i="2"/>
  <c r="Q272" i="2"/>
  <c r="Q273" i="2"/>
  <c r="Q3" i="2"/>
  <c r="R213" i="1" l="1"/>
  <c r="T213" i="1" s="1"/>
  <c r="I213" i="1"/>
  <c r="AD242" i="1"/>
  <c r="AF242" i="1" s="1"/>
  <c r="I84" i="1"/>
  <c r="K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AA283" i="1"/>
  <c r="AC283" i="1" s="1"/>
  <c r="AA282" i="1"/>
  <c r="AC282" i="1" s="1"/>
  <c r="AA281" i="1"/>
  <c r="AC281" i="1" s="1"/>
  <c r="AA280" i="1"/>
  <c r="AC280" i="1" s="1"/>
  <c r="AA279" i="1"/>
  <c r="AC279" i="1" s="1"/>
  <c r="AA278" i="1"/>
  <c r="AC278" i="1" s="1"/>
  <c r="AA277" i="1"/>
  <c r="AC277" i="1" s="1"/>
  <c r="AA276" i="1"/>
  <c r="AC276" i="1" s="1"/>
  <c r="AA275" i="1"/>
  <c r="AC275" i="1" s="1"/>
  <c r="AA274" i="1"/>
  <c r="AC274" i="1" s="1"/>
  <c r="AA273" i="1"/>
  <c r="AC273" i="1" s="1"/>
  <c r="AA272" i="1"/>
  <c r="AC272" i="1" s="1"/>
  <c r="AA271" i="1"/>
  <c r="AC271" i="1" s="1"/>
  <c r="AA270" i="1"/>
  <c r="AC270" i="1" s="1"/>
  <c r="AA269" i="1"/>
  <c r="AC269" i="1" s="1"/>
  <c r="AA268" i="1"/>
  <c r="AC268" i="1" s="1"/>
  <c r="AA267" i="1"/>
  <c r="AC267" i="1" s="1"/>
  <c r="AA266" i="1"/>
  <c r="AC266" i="1" s="1"/>
  <c r="AA265" i="1"/>
  <c r="AC265" i="1" s="1"/>
  <c r="AA264" i="1"/>
  <c r="AC264" i="1" s="1"/>
  <c r="AA263" i="1"/>
  <c r="AC263" i="1" s="1"/>
  <c r="AA262" i="1"/>
  <c r="AC262" i="1" s="1"/>
  <c r="AA261" i="1"/>
  <c r="AC261" i="1" s="1"/>
  <c r="AA260" i="1"/>
  <c r="AC260" i="1" s="1"/>
  <c r="AA259" i="1"/>
  <c r="AC259" i="1" s="1"/>
  <c r="AA258" i="1"/>
  <c r="AC258" i="1" s="1"/>
  <c r="AA257" i="1"/>
  <c r="AC257" i="1" s="1"/>
  <c r="AA256" i="1"/>
  <c r="AC256" i="1" s="1"/>
  <c r="AA255" i="1"/>
  <c r="AC255" i="1" s="1"/>
  <c r="AA254" i="1"/>
  <c r="AC254" i="1" s="1"/>
  <c r="AA253" i="1"/>
  <c r="AC253" i="1" s="1"/>
  <c r="AA252" i="1"/>
  <c r="AC252" i="1" s="1"/>
  <c r="AA251" i="1"/>
  <c r="AC251" i="1" s="1"/>
  <c r="AA250" i="1"/>
  <c r="AC250" i="1" s="1"/>
  <c r="AA249" i="1"/>
  <c r="AC249" i="1" s="1"/>
  <c r="AA248" i="1"/>
  <c r="AC248" i="1" s="1"/>
  <c r="AA247" i="1"/>
  <c r="AC247" i="1" s="1"/>
  <c r="AA246" i="1"/>
  <c r="AC246" i="1" s="1"/>
  <c r="AA245" i="1"/>
  <c r="AC245" i="1" s="1"/>
  <c r="AA244" i="1"/>
  <c r="AC244" i="1" s="1"/>
  <c r="AA243" i="1"/>
  <c r="AC243" i="1" s="1"/>
  <c r="AA242" i="1"/>
  <c r="AC242" i="1" s="1"/>
  <c r="AA241" i="1"/>
  <c r="AC241" i="1" s="1"/>
  <c r="AA240" i="1"/>
  <c r="AC240" i="1" s="1"/>
  <c r="AA239" i="1"/>
  <c r="AC239" i="1" s="1"/>
  <c r="AA238" i="1"/>
  <c r="AC238" i="1" s="1"/>
  <c r="AA237" i="1"/>
  <c r="AC237" i="1" s="1"/>
  <c r="AA236" i="1"/>
  <c r="AC236" i="1" s="1"/>
  <c r="AA235" i="1"/>
  <c r="AC235" i="1" s="1"/>
  <c r="AA234" i="1"/>
  <c r="AC234" i="1" s="1"/>
  <c r="AA233" i="1"/>
  <c r="AC233" i="1" s="1"/>
  <c r="AA232" i="1"/>
  <c r="AC232" i="1" s="1"/>
  <c r="AA231" i="1"/>
  <c r="AC231" i="1" s="1"/>
  <c r="AA230" i="1"/>
  <c r="AC230" i="1" s="1"/>
  <c r="AA229" i="1"/>
  <c r="AC229" i="1" s="1"/>
  <c r="AA228" i="1"/>
  <c r="AC228" i="1" s="1"/>
  <c r="AA227" i="1"/>
  <c r="AC227" i="1" s="1"/>
  <c r="AA226" i="1"/>
  <c r="AC226" i="1" s="1"/>
  <c r="AA225" i="1"/>
  <c r="AC225" i="1" s="1"/>
  <c r="AA224" i="1"/>
  <c r="AC224" i="1" s="1"/>
  <c r="AA223" i="1"/>
  <c r="AC223" i="1" s="1"/>
  <c r="AA222" i="1"/>
  <c r="AC222" i="1" s="1"/>
  <c r="AA221" i="1"/>
  <c r="AC221" i="1" s="1"/>
  <c r="AA220" i="1"/>
  <c r="AC220" i="1" s="1"/>
  <c r="AA219" i="1"/>
  <c r="AC219" i="1" s="1"/>
  <c r="AA218" i="1"/>
  <c r="AC218" i="1" s="1"/>
  <c r="AA217" i="1"/>
  <c r="AC217" i="1" s="1"/>
  <c r="AA216" i="1"/>
  <c r="AC216" i="1" s="1"/>
  <c r="AA215" i="1"/>
  <c r="AC215" i="1" s="1"/>
  <c r="AA214" i="1"/>
  <c r="AC214" i="1" s="1"/>
  <c r="AA213" i="1"/>
  <c r="AC213" i="1" s="1"/>
  <c r="AA212" i="1"/>
  <c r="AC212" i="1" s="1"/>
  <c r="AA211" i="1"/>
  <c r="AC211" i="1" s="1"/>
  <c r="AA210" i="1"/>
  <c r="AC210" i="1" s="1"/>
  <c r="AA209" i="1"/>
  <c r="AC209" i="1" s="1"/>
  <c r="AA208" i="1"/>
  <c r="AC208" i="1" s="1"/>
  <c r="AA207" i="1"/>
  <c r="AC207" i="1" s="1"/>
  <c r="AA206" i="1"/>
  <c r="AC206" i="1" s="1"/>
  <c r="AA205" i="1"/>
  <c r="AC205" i="1" s="1"/>
  <c r="AA204" i="1"/>
  <c r="AC204" i="1" s="1"/>
  <c r="AA203" i="1"/>
  <c r="AC203" i="1" s="1"/>
  <c r="AA202" i="1"/>
  <c r="AC202" i="1" s="1"/>
  <c r="AA201" i="1"/>
  <c r="AC201" i="1" s="1"/>
  <c r="AA200" i="1"/>
  <c r="AC200" i="1" s="1"/>
  <c r="AA199" i="1"/>
  <c r="AC199" i="1" s="1"/>
  <c r="AA198" i="1"/>
  <c r="AC198" i="1" s="1"/>
  <c r="AA197" i="1"/>
  <c r="AC197" i="1" s="1"/>
  <c r="AA196" i="1"/>
  <c r="AC196" i="1" s="1"/>
  <c r="AA195" i="1"/>
  <c r="AC195" i="1" s="1"/>
  <c r="AA194" i="1"/>
  <c r="AC194" i="1" s="1"/>
  <c r="AA193" i="1"/>
  <c r="AC193" i="1" s="1"/>
  <c r="AA192" i="1"/>
  <c r="AC192" i="1" s="1"/>
  <c r="AA191" i="1"/>
  <c r="AC191" i="1" s="1"/>
  <c r="AA190" i="1"/>
  <c r="AC190" i="1" s="1"/>
  <c r="AA189" i="1"/>
  <c r="AC189" i="1" s="1"/>
  <c r="AA188" i="1"/>
  <c r="AC188" i="1" s="1"/>
  <c r="AA187" i="1"/>
  <c r="AC187" i="1" s="1"/>
  <c r="AA186" i="1"/>
  <c r="AC186" i="1" s="1"/>
  <c r="AA185" i="1"/>
  <c r="AC185" i="1" s="1"/>
  <c r="AA184" i="1"/>
  <c r="AC184" i="1" s="1"/>
  <c r="AA183" i="1"/>
  <c r="AC183" i="1" s="1"/>
  <c r="AA182" i="1"/>
  <c r="AC182" i="1" s="1"/>
  <c r="AA181" i="1"/>
  <c r="AC181" i="1" s="1"/>
  <c r="AA180" i="1"/>
  <c r="AC180" i="1" s="1"/>
  <c r="AA179" i="1"/>
  <c r="AC179" i="1" s="1"/>
  <c r="AA178" i="1"/>
  <c r="AC178" i="1" s="1"/>
  <c r="AA177" i="1"/>
  <c r="AC177" i="1" s="1"/>
  <c r="AA176" i="1"/>
  <c r="AC176" i="1" s="1"/>
  <c r="AA175" i="1"/>
  <c r="AC175" i="1" s="1"/>
  <c r="AA174" i="1"/>
  <c r="AC174" i="1" s="1"/>
  <c r="AA173" i="1"/>
  <c r="AC173" i="1" s="1"/>
  <c r="AA172" i="1"/>
  <c r="AC172" i="1" s="1"/>
  <c r="AA171" i="1"/>
  <c r="AC171" i="1" s="1"/>
  <c r="AA170" i="1"/>
  <c r="AC170" i="1" s="1"/>
  <c r="AA169" i="1"/>
  <c r="AC169" i="1" s="1"/>
  <c r="AA168" i="1"/>
  <c r="AC168" i="1" s="1"/>
  <c r="AA167" i="1"/>
  <c r="AC167" i="1" s="1"/>
  <c r="AA166" i="1"/>
  <c r="AC166" i="1" s="1"/>
  <c r="AA165" i="1"/>
  <c r="AC165" i="1" s="1"/>
  <c r="AA164" i="1"/>
  <c r="AC164" i="1" s="1"/>
  <c r="AA163" i="1"/>
  <c r="AC163" i="1" s="1"/>
  <c r="AA162" i="1"/>
  <c r="AC162" i="1" s="1"/>
  <c r="AA161" i="1"/>
  <c r="AC161" i="1" s="1"/>
  <c r="AA160" i="1"/>
  <c r="AC160" i="1" s="1"/>
  <c r="AA159" i="1"/>
  <c r="AC159" i="1" s="1"/>
  <c r="AA158" i="1"/>
  <c r="AC158" i="1" s="1"/>
  <c r="AA157" i="1"/>
  <c r="AC157" i="1" s="1"/>
  <c r="AA156" i="1"/>
  <c r="AC156" i="1" s="1"/>
  <c r="AA155" i="1"/>
  <c r="AC155" i="1" s="1"/>
  <c r="AA154" i="1"/>
  <c r="AC154" i="1" s="1"/>
  <c r="AA153" i="1"/>
  <c r="AC153" i="1" s="1"/>
  <c r="AA152" i="1"/>
  <c r="AC152" i="1" s="1"/>
  <c r="AA151" i="1"/>
  <c r="AC151" i="1" s="1"/>
  <c r="AA150" i="1"/>
  <c r="AC150" i="1" s="1"/>
  <c r="AA149" i="1"/>
  <c r="AC149" i="1" s="1"/>
  <c r="AA148" i="1"/>
  <c r="AC148" i="1" s="1"/>
  <c r="AA147" i="1"/>
  <c r="AC147" i="1" s="1"/>
  <c r="AA146" i="1"/>
  <c r="AC146" i="1" s="1"/>
  <c r="AA145" i="1"/>
  <c r="AC145" i="1" s="1"/>
  <c r="AA144" i="1"/>
  <c r="AC144" i="1" s="1"/>
  <c r="AA143" i="1"/>
  <c r="AC143" i="1" s="1"/>
  <c r="AA142" i="1"/>
  <c r="AC142" i="1" s="1"/>
  <c r="AA141" i="1"/>
  <c r="AC141" i="1" s="1"/>
  <c r="AA140" i="1"/>
  <c r="AC140" i="1" s="1"/>
  <c r="AA139" i="1"/>
  <c r="AC139" i="1" s="1"/>
  <c r="AA138" i="1"/>
  <c r="AC138" i="1" s="1"/>
  <c r="AA137" i="1"/>
  <c r="AC137" i="1" s="1"/>
  <c r="AA136" i="1"/>
  <c r="AC136" i="1" s="1"/>
  <c r="AA135" i="1"/>
  <c r="AC135" i="1" s="1"/>
  <c r="AA134" i="1"/>
  <c r="AC134" i="1" s="1"/>
  <c r="AA133" i="1"/>
  <c r="AC133" i="1" s="1"/>
  <c r="AA132" i="1"/>
  <c r="AC132" i="1" s="1"/>
  <c r="AA131" i="1"/>
  <c r="AC131" i="1" s="1"/>
  <c r="AA130" i="1"/>
  <c r="AC130" i="1" s="1"/>
  <c r="AA129" i="1"/>
  <c r="AC129" i="1" s="1"/>
  <c r="AA128" i="1"/>
  <c r="AC128" i="1" s="1"/>
  <c r="AA127" i="1"/>
  <c r="AC127" i="1" s="1"/>
  <c r="AA126" i="1"/>
  <c r="AC126" i="1" s="1"/>
  <c r="AA125" i="1"/>
  <c r="AC125" i="1" s="1"/>
  <c r="AA124" i="1"/>
  <c r="AC124" i="1" s="1"/>
  <c r="AA123" i="1"/>
  <c r="AC123" i="1" s="1"/>
  <c r="AA122" i="1"/>
  <c r="AC122" i="1" s="1"/>
  <c r="AA121" i="1"/>
  <c r="AC121" i="1" s="1"/>
  <c r="AA120" i="1"/>
  <c r="AC120" i="1" s="1"/>
  <c r="AA119" i="1"/>
  <c r="AC119" i="1" s="1"/>
  <c r="AA118" i="1"/>
  <c r="AC118" i="1" s="1"/>
  <c r="AA117" i="1"/>
  <c r="AC117" i="1" s="1"/>
  <c r="AA116" i="1"/>
  <c r="AC116" i="1" s="1"/>
  <c r="AA115" i="1"/>
  <c r="AC115" i="1" s="1"/>
  <c r="AA114" i="1"/>
  <c r="AC114" i="1" s="1"/>
  <c r="AA113" i="1"/>
  <c r="AC113" i="1" s="1"/>
  <c r="AA112" i="1"/>
  <c r="AC112" i="1" s="1"/>
  <c r="AA111" i="1"/>
  <c r="AC111" i="1" s="1"/>
  <c r="AA110" i="1"/>
  <c r="AC110" i="1" s="1"/>
  <c r="AA109" i="1"/>
  <c r="AC109" i="1" s="1"/>
  <c r="AA108" i="1"/>
  <c r="AC108" i="1" s="1"/>
  <c r="AA107" i="1"/>
  <c r="AC107" i="1" s="1"/>
  <c r="AA106" i="1"/>
  <c r="AC106" i="1" s="1"/>
  <c r="AA105" i="1"/>
  <c r="AC105" i="1" s="1"/>
  <c r="AA104" i="1"/>
  <c r="AC104" i="1" s="1"/>
  <c r="AA103" i="1"/>
  <c r="AC103" i="1" s="1"/>
  <c r="AA102" i="1"/>
  <c r="AC102" i="1" s="1"/>
  <c r="AA101" i="1"/>
  <c r="AC101" i="1" s="1"/>
  <c r="AA100" i="1"/>
  <c r="AC100" i="1" s="1"/>
  <c r="AA99" i="1"/>
  <c r="AC99" i="1" s="1"/>
  <c r="AA98" i="1"/>
  <c r="AC98" i="1" s="1"/>
  <c r="AA97" i="1"/>
  <c r="AC97" i="1" s="1"/>
  <c r="AA96" i="1"/>
  <c r="AC96" i="1" s="1"/>
  <c r="AA95" i="1"/>
  <c r="AC95" i="1" s="1"/>
  <c r="AA94" i="1"/>
  <c r="AC94" i="1" s="1"/>
  <c r="AA93" i="1"/>
  <c r="AC93" i="1" s="1"/>
  <c r="AA92" i="1"/>
  <c r="AC92" i="1" s="1"/>
  <c r="AA91" i="1"/>
  <c r="AC91" i="1" s="1"/>
  <c r="AA90" i="1"/>
  <c r="AC90" i="1" s="1"/>
  <c r="AA89" i="1"/>
  <c r="AC89" i="1" s="1"/>
  <c r="AA88" i="1"/>
  <c r="AC88" i="1" s="1"/>
  <c r="AA87" i="1"/>
  <c r="AC87" i="1" s="1"/>
  <c r="AA86" i="1"/>
  <c r="AC86" i="1" s="1"/>
  <c r="AA85" i="1"/>
  <c r="AC85" i="1" s="1"/>
  <c r="AA84" i="1"/>
  <c r="AC84" i="1" s="1"/>
  <c r="AA83" i="1"/>
  <c r="AC83" i="1" s="1"/>
  <c r="AA82" i="1"/>
  <c r="AC82" i="1" s="1"/>
  <c r="AA81" i="1"/>
  <c r="AC81" i="1" s="1"/>
  <c r="AA80" i="1"/>
  <c r="AC80" i="1" s="1"/>
  <c r="AA79" i="1"/>
  <c r="AC79" i="1" s="1"/>
  <c r="AA78" i="1"/>
  <c r="AC78" i="1" s="1"/>
  <c r="AA77" i="1"/>
  <c r="AC77" i="1" s="1"/>
  <c r="AA76" i="1"/>
  <c r="AC76" i="1" s="1"/>
  <c r="AA75" i="1"/>
  <c r="AC75" i="1" s="1"/>
  <c r="AA74" i="1"/>
  <c r="AC74" i="1" s="1"/>
  <c r="AA73" i="1"/>
  <c r="AC73" i="1" s="1"/>
  <c r="AA72" i="1"/>
  <c r="AC72" i="1" s="1"/>
  <c r="AA71" i="1"/>
  <c r="AC71" i="1" s="1"/>
  <c r="AA70" i="1"/>
  <c r="AC70" i="1" s="1"/>
  <c r="AA69" i="1"/>
  <c r="AC69" i="1" s="1"/>
  <c r="AA68" i="1"/>
  <c r="AC68" i="1" s="1"/>
  <c r="AA67" i="1"/>
  <c r="AC67" i="1" s="1"/>
  <c r="AA66" i="1"/>
  <c r="AC66" i="1" s="1"/>
  <c r="AA65" i="1"/>
  <c r="AC65" i="1" s="1"/>
  <c r="AA64" i="1"/>
  <c r="AC64" i="1" s="1"/>
  <c r="AA63" i="1"/>
  <c r="AC63" i="1" s="1"/>
  <c r="AA62" i="1"/>
  <c r="AC62" i="1" s="1"/>
  <c r="AA61" i="1"/>
  <c r="AC61" i="1" s="1"/>
  <c r="AA60" i="1"/>
  <c r="AC60" i="1" s="1"/>
  <c r="AA59" i="1"/>
  <c r="AC59" i="1" s="1"/>
  <c r="AA58" i="1"/>
  <c r="AC58" i="1" s="1"/>
  <c r="AA57" i="1"/>
  <c r="AC57" i="1" s="1"/>
  <c r="AA56" i="1"/>
  <c r="AC56" i="1" s="1"/>
  <c r="AA55" i="1"/>
  <c r="AC55" i="1" s="1"/>
  <c r="AA54" i="1"/>
  <c r="AC54" i="1" s="1"/>
  <c r="AA53" i="1"/>
  <c r="AC53" i="1" s="1"/>
  <c r="AA52" i="1"/>
  <c r="AC52" i="1" s="1"/>
  <c r="AA51" i="1"/>
  <c r="AC51" i="1" s="1"/>
  <c r="AA50" i="1"/>
  <c r="AC50" i="1" s="1"/>
  <c r="AA49" i="1"/>
  <c r="AC49" i="1" s="1"/>
  <c r="AA48" i="1"/>
  <c r="AC48" i="1" s="1"/>
  <c r="AA47" i="1"/>
  <c r="AC47" i="1" s="1"/>
  <c r="AA46" i="1"/>
  <c r="AC46" i="1" s="1"/>
  <c r="AA45" i="1"/>
  <c r="AC45" i="1" s="1"/>
  <c r="AA44" i="1"/>
  <c r="AC44" i="1" s="1"/>
  <c r="AA43" i="1"/>
  <c r="AC43" i="1" s="1"/>
  <c r="AA42" i="1"/>
  <c r="AC42" i="1" s="1"/>
  <c r="AA41" i="1"/>
  <c r="AC41" i="1" s="1"/>
  <c r="AA40" i="1"/>
  <c r="AC40" i="1" s="1"/>
  <c r="AA39" i="1"/>
  <c r="AC39" i="1" s="1"/>
  <c r="AA38" i="1"/>
  <c r="AC38" i="1" s="1"/>
  <c r="AA37" i="1"/>
  <c r="AC37" i="1" s="1"/>
  <c r="AA36" i="1"/>
  <c r="AC36" i="1" s="1"/>
  <c r="AA35" i="1"/>
  <c r="AC35" i="1" s="1"/>
  <c r="AA34" i="1"/>
  <c r="AC34" i="1" s="1"/>
  <c r="AA33" i="1"/>
  <c r="AC33" i="1" s="1"/>
  <c r="AA32" i="1"/>
  <c r="AC32" i="1" s="1"/>
  <c r="AA31" i="1"/>
  <c r="AC31" i="1" s="1"/>
  <c r="AA30" i="1"/>
  <c r="AC30" i="1" s="1"/>
  <c r="AA29" i="1"/>
  <c r="AC29" i="1" s="1"/>
  <c r="AA28" i="1"/>
  <c r="AC28" i="1" s="1"/>
  <c r="AA27" i="1"/>
  <c r="AC27" i="1" s="1"/>
  <c r="AA26" i="1"/>
  <c r="AC26" i="1" s="1"/>
  <c r="AA25" i="1"/>
  <c r="AC25" i="1" s="1"/>
  <c r="AA24" i="1"/>
  <c r="AC24" i="1" s="1"/>
  <c r="AA23" i="1"/>
  <c r="AC23" i="1" s="1"/>
  <c r="AA22" i="1"/>
  <c r="AC22" i="1" s="1"/>
  <c r="AA21" i="1"/>
  <c r="AC21" i="1" s="1"/>
  <c r="AA20" i="1"/>
  <c r="AC20" i="1" s="1"/>
  <c r="AA19" i="1"/>
  <c r="AC19" i="1" s="1"/>
  <c r="AA18" i="1"/>
  <c r="AC18" i="1" s="1"/>
  <c r="AA17" i="1"/>
  <c r="AC17" i="1" s="1"/>
  <c r="AA16" i="1"/>
  <c r="AC16" i="1" s="1"/>
  <c r="AA15" i="1"/>
  <c r="AC15" i="1" s="1"/>
  <c r="AA14" i="1"/>
  <c r="AC14" i="1" s="1"/>
  <c r="AA13" i="1"/>
  <c r="AC13" i="1" s="1"/>
  <c r="AA12" i="1"/>
  <c r="AC12" i="1" s="1"/>
  <c r="AA11" i="1"/>
  <c r="AC11" i="1" s="1"/>
  <c r="AA10" i="1"/>
  <c r="AC10" i="1" s="1"/>
  <c r="AA9" i="1"/>
  <c r="AC9" i="1" s="1"/>
  <c r="AA8" i="1"/>
  <c r="AC8" i="1" s="1"/>
  <c r="AA7" i="1"/>
  <c r="AC7" i="1" s="1"/>
  <c r="AA6" i="1"/>
  <c r="AC6" i="1" s="1"/>
  <c r="AA5" i="1"/>
  <c r="AC5" i="1" s="1"/>
  <c r="AA4" i="1"/>
  <c r="AC4" i="1" s="1"/>
  <c r="AA3" i="1"/>
  <c r="AC3" i="1" s="1"/>
  <c r="U283" i="1"/>
  <c r="W283" i="1" s="1"/>
  <c r="U282" i="1"/>
  <c r="W282" i="1" s="1"/>
  <c r="U281" i="1"/>
  <c r="W281" i="1" s="1"/>
  <c r="U280" i="1"/>
  <c r="W280" i="1" s="1"/>
  <c r="U279" i="1"/>
  <c r="W279" i="1" s="1"/>
  <c r="U278" i="1"/>
  <c r="W278" i="1" s="1"/>
  <c r="U277" i="1"/>
  <c r="W277" i="1" s="1"/>
  <c r="U276" i="1"/>
  <c r="W276" i="1" s="1"/>
  <c r="U275" i="1"/>
  <c r="W275" i="1" s="1"/>
  <c r="U274" i="1"/>
  <c r="W274" i="1" s="1"/>
  <c r="U273" i="1"/>
  <c r="W273" i="1" s="1"/>
  <c r="U272" i="1"/>
  <c r="W272" i="1" s="1"/>
  <c r="U271" i="1"/>
  <c r="W271" i="1" s="1"/>
  <c r="U270" i="1"/>
  <c r="W270" i="1" s="1"/>
  <c r="U269" i="1"/>
  <c r="W269" i="1" s="1"/>
  <c r="U268" i="1"/>
  <c r="W268" i="1" s="1"/>
  <c r="U267" i="1"/>
  <c r="W267" i="1" s="1"/>
  <c r="U266" i="1"/>
  <c r="W266" i="1" s="1"/>
  <c r="U265" i="1"/>
  <c r="W265" i="1" s="1"/>
  <c r="U264" i="1"/>
  <c r="W264" i="1" s="1"/>
  <c r="U263" i="1"/>
  <c r="W263" i="1" s="1"/>
  <c r="U262" i="1"/>
  <c r="W262" i="1" s="1"/>
  <c r="U261" i="1"/>
  <c r="W261" i="1" s="1"/>
  <c r="U260" i="1"/>
  <c r="W260" i="1" s="1"/>
  <c r="U259" i="1"/>
  <c r="W259" i="1" s="1"/>
  <c r="U258" i="1"/>
  <c r="W258" i="1" s="1"/>
  <c r="U257" i="1"/>
  <c r="W257" i="1" s="1"/>
  <c r="U256" i="1"/>
  <c r="W256" i="1" s="1"/>
  <c r="U255" i="1"/>
  <c r="W255" i="1" s="1"/>
  <c r="U254" i="1"/>
  <c r="W254" i="1" s="1"/>
  <c r="U253" i="1"/>
  <c r="W253" i="1" s="1"/>
  <c r="U252" i="1"/>
  <c r="W252" i="1" s="1"/>
  <c r="U251" i="1"/>
  <c r="W251" i="1" s="1"/>
  <c r="U250" i="1"/>
  <c r="W250" i="1" s="1"/>
  <c r="U249" i="1"/>
  <c r="W249" i="1" s="1"/>
  <c r="U248" i="1"/>
  <c r="W248" i="1" s="1"/>
  <c r="U247" i="1"/>
  <c r="W247" i="1" s="1"/>
  <c r="U246" i="1"/>
  <c r="W246" i="1" s="1"/>
  <c r="U245" i="1"/>
  <c r="W245" i="1" s="1"/>
  <c r="U244" i="1"/>
  <c r="W244" i="1" s="1"/>
  <c r="U243" i="1"/>
  <c r="W243" i="1" s="1"/>
  <c r="U242" i="1"/>
  <c r="W242" i="1" s="1"/>
  <c r="U241" i="1"/>
  <c r="W241" i="1" s="1"/>
  <c r="U240" i="1"/>
  <c r="W240" i="1" s="1"/>
  <c r="U239" i="1"/>
  <c r="W239" i="1" s="1"/>
  <c r="U238" i="1"/>
  <c r="W238" i="1" s="1"/>
  <c r="U237" i="1"/>
  <c r="W237" i="1" s="1"/>
  <c r="U236" i="1"/>
  <c r="W236" i="1" s="1"/>
  <c r="U235" i="1"/>
  <c r="W235" i="1" s="1"/>
  <c r="U234" i="1"/>
  <c r="W234" i="1" s="1"/>
  <c r="U233" i="1"/>
  <c r="W233" i="1" s="1"/>
  <c r="U232" i="1"/>
  <c r="W232" i="1" s="1"/>
  <c r="U231" i="1"/>
  <c r="W231" i="1" s="1"/>
  <c r="U230" i="1"/>
  <c r="W230" i="1" s="1"/>
  <c r="U229" i="1"/>
  <c r="W229" i="1" s="1"/>
  <c r="U228" i="1"/>
  <c r="W228" i="1" s="1"/>
  <c r="U227" i="1"/>
  <c r="W227" i="1" s="1"/>
  <c r="U226" i="1"/>
  <c r="W226" i="1" s="1"/>
  <c r="U225" i="1"/>
  <c r="W225" i="1" s="1"/>
  <c r="U224" i="1"/>
  <c r="W224" i="1" s="1"/>
  <c r="U223" i="1"/>
  <c r="W223" i="1" s="1"/>
  <c r="U222" i="1"/>
  <c r="W222" i="1" s="1"/>
  <c r="U221" i="1"/>
  <c r="W221" i="1" s="1"/>
  <c r="U220" i="1"/>
  <c r="W220" i="1" s="1"/>
  <c r="U219" i="1"/>
  <c r="W219" i="1" s="1"/>
  <c r="U218" i="1"/>
  <c r="W218" i="1" s="1"/>
  <c r="U217" i="1"/>
  <c r="W217" i="1" s="1"/>
  <c r="U216" i="1"/>
  <c r="W216" i="1" s="1"/>
  <c r="U215" i="1"/>
  <c r="W215" i="1" s="1"/>
  <c r="U214" i="1"/>
  <c r="W214" i="1" s="1"/>
  <c r="U213" i="1"/>
  <c r="W213" i="1" s="1"/>
  <c r="U212" i="1"/>
  <c r="W212" i="1" s="1"/>
  <c r="U211" i="1"/>
  <c r="W211" i="1" s="1"/>
  <c r="U210" i="1"/>
  <c r="W210" i="1" s="1"/>
  <c r="U209" i="1"/>
  <c r="W209" i="1" s="1"/>
  <c r="U208" i="1"/>
  <c r="W208" i="1" s="1"/>
  <c r="U207" i="1"/>
  <c r="W207" i="1" s="1"/>
  <c r="U206" i="1"/>
  <c r="W206" i="1" s="1"/>
  <c r="U205" i="1"/>
  <c r="W205" i="1" s="1"/>
  <c r="U204" i="1"/>
  <c r="W204" i="1" s="1"/>
  <c r="U203" i="1"/>
  <c r="W203" i="1" s="1"/>
  <c r="U202" i="1"/>
  <c r="W202" i="1" s="1"/>
  <c r="U201" i="1"/>
  <c r="W201" i="1" s="1"/>
  <c r="U200" i="1"/>
  <c r="W200" i="1" s="1"/>
  <c r="U199" i="1"/>
  <c r="W199" i="1" s="1"/>
  <c r="U198" i="1"/>
  <c r="W198" i="1" s="1"/>
  <c r="U197" i="1"/>
  <c r="W197" i="1" s="1"/>
  <c r="U196" i="1"/>
  <c r="W196" i="1" s="1"/>
  <c r="U195" i="1"/>
  <c r="W195" i="1" s="1"/>
  <c r="U194" i="1"/>
  <c r="W194" i="1" s="1"/>
  <c r="U193" i="1"/>
  <c r="W193" i="1" s="1"/>
  <c r="U192" i="1"/>
  <c r="W192" i="1" s="1"/>
  <c r="U191" i="1"/>
  <c r="W191" i="1" s="1"/>
  <c r="U190" i="1"/>
  <c r="W190" i="1" s="1"/>
  <c r="U189" i="1"/>
  <c r="W189" i="1" s="1"/>
  <c r="U188" i="1"/>
  <c r="W188" i="1" s="1"/>
  <c r="U187" i="1"/>
  <c r="W187" i="1" s="1"/>
  <c r="U186" i="1"/>
  <c r="W186" i="1" s="1"/>
  <c r="U185" i="1"/>
  <c r="W185" i="1" s="1"/>
  <c r="U184" i="1"/>
  <c r="W184" i="1" s="1"/>
  <c r="U183" i="1"/>
  <c r="W183" i="1" s="1"/>
  <c r="U182" i="1"/>
  <c r="W182" i="1" s="1"/>
  <c r="U181" i="1"/>
  <c r="W181" i="1" s="1"/>
  <c r="U180" i="1"/>
  <c r="W180" i="1" s="1"/>
  <c r="U179" i="1"/>
  <c r="W179" i="1" s="1"/>
  <c r="U178" i="1"/>
  <c r="W178" i="1" s="1"/>
  <c r="U177" i="1"/>
  <c r="W177" i="1" s="1"/>
  <c r="U176" i="1"/>
  <c r="W176" i="1" s="1"/>
  <c r="U175" i="1"/>
  <c r="W175" i="1" s="1"/>
  <c r="U174" i="1"/>
  <c r="W174" i="1" s="1"/>
  <c r="U173" i="1"/>
  <c r="W173" i="1" s="1"/>
  <c r="U172" i="1"/>
  <c r="W172" i="1" s="1"/>
  <c r="U171" i="1"/>
  <c r="W171" i="1" s="1"/>
  <c r="U170" i="1"/>
  <c r="W170" i="1" s="1"/>
  <c r="U169" i="1"/>
  <c r="W169" i="1" s="1"/>
  <c r="U168" i="1"/>
  <c r="W168" i="1" s="1"/>
  <c r="U167" i="1"/>
  <c r="W167" i="1" s="1"/>
  <c r="U166" i="1"/>
  <c r="W166" i="1" s="1"/>
  <c r="U165" i="1"/>
  <c r="W165" i="1" s="1"/>
  <c r="U164" i="1"/>
  <c r="W164" i="1" s="1"/>
  <c r="U163" i="1"/>
  <c r="W163" i="1" s="1"/>
  <c r="U162" i="1"/>
  <c r="W162" i="1" s="1"/>
  <c r="U161" i="1"/>
  <c r="W161" i="1" s="1"/>
  <c r="U160" i="1"/>
  <c r="W160" i="1" s="1"/>
  <c r="U159" i="1"/>
  <c r="W159" i="1" s="1"/>
  <c r="U158" i="1"/>
  <c r="W158" i="1" s="1"/>
  <c r="U157" i="1"/>
  <c r="W157" i="1" s="1"/>
  <c r="U156" i="1"/>
  <c r="W156" i="1" s="1"/>
  <c r="U155" i="1"/>
  <c r="W155" i="1" s="1"/>
  <c r="U154" i="1"/>
  <c r="W154" i="1" s="1"/>
  <c r="U153" i="1"/>
  <c r="W153" i="1" s="1"/>
  <c r="U152" i="1"/>
  <c r="W152" i="1" s="1"/>
  <c r="U151" i="1"/>
  <c r="W151" i="1" s="1"/>
  <c r="U150" i="1"/>
  <c r="W150" i="1" s="1"/>
  <c r="U149" i="1"/>
  <c r="W149" i="1" s="1"/>
  <c r="U148" i="1"/>
  <c r="W148" i="1" s="1"/>
  <c r="U147" i="1"/>
  <c r="W147" i="1" s="1"/>
  <c r="U146" i="1"/>
  <c r="W146" i="1" s="1"/>
  <c r="U145" i="1"/>
  <c r="W145" i="1" s="1"/>
  <c r="U144" i="1"/>
  <c r="W144" i="1" s="1"/>
  <c r="U143" i="1"/>
  <c r="W143" i="1" s="1"/>
  <c r="U142" i="1"/>
  <c r="W142" i="1" s="1"/>
  <c r="U141" i="1"/>
  <c r="W141" i="1" s="1"/>
  <c r="U140" i="1"/>
  <c r="W140" i="1" s="1"/>
  <c r="U139" i="1"/>
  <c r="W139" i="1" s="1"/>
  <c r="U138" i="1"/>
  <c r="W138" i="1" s="1"/>
  <c r="U137" i="1"/>
  <c r="W137" i="1" s="1"/>
  <c r="U136" i="1"/>
  <c r="W136" i="1" s="1"/>
  <c r="U135" i="1"/>
  <c r="W135" i="1" s="1"/>
  <c r="U134" i="1"/>
  <c r="W134" i="1" s="1"/>
  <c r="U133" i="1"/>
  <c r="W133" i="1" s="1"/>
  <c r="U132" i="1"/>
  <c r="W132" i="1" s="1"/>
  <c r="U131" i="1"/>
  <c r="W131" i="1" s="1"/>
  <c r="U130" i="1"/>
  <c r="W130" i="1" s="1"/>
  <c r="U129" i="1"/>
  <c r="W129" i="1" s="1"/>
  <c r="U128" i="1"/>
  <c r="W128" i="1" s="1"/>
  <c r="U127" i="1"/>
  <c r="W127" i="1" s="1"/>
  <c r="U126" i="1"/>
  <c r="W126" i="1" s="1"/>
  <c r="U125" i="1"/>
  <c r="W125" i="1" s="1"/>
  <c r="U124" i="1"/>
  <c r="W124" i="1" s="1"/>
  <c r="U123" i="1"/>
  <c r="W123" i="1" s="1"/>
  <c r="U122" i="1"/>
  <c r="W122" i="1" s="1"/>
  <c r="U121" i="1"/>
  <c r="W121" i="1" s="1"/>
  <c r="U120" i="1"/>
  <c r="W120" i="1" s="1"/>
  <c r="U119" i="1"/>
  <c r="W119" i="1" s="1"/>
  <c r="U118" i="1"/>
  <c r="W118" i="1" s="1"/>
  <c r="U117" i="1"/>
  <c r="W117" i="1" s="1"/>
  <c r="U116" i="1"/>
  <c r="W116" i="1" s="1"/>
  <c r="U115" i="1"/>
  <c r="W115" i="1" s="1"/>
  <c r="U114" i="1"/>
  <c r="W114" i="1" s="1"/>
  <c r="U113" i="1"/>
  <c r="W113" i="1" s="1"/>
  <c r="U112" i="1"/>
  <c r="W112" i="1" s="1"/>
  <c r="U111" i="1"/>
  <c r="W111" i="1" s="1"/>
  <c r="U110" i="1"/>
  <c r="W110" i="1" s="1"/>
  <c r="U109" i="1"/>
  <c r="W109" i="1" s="1"/>
  <c r="U108" i="1"/>
  <c r="W108" i="1" s="1"/>
  <c r="U107" i="1"/>
  <c r="W107" i="1" s="1"/>
  <c r="U106" i="1"/>
  <c r="W106" i="1" s="1"/>
  <c r="U105" i="1"/>
  <c r="W105" i="1" s="1"/>
  <c r="U104" i="1"/>
  <c r="W104" i="1" s="1"/>
  <c r="U103" i="1"/>
  <c r="W103" i="1" s="1"/>
  <c r="U102" i="1"/>
  <c r="W102" i="1" s="1"/>
  <c r="U101" i="1"/>
  <c r="W101" i="1" s="1"/>
  <c r="U100" i="1"/>
  <c r="W100" i="1" s="1"/>
  <c r="U99" i="1"/>
  <c r="W99" i="1" s="1"/>
  <c r="U98" i="1"/>
  <c r="W98" i="1" s="1"/>
  <c r="U97" i="1"/>
  <c r="W97" i="1" s="1"/>
  <c r="U96" i="1"/>
  <c r="W96" i="1" s="1"/>
  <c r="U95" i="1"/>
  <c r="W95" i="1" s="1"/>
  <c r="U94" i="1"/>
  <c r="W94" i="1" s="1"/>
  <c r="U93" i="1"/>
  <c r="W93" i="1" s="1"/>
  <c r="U92" i="1"/>
  <c r="W92" i="1" s="1"/>
  <c r="U91" i="1"/>
  <c r="W91" i="1" s="1"/>
  <c r="U90" i="1"/>
  <c r="W90" i="1" s="1"/>
  <c r="U89" i="1"/>
  <c r="W89" i="1" s="1"/>
  <c r="U88" i="1"/>
  <c r="W88" i="1" s="1"/>
  <c r="U87" i="1"/>
  <c r="W87" i="1" s="1"/>
  <c r="U86" i="1"/>
  <c r="W86" i="1" s="1"/>
  <c r="U85" i="1"/>
  <c r="W85" i="1" s="1"/>
  <c r="U84" i="1"/>
  <c r="W84" i="1" s="1"/>
  <c r="U83" i="1"/>
  <c r="W83" i="1" s="1"/>
  <c r="U82" i="1"/>
  <c r="W82" i="1" s="1"/>
  <c r="U81" i="1"/>
  <c r="W81" i="1" s="1"/>
  <c r="U80" i="1"/>
  <c r="W80" i="1" s="1"/>
  <c r="U79" i="1"/>
  <c r="W79" i="1" s="1"/>
  <c r="U78" i="1"/>
  <c r="W78" i="1" s="1"/>
  <c r="U77" i="1"/>
  <c r="W77" i="1" s="1"/>
  <c r="U76" i="1"/>
  <c r="W76" i="1" s="1"/>
  <c r="U75" i="1"/>
  <c r="W75" i="1" s="1"/>
  <c r="U74" i="1"/>
  <c r="W74" i="1" s="1"/>
  <c r="U73" i="1"/>
  <c r="W73" i="1" s="1"/>
  <c r="U72" i="1"/>
  <c r="W72" i="1" s="1"/>
  <c r="U71" i="1"/>
  <c r="W71" i="1" s="1"/>
  <c r="U70" i="1"/>
  <c r="W70" i="1" s="1"/>
  <c r="U69" i="1"/>
  <c r="W69" i="1" s="1"/>
  <c r="U68" i="1"/>
  <c r="W68" i="1" s="1"/>
  <c r="U67" i="1"/>
  <c r="W67" i="1" s="1"/>
  <c r="U66" i="1"/>
  <c r="W66" i="1" s="1"/>
  <c r="U65" i="1"/>
  <c r="W65" i="1" s="1"/>
  <c r="U64" i="1"/>
  <c r="W64" i="1" s="1"/>
  <c r="U63" i="1"/>
  <c r="W63" i="1" s="1"/>
  <c r="U62" i="1"/>
  <c r="W62" i="1" s="1"/>
  <c r="U61" i="1"/>
  <c r="W61" i="1" s="1"/>
  <c r="U60" i="1"/>
  <c r="W60" i="1" s="1"/>
  <c r="U59" i="1"/>
  <c r="W59" i="1" s="1"/>
  <c r="U58" i="1"/>
  <c r="W58" i="1" s="1"/>
  <c r="U57" i="1"/>
  <c r="W57" i="1" s="1"/>
  <c r="U56" i="1"/>
  <c r="W56" i="1" s="1"/>
  <c r="U55" i="1"/>
  <c r="W55" i="1" s="1"/>
  <c r="U54" i="1"/>
  <c r="W54" i="1" s="1"/>
  <c r="U53" i="1"/>
  <c r="W53" i="1" s="1"/>
  <c r="U52" i="1"/>
  <c r="W52" i="1" s="1"/>
  <c r="U51" i="1"/>
  <c r="W51" i="1" s="1"/>
  <c r="U50" i="1"/>
  <c r="W50" i="1" s="1"/>
  <c r="U49" i="1"/>
  <c r="W49" i="1" s="1"/>
  <c r="U48" i="1"/>
  <c r="W48" i="1" s="1"/>
  <c r="U47" i="1"/>
  <c r="W47" i="1" s="1"/>
  <c r="U46" i="1"/>
  <c r="W46" i="1" s="1"/>
  <c r="U45" i="1"/>
  <c r="W45" i="1" s="1"/>
  <c r="U44" i="1"/>
  <c r="W44" i="1" s="1"/>
  <c r="U43" i="1"/>
  <c r="W43" i="1" s="1"/>
  <c r="U42" i="1"/>
  <c r="W42" i="1" s="1"/>
  <c r="U41" i="1"/>
  <c r="W41" i="1" s="1"/>
  <c r="U40" i="1"/>
  <c r="W40" i="1" s="1"/>
  <c r="U39" i="1"/>
  <c r="W39" i="1" s="1"/>
  <c r="U38" i="1"/>
  <c r="W38" i="1" s="1"/>
  <c r="U37" i="1"/>
  <c r="W37" i="1" s="1"/>
  <c r="U36" i="1"/>
  <c r="W36" i="1" s="1"/>
  <c r="U35" i="1"/>
  <c r="W35" i="1" s="1"/>
  <c r="U34" i="1"/>
  <c r="W34" i="1" s="1"/>
  <c r="U33" i="1"/>
  <c r="W33" i="1" s="1"/>
  <c r="U32" i="1"/>
  <c r="W32" i="1" s="1"/>
  <c r="U31" i="1"/>
  <c r="W31" i="1" s="1"/>
  <c r="U30" i="1"/>
  <c r="W30" i="1" s="1"/>
  <c r="U29" i="1"/>
  <c r="W29" i="1" s="1"/>
  <c r="U28" i="1"/>
  <c r="W28" i="1" s="1"/>
  <c r="U27" i="1"/>
  <c r="W27" i="1" s="1"/>
  <c r="U26" i="1"/>
  <c r="W26" i="1" s="1"/>
  <c r="U25" i="1"/>
  <c r="W25" i="1" s="1"/>
  <c r="U24" i="1"/>
  <c r="W24" i="1" s="1"/>
  <c r="U23" i="1"/>
  <c r="W23" i="1" s="1"/>
  <c r="U22" i="1"/>
  <c r="W22" i="1" s="1"/>
  <c r="U21" i="1"/>
  <c r="W21" i="1" s="1"/>
  <c r="U20" i="1"/>
  <c r="W20" i="1" s="1"/>
  <c r="U19" i="1"/>
  <c r="W19" i="1" s="1"/>
  <c r="U18" i="1"/>
  <c r="W18" i="1" s="1"/>
  <c r="U17" i="1"/>
  <c r="W17" i="1" s="1"/>
  <c r="U16" i="1"/>
  <c r="W16" i="1" s="1"/>
  <c r="U15" i="1"/>
  <c r="W15" i="1" s="1"/>
  <c r="U14" i="1"/>
  <c r="W14" i="1" s="1"/>
  <c r="U13" i="1"/>
  <c r="W13" i="1" s="1"/>
  <c r="U12" i="1"/>
  <c r="W12" i="1" s="1"/>
  <c r="U11" i="1"/>
  <c r="W11" i="1" s="1"/>
  <c r="U10" i="1"/>
  <c r="W10" i="1" s="1"/>
  <c r="U9" i="1"/>
  <c r="W9" i="1" s="1"/>
  <c r="U8" i="1"/>
  <c r="W8" i="1" s="1"/>
  <c r="U7" i="1"/>
  <c r="W7" i="1" s="1"/>
  <c r="U6" i="1"/>
  <c r="W6" i="1" s="1"/>
  <c r="U5" i="1"/>
  <c r="W5" i="1" s="1"/>
  <c r="U4" i="1"/>
  <c r="W4" i="1" s="1"/>
  <c r="U3" i="1"/>
  <c r="W3" i="1" s="1"/>
  <c r="R283" i="1"/>
  <c r="T283" i="1" s="1"/>
  <c r="R282" i="1"/>
  <c r="T282" i="1" s="1"/>
  <c r="R281" i="1"/>
  <c r="T281" i="1" s="1"/>
  <c r="R280" i="1"/>
  <c r="T280" i="1" s="1"/>
  <c r="R279" i="1"/>
  <c r="T279" i="1" s="1"/>
  <c r="R278" i="1"/>
  <c r="T278" i="1" s="1"/>
  <c r="R277" i="1"/>
  <c r="T277" i="1" s="1"/>
  <c r="R276" i="1"/>
  <c r="T276" i="1" s="1"/>
  <c r="R275" i="1"/>
  <c r="T275" i="1" s="1"/>
  <c r="R274" i="1"/>
  <c r="T274" i="1" s="1"/>
  <c r="R273" i="1"/>
  <c r="T273" i="1" s="1"/>
  <c r="R272" i="1"/>
  <c r="T272" i="1" s="1"/>
  <c r="R271" i="1"/>
  <c r="T271" i="1" s="1"/>
  <c r="R270" i="1"/>
  <c r="T270" i="1" s="1"/>
  <c r="R269" i="1"/>
  <c r="T269" i="1" s="1"/>
  <c r="R268" i="1"/>
  <c r="T268" i="1" s="1"/>
  <c r="R267" i="1"/>
  <c r="T267" i="1" s="1"/>
  <c r="R266" i="1"/>
  <c r="T266" i="1" s="1"/>
  <c r="R265" i="1"/>
  <c r="T265" i="1" s="1"/>
  <c r="R264" i="1"/>
  <c r="T264" i="1" s="1"/>
  <c r="R263" i="1"/>
  <c r="T263" i="1" s="1"/>
  <c r="R262" i="1"/>
  <c r="T262" i="1" s="1"/>
  <c r="R261" i="1"/>
  <c r="T261" i="1" s="1"/>
  <c r="R260" i="1"/>
  <c r="T260" i="1" s="1"/>
  <c r="R259" i="1"/>
  <c r="T259" i="1" s="1"/>
  <c r="R258" i="1"/>
  <c r="T258" i="1" s="1"/>
  <c r="R257" i="1"/>
  <c r="T257" i="1" s="1"/>
  <c r="R256" i="1"/>
  <c r="T256" i="1" s="1"/>
  <c r="R255" i="1"/>
  <c r="T255" i="1" s="1"/>
  <c r="R254" i="1"/>
  <c r="T254" i="1" s="1"/>
  <c r="R253" i="1"/>
  <c r="T253" i="1" s="1"/>
  <c r="R252" i="1"/>
  <c r="T252" i="1" s="1"/>
  <c r="R251" i="1"/>
  <c r="T251" i="1" s="1"/>
  <c r="R250" i="1"/>
  <c r="T250" i="1" s="1"/>
  <c r="R249" i="1"/>
  <c r="T249" i="1" s="1"/>
  <c r="R248" i="1"/>
  <c r="T248" i="1" s="1"/>
  <c r="R247" i="1"/>
  <c r="T247" i="1" s="1"/>
  <c r="R246" i="1"/>
  <c r="T246" i="1" s="1"/>
  <c r="R245" i="1"/>
  <c r="T245" i="1" s="1"/>
  <c r="R244" i="1"/>
  <c r="T244" i="1" s="1"/>
  <c r="R243" i="1"/>
  <c r="T243" i="1" s="1"/>
  <c r="R242" i="1"/>
  <c r="T242" i="1" s="1"/>
  <c r="R241" i="1"/>
  <c r="T241" i="1" s="1"/>
  <c r="R240" i="1"/>
  <c r="T240" i="1" s="1"/>
  <c r="R239" i="1"/>
  <c r="T239" i="1" s="1"/>
  <c r="R238" i="1"/>
  <c r="T238" i="1" s="1"/>
  <c r="R237" i="1"/>
  <c r="T237" i="1" s="1"/>
  <c r="R236" i="1"/>
  <c r="T236" i="1" s="1"/>
  <c r="R235" i="1"/>
  <c r="T235" i="1" s="1"/>
  <c r="R234" i="1"/>
  <c r="T234" i="1" s="1"/>
  <c r="R233" i="1"/>
  <c r="T233" i="1" s="1"/>
  <c r="R232" i="1"/>
  <c r="T232" i="1" s="1"/>
  <c r="R231" i="1"/>
  <c r="T231" i="1" s="1"/>
  <c r="R230" i="1"/>
  <c r="T230" i="1" s="1"/>
  <c r="R229" i="1"/>
  <c r="T229" i="1" s="1"/>
  <c r="R228" i="1"/>
  <c r="T228" i="1" s="1"/>
  <c r="R227" i="1"/>
  <c r="T227" i="1" s="1"/>
  <c r="R226" i="1"/>
  <c r="T226" i="1" s="1"/>
  <c r="R225" i="1"/>
  <c r="T225" i="1" s="1"/>
  <c r="R224" i="1"/>
  <c r="T224" i="1" s="1"/>
  <c r="R223" i="1"/>
  <c r="T223" i="1" s="1"/>
  <c r="R222" i="1"/>
  <c r="T222" i="1" s="1"/>
  <c r="R221" i="1"/>
  <c r="T221" i="1" s="1"/>
  <c r="R220" i="1"/>
  <c r="T220" i="1" s="1"/>
  <c r="R219" i="1"/>
  <c r="T219" i="1" s="1"/>
  <c r="R218" i="1"/>
  <c r="T218" i="1" s="1"/>
  <c r="R217" i="1"/>
  <c r="T217" i="1" s="1"/>
  <c r="R216" i="1"/>
  <c r="T216" i="1" s="1"/>
  <c r="R215" i="1"/>
  <c r="T215" i="1" s="1"/>
  <c r="R214" i="1"/>
  <c r="T214" i="1" s="1"/>
  <c r="R212" i="1"/>
  <c r="T212" i="1" s="1"/>
  <c r="R211" i="1"/>
  <c r="T211" i="1" s="1"/>
  <c r="R210" i="1"/>
  <c r="T210" i="1" s="1"/>
  <c r="R209" i="1"/>
  <c r="T209" i="1" s="1"/>
  <c r="R208" i="1"/>
  <c r="T208" i="1" s="1"/>
  <c r="R207" i="1"/>
  <c r="T207" i="1" s="1"/>
  <c r="R206" i="1"/>
  <c r="T206" i="1" s="1"/>
  <c r="R205" i="1"/>
  <c r="T205" i="1" s="1"/>
  <c r="R204" i="1"/>
  <c r="T204" i="1" s="1"/>
  <c r="R203" i="1"/>
  <c r="T203" i="1" s="1"/>
  <c r="R202" i="1"/>
  <c r="T202" i="1" s="1"/>
  <c r="R201" i="1"/>
  <c r="T201" i="1" s="1"/>
  <c r="R200" i="1"/>
  <c r="T200" i="1" s="1"/>
  <c r="R199" i="1"/>
  <c r="T199" i="1" s="1"/>
  <c r="R198" i="1"/>
  <c r="T198" i="1" s="1"/>
  <c r="R197" i="1"/>
  <c r="T197" i="1" s="1"/>
  <c r="R196" i="1"/>
  <c r="T196" i="1" s="1"/>
  <c r="R195" i="1"/>
  <c r="T195" i="1" s="1"/>
  <c r="R194" i="1"/>
  <c r="T194" i="1" s="1"/>
  <c r="R193" i="1"/>
  <c r="T193" i="1" s="1"/>
  <c r="R192" i="1"/>
  <c r="T192" i="1" s="1"/>
  <c r="R191" i="1"/>
  <c r="T191" i="1" s="1"/>
  <c r="R190" i="1"/>
  <c r="T190" i="1" s="1"/>
  <c r="R189" i="1"/>
  <c r="T189" i="1" s="1"/>
  <c r="R188" i="1"/>
  <c r="T188" i="1" s="1"/>
  <c r="R187" i="1"/>
  <c r="T187" i="1" s="1"/>
  <c r="R186" i="1"/>
  <c r="T186" i="1" s="1"/>
  <c r="R185" i="1"/>
  <c r="T185" i="1" s="1"/>
  <c r="R184" i="1"/>
  <c r="T184" i="1" s="1"/>
  <c r="R183" i="1"/>
  <c r="T183" i="1" s="1"/>
  <c r="R182" i="1"/>
  <c r="T182" i="1" s="1"/>
  <c r="R181" i="1"/>
  <c r="T181" i="1" s="1"/>
  <c r="R180" i="1"/>
  <c r="T180" i="1" s="1"/>
  <c r="R179" i="1"/>
  <c r="T179" i="1" s="1"/>
  <c r="R178" i="1"/>
  <c r="T178" i="1" s="1"/>
  <c r="R177" i="1"/>
  <c r="T177" i="1" s="1"/>
  <c r="R176" i="1"/>
  <c r="T176" i="1" s="1"/>
  <c r="R175" i="1"/>
  <c r="T175" i="1" s="1"/>
  <c r="R174" i="1"/>
  <c r="T174" i="1" s="1"/>
  <c r="R173" i="1"/>
  <c r="T173" i="1" s="1"/>
  <c r="R172" i="1"/>
  <c r="T172" i="1" s="1"/>
  <c r="R171" i="1"/>
  <c r="T171" i="1" s="1"/>
  <c r="R170" i="1"/>
  <c r="T170" i="1" s="1"/>
  <c r="R169" i="1"/>
  <c r="T169" i="1" s="1"/>
  <c r="R168" i="1"/>
  <c r="T168" i="1" s="1"/>
  <c r="R167" i="1"/>
  <c r="T167" i="1" s="1"/>
  <c r="R166" i="1"/>
  <c r="T166" i="1" s="1"/>
  <c r="R165" i="1"/>
  <c r="T165" i="1" s="1"/>
  <c r="R164" i="1"/>
  <c r="T164" i="1" s="1"/>
  <c r="R163" i="1"/>
  <c r="T163" i="1" s="1"/>
  <c r="R162" i="1"/>
  <c r="T162" i="1" s="1"/>
  <c r="R161" i="1"/>
  <c r="T161" i="1" s="1"/>
  <c r="R160" i="1"/>
  <c r="T160" i="1" s="1"/>
  <c r="R159" i="1"/>
  <c r="T159" i="1" s="1"/>
  <c r="R158" i="1"/>
  <c r="T158" i="1" s="1"/>
  <c r="R157" i="1"/>
  <c r="T157" i="1" s="1"/>
  <c r="R156" i="1"/>
  <c r="T156" i="1" s="1"/>
  <c r="R155" i="1"/>
  <c r="T155" i="1" s="1"/>
  <c r="R154" i="1"/>
  <c r="T154" i="1" s="1"/>
  <c r="R153" i="1"/>
  <c r="T153" i="1" s="1"/>
  <c r="R152" i="1"/>
  <c r="T152" i="1" s="1"/>
  <c r="R151" i="1"/>
  <c r="T151" i="1" s="1"/>
  <c r="R150" i="1"/>
  <c r="T150" i="1" s="1"/>
  <c r="R149" i="1"/>
  <c r="T149" i="1" s="1"/>
  <c r="R148" i="1"/>
  <c r="T148" i="1" s="1"/>
  <c r="R147" i="1"/>
  <c r="T147" i="1" s="1"/>
  <c r="R146" i="1"/>
  <c r="T146" i="1" s="1"/>
  <c r="R145" i="1"/>
  <c r="T145" i="1" s="1"/>
  <c r="R144" i="1"/>
  <c r="T144" i="1" s="1"/>
  <c r="R143" i="1"/>
  <c r="T143" i="1" s="1"/>
  <c r="R142" i="1"/>
  <c r="T142" i="1" s="1"/>
  <c r="R141" i="1"/>
  <c r="T141" i="1" s="1"/>
  <c r="R140" i="1"/>
  <c r="T140" i="1" s="1"/>
  <c r="R139" i="1"/>
  <c r="T139" i="1" s="1"/>
  <c r="R138" i="1"/>
  <c r="T138" i="1" s="1"/>
  <c r="R137" i="1"/>
  <c r="T137" i="1" s="1"/>
  <c r="R136" i="1"/>
  <c r="T136" i="1" s="1"/>
  <c r="R135" i="1"/>
  <c r="T135" i="1" s="1"/>
  <c r="R134" i="1"/>
  <c r="T134" i="1" s="1"/>
  <c r="R133" i="1"/>
  <c r="T133" i="1" s="1"/>
  <c r="R132" i="1"/>
  <c r="T132" i="1" s="1"/>
  <c r="R131" i="1"/>
  <c r="T131" i="1" s="1"/>
  <c r="R130" i="1"/>
  <c r="T130" i="1" s="1"/>
  <c r="R129" i="1"/>
  <c r="T129" i="1" s="1"/>
  <c r="R128" i="1"/>
  <c r="T128" i="1" s="1"/>
  <c r="R127" i="1"/>
  <c r="T127" i="1" s="1"/>
  <c r="R126" i="1"/>
  <c r="T126" i="1" s="1"/>
  <c r="R125" i="1"/>
  <c r="T125" i="1" s="1"/>
  <c r="R124" i="1"/>
  <c r="T124" i="1" s="1"/>
  <c r="R123" i="1"/>
  <c r="T123" i="1" s="1"/>
  <c r="R122" i="1"/>
  <c r="T122" i="1" s="1"/>
  <c r="R121" i="1"/>
  <c r="T121" i="1" s="1"/>
  <c r="R120" i="1"/>
  <c r="T120" i="1" s="1"/>
  <c r="R119" i="1"/>
  <c r="T119" i="1" s="1"/>
  <c r="R118" i="1"/>
  <c r="T118" i="1" s="1"/>
  <c r="R117" i="1"/>
  <c r="T117" i="1" s="1"/>
  <c r="R116" i="1"/>
  <c r="T116" i="1" s="1"/>
  <c r="R115" i="1"/>
  <c r="T115" i="1" s="1"/>
  <c r="R114" i="1"/>
  <c r="T114" i="1" s="1"/>
  <c r="R113" i="1"/>
  <c r="T113" i="1" s="1"/>
  <c r="R112" i="1"/>
  <c r="T112" i="1" s="1"/>
  <c r="R111" i="1"/>
  <c r="T111" i="1" s="1"/>
  <c r="R110" i="1"/>
  <c r="T110" i="1" s="1"/>
  <c r="R109" i="1"/>
  <c r="T109" i="1" s="1"/>
  <c r="R108" i="1"/>
  <c r="T108" i="1" s="1"/>
  <c r="R107" i="1"/>
  <c r="T107" i="1" s="1"/>
  <c r="R106" i="1"/>
  <c r="T106" i="1" s="1"/>
  <c r="R105" i="1"/>
  <c r="T105" i="1" s="1"/>
  <c r="R104" i="1"/>
  <c r="T104" i="1" s="1"/>
  <c r="R103" i="1"/>
  <c r="T103" i="1" s="1"/>
  <c r="R102" i="1"/>
  <c r="T102" i="1" s="1"/>
  <c r="R101" i="1"/>
  <c r="T101" i="1" s="1"/>
  <c r="R100" i="1"/>
  <c r="T100" i="1" s="1"/>
  <c r="R99" i="1"/>
  <c r="T99" i="1" s="1"/>
  <c r="R98" i="1"/>
  <c r="T98" i="1" s="1"/>
  <c r="R97" i="1"/>
  <c r="T97" i="1" s="1"/>
  <c r="R96" i="1"/>
  <c r="T96" i="1" s="1"/>
  <c r="R95" i="1"/>
  <c r="T95" i="1" s="1"/>
  <c r="R94" i="1"/>
  <c r="T94" i="1" s="1"/>
  <c r="R93" i="1"/>
  <c r="T93" i="1" s="1"/>
  <c r="R92" i="1"/>
  <c r="T92" i="1" s="1"/>
  <c r="R91" i="1"/>
  <c r="T91" i="1" s="1"/>
  <c r="R90" i="1"/>
  <c r="T90" i="1" s="1"/>
  <c r="R89" i="1"/>
  <c r="T89" i="1" s="1"/>
  <c r="R88" i="1"/>
  <c r="T88" i="1" s="1"/>
  <c r="R87" i="1"/>
  <c r="T87" i="1" s="1"/>
  <c r="R86" i="1"/>
  <c r="T86" i="1" s="1"/>
  <c r="R85" i="1"/>
  <c r="T85" i="1" s="1"/>
  <c r="R84" i="1"/>
  <c r="T84" i="1" s="1"/>
  <c r="R83" i="1"/>
  <c r="T83" i="1" s="1"/>
  <c r="R82" i="1"/>
  <c r="T82" i="1" s="1"/>
  <c r="R81" i="1"/>
  <c r="T81" i="1" s="1"/>
  <c r="R80" i="1"/>
  <c r="T80" i="1" s="1"/>
  <c r="R79" i="1"/>
  <c r="T79" i="1" s="1"/>
  <c r="R78" i="1"/>
  <c r="T78" i="1" s="1"/>
  <c r="R77" i="1"/>
  <c r="T77" i="1" s="1"/>
  <c r="R76" i="1"/>
  <c r="T76" i="1" s="1"/>
  <c r="R75" i="1"/>
  <c r="T75" i="1" s="1"/>
  <c r="R74" i="1"/>
  <c r="T74" i="1" s="1"/>
  <c r="R73" i="1"/>
  <c r="T73" i="1" s="1"/>
  <c r="R72" i="1"/>
  <c r="T72" i="1" s="1"/>
  <c r="R71" i="1"/>
  <c r="T71" i="1" s="1"/>
  <c r="R70" i="1"/>
  <c r="T70" i="1" s="1"/>
  <c r="R69" i="1"/>
  <c r="T69" i="1" s="1"/>
  <c r="R68" i="1"/>
  <c r="T68" i="1" s="1"/>
  <c r="R67" i="1"/>
  <c r="T67" i="1" s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R54" i="1"/>
  <c r="T54" i="1" s="1"/>
  <c r="R53" i="1"/>
  <c r="T53" i="1" s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40" i="1"/>
  <c r="T40" i="1" s="1"/>
  <c r="R39" i="1"/>
  <c r="T39" i="1" s="1"/>
  <c r="R38" i="1"/>
  <c r="T38" i="1" s="1"/>
  <c r="R37" i="1"/>
  <c r="T37" i="1" s="1"/>
  <c r="R36" i="1"/>
  <c r="T36" i="1" s="1"/>
  <c r="R35" i="1"/>
  <c r="T35" i="1" s="1"/>
  <c r="R34" i="1"/>
  <c r="T34" i="1" s="1"/>
  <c r="R33" i="1"/>
  <c r="T33" i="1" s="1"/>
  <c r="R32" i="1"/>
  <c r="T32" i="1" s="1"/>
  <c r="R31" i="1"/>
  <c r="T31" i="1" s="1"/>
  <c r="R30" i="1"/>
  <c r="T30" i="1" s="1"/>
  <c r="R29" i="1"/>
  <c r="T29" i="1" s="1"/>
  <c r="R28" i="1"/>
  <c r="T28" i="1" s="1"/>
  <c r="R27" i="1"/>
  <c r="T27" i="1" s="1"/>
  <c r="R26" i="1"/>
  <c r="T26" i="1" s="1"/>
  <c r="R25" i="1"/>
  <c r="T25" i="1" s="1"/>
  <c r="R24" i="1"/>
  <c r="T24" i="1" s="1"/>
  <c r="R23" i="1"/>
  <c r="T23" i="1" s="1"/>
  <c r="R22" i="1"/>
  <c r="T22" i="1" s="1"/>
  <c r="R21" i="1"/>
  <c r="T21" i="1" s="1"/>
  <c r="R20" i="1"/>
  <c r="T20" i="1" s="1"/>
  <c r="R19" i="1"/>
  <c r="T19" i="1" s="1"/>
  <c r="R18" i="1"/>
  <c r="T18" i="1" s="1"/>
  <c r="R17" i="1"/>
  <c r="T17" i="1" s="1"/>
  <c r="R16" i="1"/>
  <c r="T16" i="1" s="1"/>
  <c r="R15" i="1"/>
  <c r="T15" i="1" s="1"/>
  <c r="R14" i="1"/>
  <c r="T14" i="1" s="1"/>
  <c r="R13" i="1"/>
  <c r="T13" i="1" s="1"/>
  <c r="R12" i="1"/>
  <c r="T12" i="1" s="1"/>
  <c r="R11" i="1"/>
  <c r="T11" i="1" s="1"/>
  <c r="R10" i="1"/>
  <c r="T10" i="1" s="1"/>
  <c r="R9" i="1"/>
  <c r="T9" i="1" s="1"/>
  <c r="R8" i="1"/>
  <c r="T8" i="1" s="1"/>
  <c r="R7" i="1"/>
  <c r="T7" i="1" s="1"/>
  <c r="R6" i="1"/>
  <c r="T6" i="1" s="1"/>
  <c r="R5" i="1"/>
  <c r="T5" i="1" s="1"/>
  <c r="R4" i="1"/>
  <c r="T4" i="1" s="1"/>
  <c r="R3" i="1"/>
  <c r="T3" i="1" s="1"/>
  <c r="L283" i="1"/>
  <c r="N283" i="1" s="1"/>
  <c r="L282" i="1"/>
  <c r="N282" i="1" s="1"/>
  <c r="L281" i="1"/>
  <c r="N281" i="1" s="1"/>
  <c r="L280" i="1"/>
  <c r="N280" i="1" s="1"/>
  <c r="L279" i="1"/>
  <c r="N279" i="1" s="1"/>
  <c r="L278" i="1"/>
  <c r="N278" i="1" s="1"/>
  <c r="L277" i="1"/>
  <c r="N277" i="1" s="1"/>
  <c r="L276" i="1"/>
  <c r="N276" i="1" s="1"/>
  <c r="L275" i="1"/>
  <c r="N275" i="1" s="1"/>
  <c r="L274" i="1"/>
  <c r="N274" i="1" s="1"/>
  <c r="L273" i="1"/>
  <c r="N273" i="1" s="1"/>
  <c r="L272" i="1"/>
  <c r="N272" i="1" s="1"/>
  <c r="L271" i="1"/>
  <c r="N271" i="1" s="1"/>
  <c r="L270" i="1"/>
  <c r="N270" i="1" s="1"/>
  <c r="L269" i="1"/>
  <c r="N269" i="1" s="1"/>
  <c r="L268" i="1"/>
  <c r="N268" i="1" s="1"/>
  <c r="L267" i="1"/>
  <c r="N267" i="1" s="1"/>
  <c r="L266" i="1"/>
  <c r="N266" i="1" s="1"/>
  <c r="L265" i="1"/>
  <c r="N265" i="1" s="1"/>
  <c r="L264" i="1"/>
  <c r="N264" i="1" s="1"/>
  <c r="L263" i="1"/>
  <c r="N263" i="1" s="1"/>
  <c r="L262" i="1"/>
  <c r="N262" i="1" s="1"/>
  <c r="L261" i="1"/>
  <c r="N261" i="1" s="1"/>
  <c r="L260" i="1"/>
  <c r="N260" i="1" s="1"/>
  <c r="L259" i="1"/>
  <c r="N259" i="1" s="1"/>
  <c r="L258" i="1"/>
  <c r="N258" i="1" s="1"/>
  <c r="L257" i="1"/>
  <c r="N257" i="1" s="1"/>
  <c r="L256" i="1"/>
  <c r="N256" i="1" s="1"/>
  <c r="L255" i="1"/>
  <c r="N255" i="1" s="1"/>
  <c r="L254" i="1"/>
  <c r="N254" i="1" s="1"/>
  <c r="L253" i="1"/>
  <c r="N253" i="1" s="1"/>
  <c r="L252" i="1"/>
  <c r="N252" i="1" s="1"/>
  <c r="L251" i="1"/>
  <c r="N251" i="1" s="1"/>
  <c r="L250" i="1"/>
  <c r="N250" i="1" s="1"/>
  <c r="L249" i="1"/>
  <c r="N249" i="1" s="1"/>
  <c r="L248" i="1"/>
  <c r="N248" i="1" s="1"/>
  <c r="L247" i="1"/>
  <c r="N247" i="1" s="1"/>
  <c r="L246" i="1"/>
  <c r="N246" i="1" s="1"/>
  <c r="L245" i="1"/>
  <c r="N245" i="1" s="1"/>
  <c r="L244" i="1"/>
  <c r="N244" i="1" s="1"/>
  <c r="L243" i="1"/>
  <c r="N243" i="1" s="1"/>
  <c r="L242" i="1"/>
  <c r="N242" i="1" s="1"/>
  <c r="L241" i="1"/>
  <c r="N241" i="1" s="1"/>
  <c r="L240" i="1"/>
  <c r="N240" i="1" s="1"/>
  <c r="L239" i="1"/>
  <c r="N239" i="1" s="1"/>
  <c r="L238" i="1"/>
  <c r="N238" i="1" s="1"/>
  <c r="L237" i="1"/>
  <c r="N237" i="1" s="1"/>
  <c r="L236" i="1"/>
  <c r="N236" i="1" s="1"/>
  <c r="L235" i="1"/>
  <c r="N235" i="1" s="1"/>
  <c r="L234" i="1"/>
  <c r="N234" i="1" s="1"/>
  <c r="L233" i="1"/>
  <c r="N233" i="1" s="1"/>
  <c r="L232" i="1"/>
  <c r="N232" i="1" s="1"/>
  <c r="L231" i="1"/>
  <c r="N231" i="1" s="1"/>
  <c r="L230" i="1"/>
  <c r="N230" i="1" s="1"/>
  <c r="L229" i="1"/>
  <c r="N229" i="1" s="1"/>
  <c r="L228" i="1"/>
  <c r="N228" i="1" s="1"/>
  <c r="L227" i="1"/>
  <c r="N227" i="1" s="1"/>
  <c r="L226" i="1"/>
  <c r="N226" i="1" s="1"/>
  <c r="L225" i="1"/>
  <c r="N225" i="1" s="1"/>
  <c r="L224" i="1"/>
  <c r="N224" i="1" s="1"/>
  <c r="L223" i="1"/>
  <c r="N223" i="1" s="1"/>
  <c r="L222" i="1"/>
  <c r="N222" i="1" s="1"/>
  <c r="L221" i="1"/>
  <c r="N221" i="1" s="1"/>
  <c r="L220" i="1"/>
  <c r="N220" i="1" s="1"/>
  <c r="L219" i="1"/>
  <c r="N219" i="1" s="1"/>
  <c r="L218" i="1"/>
  <c r="N218" i="1" s="1"/>
  <c r="L217" i="1"/>
  <c r="N217" i="1" s="1"/>
  <c r="L216" i="1"/>
  <c r="N216" i="1" s="1"/>
  <c r="L215" i="1"/>
  <c r="N215" i="1" s="1"/>
  <c r="L214" i="1"/>
  <c r="N214" i="1" s="1"/>
  <c r="L213" i="1"/>
  <c r="N213" i="1" s="1"/>
  <c r="L212" i="1"/>
  <c r="N212" i="1" s="1"/>
  <c r="L211" i="1"/>
  <c r="N211" i="1" s="1"/>
  <c r="L210" i="1"/>
  <c r="N210" i="1" s="1"/>
  <c r="L209" i="1"/>
  <c r="N209" i="1" s="1"/>
  <c r="L208" i="1"/>
  <c r="N208" i="1" s="1"/>
  <c r="L207" i="1"/>
  <c r="N207" i="1" s="1"/>
  <c r="L206" i="1"/>
  <c r="N206" i="1" s="1"/>
  <c r="L205" i="1"/>
  <c r="N205" i="1" s="1"/>
  <c r="L204" i="1"/>
  <c r="N204" i="1" s="1"/>
  <c r="L203" i="1"/>
  <c r="N203" i="1" s="1"/>
  <c r="L202" i="1"/>
  <c r="N202" i="1" s="1"/>
  <c r="L201" i="1"/>
  <c r="N201" i="1" s="1"/>
  <c r="L200" i="1"/>
  <c r="N200" i="1" s="1"/>
  <c r="L199" i="1"/>
  <c r="N199" i="1" s="1"/>
  <c r="L198" i="1"/>
  <c r="N198" i="1" s="1"/>
  <c r="L197" i="1"/>
  <c r="N197" i="1" s="1"/>
  <c r="L196" i="1"/>
  <c r="N196" i="1" s="1"/>
  <c r="L195" i="1"/>
  <c r="N195" i="1" s="1"/>
  <c r="L194" i="1"/>
  <c r="N194" i="1" s="1"/>
  <c r="L193" i="1"/>
  <c r="N193" i="1" s="1"/>
  <c r="L192" i="1"/>
  <c r="N192" i="1" s="1"/>
  <c r="L191" i="1"/>
  <c r="N191" i="1" s="1"/>
  <c r="L190" i="1"/>
  <c r="N190" i="1" s="1"/>
  <c r="L189" i="1"/>
  <c r="N189" i="1" s="1"/>
  <c r="L188" i="1"/>
  <c r="N188" i="1" s="1"/>
  <c r="L187" i="1"/>
  <c r="N187" i="1" s="1"/>
  <c r="L186" i="1"/>
  <c r="N186" i="1" s="1"/>
  <c r="L185" i="1"/>
  <c r="N185" i="1" s="1"/>
  <c r="L184" i="1"/>
  <c r="N184" i="1" s="1"/>
  <c r="L183" i="1"/>
  <c r="N183" i="1" s="1"/>
  <c r="L182" i="1"/>
  <c r="N182" i="1" s="1"/>
  <c r="L181" i="1"/>
  <c r="N181" i="1" s="1"/>
  <c r="L180" i="1"/>
  <c r="N180" i="1" s="1"/>
  <c r="L179" i="1"/>
  <c r="N179" i="1" s="1"/>
  <c r="L178" i="1"/>
  <c r="N178" i="1" s="1"/>
  <c r="L177" i="1"/>
  <c r="N177" i="1" s="1"/>
  <c r="L176" i="1"/>
  <c r="N176" i="1" s="1"/>
  <c r="L175" i="1"/>
  <c r="N175" i="1" s="1"/>
  <c r="L174" i="1"/>
  <c r="N174" i="1" s="1"/>
  <c r="L173" i="1"/>
  <c r="N173" i="1" s="1"/>
  <c r="L172" i="1"/>
  <c r="N172" i="1" s="1"/>
  <c r="L171" i="1"/>
  <c r="N171" i="1" s="1"/>
  <c r="L170" i="1"/>
  <c r="N170" i="1" s="1"/>
  <c r="L169" i="1"/>
  <c r="N169" i="1" s="1"/>
  <c r="L168" i="1"/>
  <c r="N168" i="1" s="1"/>
  <c r="L167" i="1"/>
  <c r="N167" i="1" s="1"/>
  <c r="L166" i="1"/>
  <c r="N166" i="1" s="1"/>
  <c r="L165" i="1"/>
  <c r="N165" i="1" s="1"/>
  <c r="L164" i="1"/>
  <c r="N164" i="1" s="1"/>
  <c r="L163" i="1"/>
  <c r="N163" i="1" s="1"/>
  <c r="L162" i="1"/>
  <c r="N162" i="1" s="1"/>
  <c r="L161" i="1"/>
  <c r="N161" i="1" s="1"/>
  <c r="L160" i="1"/>
  <c r="N160" i="1" s="1"/>
  <c r="L159" i="1"/>
  <c r="N159" i="1" s="1"/>
  <c r="L158" i="1"/>
  <c r="N158" i="1" s="1"/>
  <c r="L157" i="1"/>
  <c r="N157" i="1" s="1"/>
  <c r="L156" i="1"/>
  <c r="N156" i="1" s="1"/>
  <c r="L155" i="1"/>
  <c r="N155" i="1" s="1"/>
  <c r="L154" i="1"/>
  <c r="N154" i="1" s="1"/>
  <c r="L153" i="1"/>
  <c r="N153" i="1" s="1"/>
  <c r="L152" i="1"/>
  <c r="N152" i="1" s="1"/>
  <c r="L151" i="1"/>
  <c r="N151" i="1" s="1"/>
  <c r="L150" i="1"/>
  <c r="N150" i="1" s="1"/>
  <c r="L149" i="1"/>
  <c r="N149" i="1" s="1"/>
  <c r="L148" i="1"/>
  <c r="N148" i="1" s="1"/>
  <c r="L147" i="1"/>
  <c r="N147" i="1" s="1"/>
  <c r="L146" i="1"/>
  <c r="N146" i="1" s="1"/>
  <c r="L145" i="1"/>
  <c r="N145" i="1" s="1"/>
  <c r="L144" i="1"/>
  <c r="N144" i="1" s="1"/>
  <c r="L143" i="1"/>
  <c r="N143" i="1" s="1"/>
  <c r="L142" i="1"/>
  <c r="N142" i="1" s="1"/>
  <c r="L141" i="1"/>
  <c r="N141" i="1" s="1"/>
  <c r="L140" i="1"/>
  <c r="N140" i="1" s="1"/>
  <c r="L139" i="1"/>
  <c r="N139" i="1" s="1"/>
  <c r="L138" i="1"/>
  <c r="N138" i="1" s="1"/>
  <c r="L137" i="1"/>
  <c r="N137" i="1" s="1"/>
  <c r="L136" i="1"/>
  <c r="N136" i="1" s="1"/>
  <c r="L135" i="1"/>
  <c r="N135" i="1" s="1"/>
  <c r="L134" i="1"/>
  <c r="N134" i="1" s="1"/>
  <c r="L133" i="1"/>
  <c r="N133" i="1" s="1"/>
  <c r="L132" i="1"/>
  <c r="N132" i="1" s="1"/>
  <c r="L131" i="1"/>
  <c r="N131" i="1" s="1"/>
  <c r="L130" i="1"/>
  <c r="N130" i="1" s="1"/>
  <c r="L129" i="1"/>
  <c r="N129" i="1" s="1"/>
  <c r="L128" i="1"/>
  <c r="N128" i="1" s="1"/>
  <c r="L127" i="1"/>
  <c r="N127" i="1" s="1"/>
  <c r="L126" i="1"/>
  <c r="N126" i="1" s="1"/>
  <c r="L125" i="1"/>
  <c r="N125" i="1" s="1"/>
  <c r="L124" i="1"/>
  <c r="N124" i="1" s="1"/>
  <c r="L123" i="1"/>
  <c r="N123" i="1" s="1"/>
  <c r="L122" i="1"/>
  <c r="N122" i="1" s="1"/>
  <c r="L121" i="1"/>
  <c r="N121" i="1" s="1"/>
  <c r="L120" i="1"/>
  <c r="N120" i="1" s="1"/>
  <c r="L119" i="1"/>
  <c r="N119" i="1" s="1"/>
  <c r="L118" i="1"/>
  <c r="N118" i="1" s="1"/>
  <c r="L117" i="1"/>
  <c r="N117" i="1" s="1"/>
  <c r="L116" i="1"/>
  <c r="N116" i="1" s="1"/>
  <c r="L115" i="1"/>
  <c r="N115" i="1" s="1"/>
  <c r="L114" i="1"/>
  <c r="N114" i="1" s="1"/>
  <c r="L113" i="1"/>
  <c r="N113" i="1" s="1"/>
  <c r="L112" i="1"/>
  <c r="N112" i="1" s="1"/>
  <c r="L111" i="1"/>
  <c r="N111" i="1" s="1"/>
  <c r="L110" i="1"/>
  <c r="N110" i="1" s="1"/>
  <c r="L109" i="1"/>
  <c r="N109" i="1" s="1"/>
  <c r="L108" i="1"/>
  <c r="N108" i="1" s="1"/>
  <c r="L107" i="1"/>
  <c r="N107" i="1" s="1"/>
  <c r="L106" i="1"/>
  <c r="N106" i="1" s="1"/>
  <c r="L105" i="1"/>
  <c r="N105" i="1" s="1"/>
  <c r="L104" i="1"/>
  <c r="N104" i="1" s="1"/>
  <c r="L103" i="1"/>
  <c r="N103" i="1" s="1"/>
  <c r="L102" i="1"/>
  <c r="N102" i="1" s="1"/>
  <c r="L101" i="1"/>
  <c r="N101" i="1" s="1"/>
  <c r="L100" i="1"/>
  <c r="N100" i="1" s="1"/>
  <c r="L99" i="1"/>
  <c r="N99" i="1" s="1"/>
  <c r="L98" i="1"/>
  <c r="N98" i="1" s="1"/>
  <c r="L97" i="1"/>
  <c r="N97" i="1" s="1"/>
  <c r="L96" i="1"/>
  <c r="N96" i="1" s="1"/>
  <c r="L95" i="1"/>
  <c r="N95" i="1" s="1"/>
  <c r="L94" i="1"/>
  <c r="N94" i="1" s="1"/>
  <c r="L93" i="1"/>
  <c r="N93" i="1" s="1"/>
  <c r="L92" i="1"/>
  <c r="N92" i="1" s="1"/>
  <c r="L91" i="1"/>
  <c r="N91" i="1" s="1"/>
  <c r="L90" i="1"/>
  <c r="N90" i="1" s="1"/>
  <c r="L89" i="1"/>
  <c r="N89" i="1" s="1"/>
  <c r="L88" i="1"/>
  <c r="N88" i="1" s="1"/>
  <c r="L87" i="1"/>
  <c r="N87" i="1" s="1"/>
  <c r="L86" i="1"/>
  <c r="N86" i="1" s="1"/>
  <c r="L85" i="1"/>
  <c r="N85" i="1" s="1"/>
  <c r="L84" i="1"/>
  <c r="N84" i="1" s="1"/>
  <c r="L83" i="1"/>
  <c r="N83" i="1" s="1"/>
  <c r="L82" i="1"/>
  <c r="N82" i="1" s="1"/>
  <c r="L81" i="1"/>
  <c r="N81" i="1" s="1"/>
  <c r="L80" i="1"/>
  <c r="N80" i="1" s="1"/>
  <c r="L79" i="1"/>
  <c r="N79" i="1" s="1"/>
  <c r="L78" i="1"/>
  <c r="N78" i="1" s="1"/>
  <c r="L77" i="1"/>
  <c r="N77" i="1" s="1"/>
  <c r="L76" i="1"/>
  <c r="N76" i="1" s="1"/>
  <c r="L75" i="1"/>
  <c r="N75" i="1" s="1"/>
  <c r="L74" i="1"/>
  <c r="N74" i="1" s="1"/>
  <c r="L73" i="1"/>
  <c r="N73" i="1" s="1"/>
  <c r="L72" i="1"/>
  <c r="N72" i="1" s="1"/>
  <c r="L71" i="1"/>
  <c r="N71" i="1" s="1"/>
  <c r="L70" i="1"/>
  <c r="N70" i="1" s="1"/>
  <c r="L69" i="1"/>
  <c r="N69" i="1" s="1"/>
  <c r="L68" i="1"/>
  <c r="N68" i="1" s="1"/>
  <c r="L67" i="1"/>
  <c r="N67" i="1" s="1"/>
  <c r="L66" i="1"/>
  <c r="N66" i="1" s="1"/>
  <c r="L65" i="1"/>
  <c r="N65" i="1" s="1"/>
  <c r="L64" i="1"/>
  <c r="N64" i="1" s="1"/>
  <c r="L63" i="1"/>
  <c r="N63" i="1" s="1"/>
  <c r="L62" i="1"/>
  <c r="N62" i="1" s="1"/>
  <c r="L61" i="1"/>
  <c r="N61" i="1" s="1"/>
  <c r="L60" i="1"/>
  <c r="N60" i="1" s="1"/>
  <c r="L59" i="1"/>
  <c r="N59" i="1" s="1"/>
  <c r="L58" i="1"/>
  <c r="N58" i="1" s="1"/>
  <c r="L57" i="1"/>
  <c r="N57" i="1" s="1"/>
  <c r="L56" i="1"/>
  <c r="N56" i="1" s="1"/>
  <c r="L55" i="1"/>
  <c r="N55" i="1" s="1"/>
  <c r="L54" i="1"/>
  <c r="N54" i="1" s="1"/>
  <c r="L53" i="1"/>
  <c r="N53" i="1" s="1"/>
  <c r="L52" i="1"/>
  <c r="N52" i="1" s="1"/>
  <c r="L51" i="1"/>
  <c r="N51" i="1" s="1"/>
  <c r="L50" i="1"/>
  <c r="N50" i="1" s="1"/>
  <c r="L49" i="1"/>
  <c r="N49" i="1" s="1"/>
  <c r="L48" i="1"/>
  <c r="N48" i="1" s="1"/>
  <c r="L47" i="1"/>
  <c r="N47" i="1" s="1"/>
  <c r="L46" i="1"/>
  <c r="N46" i="1" s="1"/>
  <c r="L45" i="1"/>
  <c r="N45" i="1" s="1"/>
  <c r="L44" i="1"/>
  <c r="N44" i="1" s="1"/>
  <c r="L43" i="1"/>
  <c r="N43" i="1" s="1"/>
  <c r="L42" i="1"/>
  <c r="N42" i="1" s="1"/>
  <c r="L41" i="1"/>
  <c r="N41" i="1" s="1"/>
  <c r="L40" i="1"/>
  <c r="N40" i="1" s="1"/>
  <c r="L39" i="1"/>
  <c r="N39" i="1" s="1"/>
  <c r="L38" i="1"/>
  <c r="N38" i="1" s="1"/>
  <c r="L37" i="1"/>
  <c r="N37" i="1" s="1"/>
  <c r="L36" i="1"/>
  <c r="N36" i="1" s="1"/>
  <c r="L35" i="1"/>
  <c r="N35" i="1" s="1"/>
  <c r="L34" i="1"/>
  <c r="N34" i="1" s="1"/>
  <c r="L33" i="1"/>
  <c r="N33" i="1" s="1"/>
  <c r="L32" i="1"/>
  <c r="N32" i="1" s="1"/>
  <c r="L31" i="1"/>
  <c r="N31" i="1" s="1"/>
  <c r="L30" i="1"/>
  <c r="N30" i="1" s="1"/>
  <c r="L29" i="1"/>
  <c r="N29" i="1" s="1"/>
  <c r="L28" i="1"/>
  <c r="N28" i="1" s="1"/>
  <c r="L27" i="1"/>
  <c r="N27" i="1" s="1"/>
  <c r="L26" i="1"/>
  <c r="N26" i="1" s="1"/>
  <c r="L25" i="1"/>
  <c r="N25" i="1" s="1"/>
  <c r="L24" i="1"/>
  <c r="N24" i="1" s="1"/>
  <c r="L23" i="1"/>
  <c r="N23" i="1" s="1"/>
  <c r="L22" i="1"/>
  <c r="N22" i="1" s="1"/>
  <c r="L21" i="1"/>
  <c r="N21" i="1" s="1"/>
  <c r="L20" i="1"/>
  <c r="N20" i="1" s="1"/>
  <c r="L19" i="1"/>
  <c r="N19" i="1" s="1"/>
  <c r="L18" i="1"/>
  <c r="N18" i="1" s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L9" i="1"/>
  <c r="N9" i="1" s="1"/>
  <c r="L8" i="1"/>
  <c r="N8" i="1" s="1"/>
  <c r="L7" i="1"/>
  <c r="N7" i="1" s="1"/>
  <c r="L6" i="1"/>
  <c r="N6" i="1" s="1"/>
  <c r="L5" i="1"/>
  <c r="N5" i="1" s="1"/>
  <c r="L4" i="1"/>
  <c r="N4" i="1" s="1"/>
  <c r="L3" i="1"/>
  <c r="N3" i="1" s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I258" i="1"/>
  <c r="K258" i="1" s="1"/>
  <c r="I257" i="1"/>
  <c r="K257" i="1" s="1"/>
  <c r="I256" i="1"/>
  <c r="K256" i="1" s="1"/>
  <c r="I255" i="1"/>
  <c r="K255" i="1" s="1"/>
  <c r="I254" i="1"/>
  <c r="K254" i="1" s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I243" i="1"/>
  <c r="K243" i="1" s="1"/>
  <c r="I242" i="1"/>
  <c r="K242" i="1" s="1"/>
  <c r="I241" i="1"/>
  <c r="K241" i="1" s="1"/>
  <c r="I240" i="1"/>
  <c r="K240" i="1" s="1"/>
  <c r="I239" i="1"/>
  <c r="K239" i="1" s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I227" i="1"/>
  <c r="K227" i="1" s="1"/>
  <c r="I226" i="1"/>
  <c r="K226" i="1" s="1"/>
  <c r="I225" i="1"/>
  <c r="K225" i="1" s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I214" i="1"/>
  <c r="K214" i="1" s="1"/>
  <c r="K213" i="1"/>
  <c r="I212" i="1"/>
  <c r="K212" i="1" s="1"/>
  <c r="I211" i="1"/>
  <c r="K211" i="1" s="1"/>
  <c r="I210" i="1"/>
  <c r="K210" i="1" s="1"/>
  <c r="I209" i="1"/>
  <c r="K209" i="1" s="1"/>
  <c r="I208" i="1"/>
  <c r="K208" i="1" s="1"/>
  <c r="I207" i="1"/>
  <c r="K207" i="1" s="1"/>
  <c r="I206" i="1"/>
  <c r="K206" i="1" s="1"/>
  <c r="I205" i="1"/>
  <c r="K205" i="1" s="1"/>
  <c r="I204" i="1"/>
  <c r="K204" i="1" s="1"/>
  <c r="I203" i="1"/>
  <c r="K203" i="1" s="1"/>
  <c r="I202" i="1"/>
  <c r="K202" i="1" s="1"/>
  <c r="I201" i="1"/>
  <c r="K201" i="1" s="1"/>
  <c r="I200" i="1"/>
  <c r="K200" i="1" s="1"/>
  <c r="I199" i="1"/>
  <c r="K199" i="1" s="1"/>
  <c r="I198" i="1"/>
  <c r="K198" i="1" s="1"/>
  <c r="I197" i="1"/>
  <c r="K197" i="1" s="1"/>
  <c r="I196" i="1"/>
  <c r="K196" i="1" s="1"/>
  <c r="I195" i="1"/>
  <c r="K195" i="1" s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K189" i="1" s="1"/>
  <c r="I188" i="1"/>
  <c r="K188" i="1" s="1"/>
  <c r="I187" i="1"/>
  <c r="K187" i="1" s="1"/>
  <c r="I186" i="1"/>
  <c r="K186" i="1" s="1"/>
  <c r="I185" i="1"/>
  <c r="K185" i="1" s="1"/>
  <c r="I184" i="1"/>
  <c r="K184" i="1" s="1"/>
  <c r="I183" i="1"/>
  <c r="K183" i="1" s="1"/>
  <c r="I182" i="1"/>
  <c r="K182" i="1" s="1"/>
  <c r="I181" i="1"/>
  <c r="K181" i="1" s="1"/>
  <c r="I180" i="1"/>
  <c r="K180" i="1" s="1"/>
  <c r="I179" i="1"/>
  <c r="K179" i="1" s="1"/>
  <c r="I178" i="1"/>
  <c r="K178" i="1" s="1"/>
  <c r="I177" i="1"/>
  <c r="K177" i="1" s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I169" i="1"/>
  <c r="K169" i="1" s="1"/>
  <c r="I168" i="1"/>
  <c r="K168" i="1" s="1"/>
  <c r="I167" i="1"/>
  <c r="K167" i="1" s="1"/>
  <c r="I166" i="1"/>
  <c r="K166" i="1" s="1"/>
  <c r="I165" i="1"/>
  <c r="K165" i="1" s="1"/>
  <c r="I164" i="1"/>
  <c r="K164" i="1" s="1"/>
  <c r="I163" i="1"/>
  <c r="K163" i="1" s="1"/>
  <c r="K162" i="1"/>
  <c r="I161" i="1"/>
  <c r="K161" i="1" s="1"/>
  <c r="I160" i="1"/>
  <c r="K160" i="1" s="1"/>
  <c r="I159" i="1"/>
  <c r="K159" i="1" s="1"/>
  <c r="I158" i="1"/>
  <c r="K158" i="1" s="1"/>
  <c r="I157" i="1"/>
  <c r="K157" i="1" s="1"/>
  <c r="I156" i="1"/>
  <c r="K156" i="1" s="1"/>
  <c r="I155" i="1"/>
  <c r="K155" i="1" s="1"/>
  <c r="I154" i="1"/>
  <c r="K154" i="1" s="1"/>
  <c r="I153" i="1"/>
  <c r="K153" i="1" s="1"/>
  <c r="I152" i="1"/>
  <c r="K152" i="1" s="1"/>
  <c r="I151" i="1"/>
  <c r="K151" i="1" s="1"/>
  <c r="I150" i="1"/>
  <c r="K150" i="1" s="1"/>
  <c r="I149" i="1"/>
  <c r="K149" i="1" s="1"/>
  <c r="I148" i="1"/>
  <c r="K148" i="1" s="1"/>
  <c r="I147" i="1"/>
  <c r="K147" i="1" s="1"/>
  <c r="I146" i="1"/>
  <c r="K146" i="1" s="1"/>
  <c r="I145" i="1"/>
  <c r="K145" i="1" s="1"/>
  <c r="I144" i="1"/>
  <c r="K144" i="1" s="1"/>
  <c r="I143" i="1"/>
  <c r="K143" i="1" s="1"/>
  <c r="I142" i="1"/>
  <c r="K142" i="1" s="1"/>
  <c r="I141" i="1"/>
  <c r="K141" i="1" s="1"/>
  <c r="I140" i="1"/>
  <c r="K140" i="1" s="1"/>
  <c r="I139" i="1"/>
  <c r="K139" i="1" s="1"/>
  <c r="I138" i="1"/>
  <c r="K138" i="1" s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K129" i="1" s="1"/>
  <c r="I128" i="1"/>
  <c r="K128" i="1" s="1"/>
  <c r="I127" i="1"/>
  <c r="K127" i="1" s="1"/>
  <c r="I126" i="1"/>
  <c r="K126" i="1" s="1"/>
  <c r="I125" i="1"/>
  <c r="K125" i="1" s="1"/>
  <c r="I124" i="1"/>
  <c r="K124" i="1" s="1"/>
  <c r="I123" i="1"/>
  <c r="K123" i="1" s="1"/>
  <c r="I122" i="1"/>
  <c r="K122" i="1" s="1"/>
  <c r="I121" i="1"/>
  <c r="K121" i="1" s="1"/>
  <c r="I120" i="1"/>
  <c r="K120" i="1" s="1"/>
  <c r="I119" i="1"/>
  <c r="K119" i="1" s="1"/>
  <c r="I118" i="1"/>
  <c r="K118" i="1" s="1"/>
  <c r="I117" i="1"/>
  <c r="K117" i="1" s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I104" i="1"/>
  <c r="K104" i="1" s="1"/>
  <c r="I103" i="1"/>
  <c r="K103" i="1" s="1"/>
  <c r="K102" i="1"/>
  <c r="I101" i="1"/>
  <c r="K101" i="1" s="1"/>
  <c r="I100" i="1"/>
  <c r="K100" i="1" s="1"/>
  <c r="I99" i="1"/>
  <c r="K99" i="1" s="1"/>
  <c r="I98" i="1"/>
  <c r="K98" i="1" s="1"/>
  <c r="I97" i="1"/>
  <c r="K97" i="1" s="1"/>
  <c r="I96" i="1"/>
  <c r="K96" i="1" s="1"/>
  <c r="I95" i="1"/>
  <c r="K95" i="1" s="1"/>
  <c r="I94" i="1"/>
  <c r="K94" i="1" s="1"/>
  <c r="I93" i="1"/>
  <c r="K93" i="1" s="1"/>
  <c r="I92" i="1"/>
  <c r="K92" i="1" s="1"/>
  <c r="I91" i="1"/>
  <c r="K91" i="1" s="1"/>
  <c r="I90" i="1"/>
  <c r="K90" i="1" s="1"/>
  <c r="I89" i="1"/>
  <c r="K89" i="1" s="1"/>
  <c r="I88" i="1"/>
  <c r="K88" i="1" s="1"/>
  <c r="I87" i="1"/>
  <c r="K87" i="1" s="1"/>
  <c r="I86" i="1"/>
  <c r="K86" i="1" s="1"/>
  <c r="I85" i="1"/>
  <c r="K85" i="1" s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I74" i="1"/>
  <c r="K74" i="1" s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I67" i="1"/>
  <c r="K67" i="1" s="1"/>
  <c r="I66" i="1"/>
  <c r="K66" i="1" s="1"/>
  <c r="I65" i="1"/>
  <c r="K65" i="1" s="1"/>
  <c r="I64" i="1"/>
  <c r="K64" i="1" s="1"/>
  <c r="I63" i="1"/>
  <c r="K63" i="1" s="1"/>
  <c r="I62" i="1"/>
  <c r="K62" i="1" s="1"/>
  <c r="I61" i="1"/>
  <c r="K61" i="1" s="1"/>
  <c r="I60" i="1"/>
  <c r="K60" i="1" s="1"/>
  <c r="I59" i="1"/>
  <c r="K59" i="1" s="1"/>
  <c r="I58" i="1"/>
  <c r="K58" i="1" s="1"/>
  <c r="I57" i="1"/>
  <c r="K57" i="1" s="1"/>
  <c r="I56" i="1"/>
  <c r="K56" i="1" s="1"/>
  <c r="I55" i="1"/>
  <c r="K55" i="1" s="1"/>
  <c r="I54" i="1"/>
  <c r="K54" i="1" s="1"/>
  <c r="I53" i="1"/>
  <c r="K53" i="1" s="1"/>
  <c r="I52" i="1"/>
  <c r="K52" i="1" s="1"/>
  <c r="I51" i="1"/>
  <c r="K51" i="1" s="1"/>
  <c r="I50" i="1"/>
  <c r="K50" i="1" s="1"/>
  <c r="I49" i="1"/>
  <c r="K49" i="1" s="1"/>
  <c r="I48" i="1"/>
  <c r="K48" i="1" s="1"/>
  <c r="I47" i="1"/>
  <c r="K47" i="1" s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I40" i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3" i="1"/>
  <c r="K3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100" i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</calcChain>
</file>

<file path=xl/sharedStrings.xml><?xml version="1.0" encoding="utf-8"?>
<sst xmlns="http://schemas.openxmlformats.org/spreadsheetml/2006/main" count="9052" uniqueCount="2647">
  <si>
    <t>Адрес</t>
  </si>
  <si>
    <t>English</t>
  </si>
  <si>
    <t>Геолокация</t>
  </si>
  <si>
    <t>Тип офиса</t>
  </si>
  <si>
    <t>38.853893,65.794595</t>
  </si>
  <si>
    <t>39.120283,66.875629</t>
  </si>
  <si>
    <t>39.033619,65.584655</t>
  </si>
  <si>
    <t>39.033217,66.580607</t>
  </si>
  <si>
    <t>39.047559,66.826997</t>
  </si>
  <si>
    <t>38.972985,66.700545</t>
  </si>
  <si>
    <t>38.620169,66.256201</t>
  </si>
  <si>
    <t>38.340183,66.563653</t>
  </si>
  <si>
    <t>38.811773,66.478488</t>
  </si>
  <si>
    <t>38.921618,65.409634</t>
  </si>
  <si>
    <t>38.822298,65.647761</t>
  </si>
  <si>
    <t>38.647841,65.701590</t>
  </si>
  <si>
    <t>38.846963,65.275413</t>
  </si>
  <si>
    <t>39.260845,65.165527</t>
  </si>
  <si>
    <t>40.689693,71.929003</t>
  </si>
  <si>
    <t>40.787644,72.347945</t>
  </si>
  <si>
    <t>40.646695,72.247468</t>
  </si>
  <si>
    <t>40.500823,72.333968</t>
  </si>
  <si>
    <t>40.718422, 72.642343</t>
  </si>
  <si>
    <t>40.897509,72.247888</t>
  </si>
  <si>
    <t>40.904440,71.845695</t>
  </si>
  <si>
    <t>40.669842,72.561890</t>
  </si>
  <si>
    <t>40.930388,72.494250</t>
  </si>
  <si>
    <t>40.855771,72.319272</t>
  </si>
  <si>
    <t>40.716074,72.759182</t>
  </si>
  <si>
    <t>40.799320,72.164441</t>
  </si>
  <si>
    <t>40.625954,72.504755</t>
  </si>
  <si>
    <t>40.113783 67.824377</t>
  </si>
  <si>
    <t>39.963614,68.384668</t>
  </si>
  <si>
    <t>40.021712,67.589325</t>
  </si>
  <si>
    <t>40.418750,67.182512</t>
  </si>
  <si>
    <t>40.659279,68.174607</t>
  </si>
  <si>
    <t>40.312233,67.952526</t>
  </si>
  <si>
    <t>39.740576,67.637286</t>
  </si>
  <si>
    <t>40.516885,68.032050</t>
  </si>
  <si>
    <t>40.498789,67.878361</t>
  </si>
  <si>
    <t>40.154655,67.822799</t>
  </si>
  <si>
    <t>40.099658,68.165458</t>
  </si>
  <si>
    <t>40.387853,67.817057</t>
  </si>
  <si>
    <t>Навоий</t>
  </si>
  <si>
    <t>40.137440,65.356123</t>
  </si>
  <si>
    <t>40.564015,65.698123</t>
  </si>
  <si>
    <t>40.036752,65.958943</t>
  </si>
  <si>
    <t>40.034285,64.847486</t>
  </si>
  <si>
    <t>41.564834,64.199987</t>
  </si>
  <si>
    <t>40.224284,65.304076</t>
  </si>
  <si>
    <t>№</t>
  </si>
  <si>
    <t>39.7628380,64.42660200</t>
  </si>
  <si>
    <t>39.7761730,64.4123190</t>
  </si>
  <si>
    <t>39.7534330,64.4263</t>
  </si>
  <si>
    <t>40,10163 64,68058</t>
  </si>
  <si>
    <t>39.514645,63.839241</t>
  </si>
  <si>
    <t>40,0233070,64,5170740</t>
  </si>
  <si>
    <t>39.934763, 64.378790</t>
  </si>
  <si>
    <t>39.740506,64.183179</t>
  </si>
  <si>
    <t>40.118250,64.504171</t>
  </si>
  <si>
    <t xml:space="preserve">39.4205010,63.7958090 </t>
  </si>
  <si>
    <t>40,003845,64,393674</t>
  </si>
  <si>
    <t>41.557694,60.621458</t>
  </si>
  <si>
    <t>41.845583,60.393321</t>
  </si>
  <si>
    <t>41.653791,60.290875</t>
  </si>
  <si>
    <t>41.384972,60.363415</t>
  </si>
  <si>
    <t>41.320009,61.067962</t>
  </si>
  <si>
    <t>41.370078,60.599134</t>
  </si>
  <si>
    <t>41.532460,60.35041</t>
  </si>
  <si>
    <t>41.355565,60.812713</t>
  </si>
  <si>
    <t>41.557556,60.579562</t>
  </si>
  <si>
    <t>41.221599,61.306394</t>
  </si>
  <si>
    <t>41.717670,60.521907</t>
  </si>
  <si>
    <t>37.233173,67.275752</t>
  </si>
  <si>
    <t>37.341184,67.221375</t>
  </si>
  <si>
    <t>38.372672,68.014855</t>
  </si>
  <si>
    <t>38.210656,67.205832</t>
  </si>
  <si>
    <t>38.275282,67.898930</t>
  </si>
  <si>
    <t>37.673843,67.018689</t>
  </si>
  <si>
    <t>37.508657,67.420601</t>
  </si>
  <si>
    <t>37.997102,67.775701</t>
  </si>
  <si>
    <t>41.278517,69.229780</t>
  </si>
  <si>
    <t>37.459589,66.929342</t>
  </si>
  <si>
    <t>37.680725,67.236673</t>
  </si>
  <si>
    <t>37.836295,67.590391</t>
  </si>
  <si>
    <t>38.177162,67.727013</t>
  </si>
  <si>
    <t>38.4101490,67.9600830</t>
  </si>
  <si>
    <t>40.384189,71.780302</t>
  </si>
  <si>
    <t>40.477502,71.725057</t>
  </si>
  <si>
    <t>40.535764,70.926398</t>
  </si>
  <si>
    <t>40.375875,70.811641</t>
  </si>
  <si>
    <t>40.458926,71.213023</t>
  </si>
  <si>
    <t>40.366808,71.268855</t>
  </si>
  <si>
    <t>40.397150,71.474723</t>
  </si>
  <si>
    <t>40.436413,70.608982</t>
  </si>
  <si>
    <t>40.487161,71.758919</t>
  </si>
  <si>
    <t>40.522223,72.067926</t>
  </si>
  <si>
    <t>40.577788,70.915398</t>
  </si>
  <si>
    <t>40.1766690.71.7294090</t>
  </si>
  <si>
    <t>40.296478,71.973319</t>
  </si>
  <si>
    <t>40.537437,71.643769</t>
  </si>
  <si>
    <t>40.545206,71.055345</t>
  </si>
  <si>
    <t>40.661098,71.739944</t>
  </si>
  <si>
    <t>39.968331,71.129401</t>
  </si>
  <si>
    <t>40.486263,70.795923</t>
  </si>
  <si>
    <t>39.690521,66.956796</t>
  </si>
  <si>
    <t>39.914472,66.265930</t>
  </si>
  <si>
    <t>39.990722,66.843917</t>
  </si>
  <si>
    <t>39.763746,67.274899</t>
  </si>
  <si>
    <t>39.878491,66.750809</t>
  </si>
  <si>
    <t>39.712446,66.665527</t>
  </si>
  <si>
    <t>39.407473,67.245498</t>
  </si>
  <si>
    <t>39.920215,65.926566</t>
  </si>
  <si>
    <t>39.695045,67.099395</t>
  </si>
  <si>
    <t>40.028184,65.662158</t>
  </si>
  <si>
    <t>39.620317,66.957994</t>
  </si>
  <si>
    <t>39.966519,66.485813</t>
  </si>
  <si>
    <t>40.004450,66.230550</t>
  </si>
  <si>
    <t>40.238133,66.649886</t>
  </si>
  <si>
    <t>39.607996,66.284532</t>
  </si>
  <si>
    <t>39.601312,67.098073</t>
  </si>
  <si>
    <t>42.461005,59.611704</t>
  </si>
  <si>
    <t>41.554619,60.999811</t>
  </si>
  <si>
    <t>42.114556,60.054336</t>
  </si>
  <si>
    <t>42.936337,59.773975</t>
  </si>
  <si>
    <t>41.684593,60.739264</t>
  </si>
  <si>
    <t>43.764805,59.027943</t>
  </si>
  <si>
    <t>43.047759,58.847141</t>
  </si>
  <si>
    <t>42.777391,59.610261</t>
  </si>
  <si>
    <t>43.019978,60.283478</t>
  </si>
  <si>
    <t>42.638106,58.921992</t>
  </si>
  <si>
    <t>42.338733,59.579586</t>
  </si>
  <si>
    <t>42.834226,59.004422</t>
  </si>
  <si>
    <t>43.028692,60.019968</t>
  </si>
  <si>
    <t>41.834327,60.912989</t>
  </si>
  <si>
    <t>42.415245,59.453602</t>
  </si>
  <si>
    <t>42.999997,59.350078</t>
  </si>
  <si>
    <t>Наманган</t>
  </si>
  <si>
    <t>41.001508,71.668617</t>
  </si>
  <si>
    <t>41.191567, 71.726534</t>
  </si>
  <si>
    <t>40.865176,71.460016</t>
  </si>
  <si>
    <t>40.876511,71.094761</t>
  </si>
  <si>
    <t>40.998571,71.233094</t>
  </si>
  <si>
    <t>41.027057,71.850390</t>
  </si>
  <si>
    <t>41.114848,72.079541</t>
  </si>
  <si>
    <t>41.251603,71.543699</t>
  </si>
  <si>
    <t>41.006696,71.510345</t>
  </si>
  <si>
    <t>40.925950,71.596027</t>
  </si>
  <si>
    <t>40.915625,72.119040</t>
  </si>
  <si>
    <t>41.31872869.293050</t>
  </si>
  <si>
    <t>41.214751 69.238507</t>
  </si>
  <si>
    <t>41.227139 69.218994</t>
  </si>
  <si>
    <t>41.212977 69.237948</t>
  </si>
  <si>
    <t>41.238327 69.334715</t>
  </si>
  <si>
    <t>41.247277 69.174803</t>
  </si>
  <si>
    <t>41.284750 69.229040</t>
  </si>
  <si>
    <t>41.285220 69.348261</t>
  </si>
  <si>
    <t>41.288078 69.351754</t>
  </si>
  <si>
    <t>41.292715 69.278321</t>
  </si>
  <si>
    <t>41.280502 69.304328</t>
  </si>
  <si>
    <t>41.326975 69.247086</t>
  </si>
  <si>
    <t>41.331838 69.219367</t>
  </si>
  <si>
    <t>41.306668 69.236465</t>
  </si>
  <si>
    <t>41.358431 69.288725</t>
  </si>
  <si>
    <t>41.365512 69.291842</t>
  </si>
  <si>
    <t>41.295184 69.268444</t>
  </si>
  <si>
    <t>41.347321 69.214843</t>
  </si>
  <si>
    <t>41.235926 69.340048</t>
  </si>
  <si>
    <t>41.291560, 69.212165</t>
  </si>
  <si>
    <t>41,5671205,
69.7694928</t>
  </si>
  <si>
    <t>41.3131680, 69.5245490</t>
  </si>
  <si>
    <t>40.907878, 69.640051</t>
  </si>
  <si>
    <t>40.858907, 
68.928115</t>
  </si>
  <si>
    <t>40.896182, 69.352440</t>
  </si>
  <si>
    <t>41.049665, 
69.355583</t>
  </si>
  <si>
    <t>41.3857480,69.46</t>
  </si>
  <si>
    <t>41.109415, 
69.050960</t>
  </si>
  <si>
    <t>41.254169, 
69.150638</t>
  </si>
  <si>
    <t>40.384038, 
69.254834</t>
  </si>
  <si>
    <t>40.935808, 
68.763681</t>
  </si>
  <si>
    <t>40.827944, 
69.217105</t>
  </si>
  <si>
    <t>40,21302, 69,264403</t>
  </si>
  <si>
    <t>40.850250, 
69.599430</t>
  </si>
  <si>
    <t>41.3002550, 
69.6450610</t>
  </si>
  <si>
    <t>40.4913580, 
68.7776260</t>
  </si>
  <si>
    <t>40.7092000, 68.8465090</t>
  </si>
  <si>
    <t xml:space="preserve">40.531288, 
69.033019 </t>
  </si>
  <si>
    <t>40.552710, 
68.403019</t>
  </si>
  <si>
    <t>40.3413400,
68.1850060</t>
  </si>
  <si>
    <t xml:space="preserve">40.834686, 
68.665259 </t>
  </si>
  <si>
    <t xml:space="preserve">40.229105, 
68.835299 </t>
  </si>
  <si>
    <t>Universal</t>
  </si>
  <si>
    <t>Standart</t>
  </si>
  <si>
    <t>Smart</t>
  </si>
  <si>
    <t>Kitob BXM</t>
  </si>
  <si>
    <t>Koson BXM</t>
  </si>
  <si>
    <t>Chiroqchi BXM</t>
  </si>
  <si>
    <t>Yakkabog‘ BXM</t>
  </si>
  <si>
    <t>Beshkent BXM</t>
  </si>
  <si>
    <t>Qamashi BXM</t>
  </si>
  <si>
    <t>Kasbi BXM</t>
  </si>
  <si>
    <t>Nishon BXM</t>
  </si>
  <si>
    <t>Mirishkor BXM</t>
  </si>
  <si>
    <t>Muborak BXM</t>
  </si>
  <si>
    <t>Qashqadaryo</t>
  </si>
  <si>
    <t xml:space="preserve">Qarshi shahar </t>
  </si>
  <si>
    <t>Kitob tumani</t>
  </si>
  <si>
    <t>Koson tumani</t>
  </si>
  <si>
    <t>Chiroqchi tumani</t>
  </si>
  <si>
    <t>Shaxrisabz tumani</t>
  </si>
  <si>
    <t>Yakkabog‘ tumani</t>
  </si>
  <si>
    <t xml:space="preserve"> G‘uzor tumani</t>
  </si>
  <si>
    <t>Beshkent tumani</t>
  </si>
  <si>
    <t>Qamashi tumani</t>
  </si>
  <si>
    <t>Kasbi tumani</t>
  </si>
  <si>
    <t>Nishon tumani</t>
  </si>
  <si>
    <t>Mirishkor tumani</t>
  </si>
  <si>
    <t>Muborak tumani</t>
  </si>
  <si>
    <t>Bo‘ston BXM</t>
  </si>
  <si>
    <t>Andijon</t>
  </si>
  <si>
    <t>Bo‘ston tumani</t>
  </si>
  <si>
    <t>Andijon shahar</t>
  </si>
  <si>
    <t>Asaka BXM</t>
  </si>
  <si>
    <t>Asaka tumani</t>
  </si>
  <si>
    <t>Jalaquduq BXM</t>
  </si>
  <si>
    <t>Jalaquduq tumani</t>
  </si>
  <si>
    <t>Izboskan BXM</t>
  </si>
  <si>
    <t>Izboskan tumani</t>
  </si>
  <si>
    <t>Baliqchi BXM</t>
  </si>
  <si>
    <t>Baliqchi tumani</t>
  </si>
  <si>
    <t>Xo‘jaobod BXM</t>
  </si>
  <si>
    <t>Xo‘jaobod tumani</t>
  </si>
  <si>
    <t xml:space="preserve">Paxtaobod BXM </t>
  </si>
  <si>
    <t xml:space="preserve">Paxtaobod tumani </t>
  </si>
  <si>
    <t>Qo‘rg‘ontepa BXM</t>
  </si>
  <si>
    <t>Qo‘rg‘ontepa tumani</t>
  </si>
  <si>
    <t>Xonobod BXM</t>
  </si>
  <si>
    <t>Xonobod tumani</t>
  </si>
  <si>
    <t>Oltinko‘l BXM</t>
  </si>
  <si>
    <t>Oltinko‘l tumani</t>
  </si>
  <si>
    <t>Buloqboshi BXM</t>
  </si>
  <si>
    <t>Buloqboshi tumani</t>
  </si>
  <si>
    <t>Jizzax</t>
  </si>
  <si>
    <t>Zomin BXM</t>
  </si>
  <si>
    <t>Zomin tumani</t>
  </si>
  <si>
    <t xml:space="preserve">G‘allaorol BXM </t>
  </si>
  <si>
    <t>G‘allaorol tumani</t>
  </si>
  <si>
    <t>Forish BXM</t>
  </si>
  <si>
    <t>Forish tumani</t>
  </si>
  <si>
    <t>Mirzacho‘l BXM</t>
  </si>
  <si>
    <t xml:space="preserve">Mirzacho‘l tumani </t>
  </si>
  <si>
    <t>Paxtakor  BXM</t>
  </si>
  <si>
    <t xml:space="preserve">Paxtakor tumani </t>
  </si>
  <si>
    <t xml:space="preserve"> Baxmal BXM</t>
  </si>
  <si>
    <t xml:space="preserve">Baxmal tumani </t>
  </si>
  <si>
    <t>Do‘stlik BXM</t>
  </si>
  <si>
    <t xml:space="preserve">Do‘stlik tumani </t>
  </si>
  <si>
    <t>Arnasoy BXM</t>
  </si>
  <si>
    <t xml:space="preserve">Arnasoy tumani </t>
  </si>
  <si>
    <t xml:space="preserve">Zarbdor BXM </t>
  </si>
  <si>
    <t xml:space="preserve">Zarbdor  tumani </t>
  </si>
  <si>
    <t>Zafarobod BXM</t>
  </si>
  <si>
    <t>Zafarabod tumani</t>
  </si>
  <si>
    <t xml:space="preserve">Karmana BXM </t>
  </si>
  <si>
    <t>Navoiy</t>
  </si>
  <si>
    <t xml:space="preserve">Karmana tumani </t>
  </si>
  <si>
    <t>Nurota BXM</t>
  </si>
  <si>
    <t xml:space="preserve">Nurota tumani </t>
  </si>
  <si>
    <t>Xatirchi BXM</t>
  </si>
  <si>
    <t xml:space="preserve">Xatirchi tumani </t>
  </si>
  <si>
    <t xml:space="preserve">Qiziltepa BXM </t>
  </si>
  <si>
    <t xml:space="preserve">Qiziltepa tumani </t>
  </si>
  <si>
    <t>Zarafshon BXM</t>
  </si>
  <si>
    <t xml:space="preserve">Zarafshon tumani </t>
  </si>
  <si>
    <t>Buxoro</t>
  </si>
  <si>
    <t xml:space="preserve"> Kogon BXM </t>
  </si>
  <si>
    <t xml:space="preserve">Kogon tumani </t>
  </si>
  <si>
    <t>G‘ijduvon BXM</t>
  </si>
  <si>
    <t xml:space="preserve">G‘ijduvon tumani </t>
  </si>
  <si>
    <t xml:space="preserve">Qorako‘l BXM </t>
  </si>
  <si>
    <t xml:space="preserve">Qorako‘l tumani </t>
  </si>
  <si>
    <t xml:space="preserve">Vobkent BXM </t>
  </si>
  <si>
    <t xml:space="preserve">Vobkent  tumani </t>
  </si>
  <si>
    <t xml:space="preserve">Romitan tumani </t>
  </si>
  <si>
    <t xml:space="preserve">Jondor BXM </t>
  </si>
  <si>
    <t xml:space="preserve">Jondor tumani </t>
  </si>
  <si>
    <t>Olot BXM</t>
  </si>
  <si>
    <t xml:space="preserve">Olot tumani </t>
  </si>
  <si>
    <t xml:space="preserve">Peshku BXM </t>
  </si>
  <si>
    <t xml:space="preserve">Peshku tumani </t>
  </si>
  <si>
    <t>Xorazm</t>
  </si>
  <si>
    <t>Xorazm v., Urganch sh., Tinchlik ko‘chasi 2-uy</t>
  </si>
  <si>
    <t>Gurlan BXM</t>
  </si>
  <si>
    <t>Gurlan tumani</t>
  </si>
  <si>
    <t>Shovot BXM</t>
  </si>
  <si>
    <t xml:space="preserve">Shovot tumani </t>
  </si>
  <si>
    <t>Xiva BXM</t>
  </si>
  <si>
    <t>Xiva tumani</t>
  </si>
  <si>
    <t>Xonqa BXM</t>
  </si>
  <si>
    <t>Yangiariq BXM</t>
  </si>
  <si>
    <t xml:space="preserve">Yangiariq  tumani </t>
  </si>
  <si>
    <t>Qo‘shko‘pir BXM</t>
  </si>
  <si>
    <t xml:space="preserve">Qo‘shko‘pir tumani </t>
  </si>
  <si>
    <t xml:space="preserve">Urganch tumani </t>
  </si>
  <si>
    <t>Yangibozor BXM</t>
  </si>
  <si>
    <t xml:space="preserve">Yangibozor tumani </t>
  </si>
  <si>
    <t>Surxondaryo</t>
  </si>
  <si>
    <t>Uchqizil BXM</t>
  </si>
  <si>
    <t xml:space="preserve">Termiz shahar </t>
  </si>
  <si>
    <t>Uzun BXM</t>
  </si>
  <si>
    <t>Uzun tumani</t>
  </si>
  <si>
    <t>Boysun BXM</t>
  </si>
  <si>
    <t>Boysun tumani</t>
  </si>
  <si>
    <t>Denov BXM</t>
  </si>
  <si>
    <t>Denov tumani</t>
  </si>
  <si>
    <t>Sherobod  BXM</t>
  </si>
  <si>
    <t>Sherobod tumani</t>
  </si>
  <si>
    <t>Jarqo‘rg‘on BXM</t>
  </si>
  <si>
    <t>Jarqo‘rg‘on tumani</t>
  </si>
  <si>
    <t>Sho‘rchi tumani</t>
  </si>
  <si>
    <t>Angor BXM</t>
  </si>
  <si>
    <t>Angor tumani</t>
  </si>
  <si>
    <t>Muzrobod BXM</t>
  </si>
  <si>
    <t>Muzrobod tumani</t>
  </si>
  <si>
    <t xml:space="preserve">Qiziriq BXM </t>
  </si>
  <si>
    <t>Qiziriq tumani</t>
  </si>
  <si>
    <t>Qumqo‘rg‘on BXM</t>
  </si>
  <si>
    <t>Qumqo‘rg‘on shaxri</t>
  </si>
  <si>
    <t>Oltinsoy BXM</t>
  </si>
  <si>
    <t>Oltinsoy tumani</t>
  </si>
  <si>
    <t>Sariosiyo BXM</t>
  </si>
  <si>
    <t>Sariosiyo tumani</t>
  </si>
  <si>
    <t>Farg‘ona</t>
  </si>
  <si>
    <t>Farg‘ona shahar</t>
  </si>
  <si>
    <t>Qo‘qon shahar BXM</t>
  </si>
  <si>
    <t>Qo‘qon shahar</t>
  </si>
  <si>
    <t>Marg‘ilon shahar BXM</t>
  </si>
  <si>
    <t xml:space="preserve">Marg‘ilon shahar </t>
  </si>
  <si>
    <t>O‘zbekiston BXM</t>
  </si>
  <si>
    <t>O‘zbekiston tumani</t>
  </si>
  <si>
    <t>Bag‘dod BXM</t>
  </si>
  <si>
    <t>Bag‘dod tumani</t>
  </si>
  <si>
    <t xml:space="preserve">Rishton BXM </t>
  </si>
  <si>
    <t>Rishton tumani</t>
  </si>
  <si>
    <t>Oltiariq BXM</t>
  </si>
  <si>
    <t>Oltiariq tumani</t>
  </si>
  <si>
    <t>Toshloq BXM</t>
  </si>
  <si>
    <t>Toshloq tumani</t>
  </si>
  <si>
    <t>Quva BXM</t>
  </si>
  <si>
    <t>Quva tumani</t>
  </si>
  <si>
    <t xml:space="preserve">Dang‘ara BXM </t>
  </si>
  <si>
    <t xml:space="preserve">Dang‘ara tumani </t>
  </si>
  <si>
    <t>Vodil BXM</t>
  </si>
  <si>
    <t>Vodil tumani</t>
  </si>
  <si>
    <t>Quvasoy BXM</t>
  </si>
  <si>
    <t>Quvasoy tumani</t>
  </si>
  <si>
    <t xml:space="preserve">Qo‘shtepa BXM </t>
  </si>
  <si>
    <t>Qo‘shtepa tumani</t>
  </si>
  <si>
    <t>Uchko‘prik BXM</t>
  </si>
  <si>
    <t>Uchko‘prik tumani</t>
  </si>
  <si>
    <t>Yozyovon BXM</t>
  </si>
  <si>
    <t>Yozyovon tumani</t>
  </si>
  <si>
    <t>So‘x BXM</t>
  </si>
  <si>
    <t>So‘x tumani</t>
  </si>
  <si>
    <t>Furqat BXM</t>
  </si>
  <si>
    <t>Furqat tumani</t>
  </si>
  <si>
    <t>Samarqand</t>
  </si>
  <si>
    <t>Samarqand shahar</t>
  </si>
  <si>
    <t xml:space="preserve">Kattaqo‘rg‘on BXM </t>
  </si>
  <si>
    <t xml:space="preserve">Kattaqo‘rg‘on shahar </t>
  </si>
  <si>
    <t>Payariq BXM</t>
  </si>
  <si>
    <t xml:space="preserve">Payariq tumani </t>
  </si>
  <si>
    <t>Bulung‘ur BXM</t>
  </si>
  <si>
    <t>Bulung‘ur tumani</t>
  </si>
  <si>
    <t>Oqdaryo BXM</t>
  </si>
  <si>
    <t>Okdaryo tumani</t>
  </si>
  <si>
    <t>Pastdarg‘om BXM</t>
  </si>
  <si>
    <t xml:space="preserve">Pastdarg‘om tumani </t>
  </si>
  <si>
    <t>Urgut BXM</t>
  </si>
  <si>
    <t xml:space="preserve">Urgut tumani </t>
  </si>
  <si>
    <t>Narpay BXM</t>
  </si>
  <si>
    <t>Jomboy BXM</t>
  </si>
  <si>
    <t>Jomboy tumani</t>
  </si>
  <si>
    <t>Paxtachi BXM</t>
  </si>
  <si>
    <t>Paxtachi tumani</t>
  </si>
  <si>
    <t>Samarqand tumani</t>
  </si>
  <si>
    <t>Ishtixon BXM</t>
  </si>
  <si>
    <t>Ishtixon tumani</t>
  </si>
  <si>
    <t>Payshanba BXM</t>
  </si>
  <si>
    <t>Payshanba tumani</t>
  </si>
  <si>
    <t>Qo‘shrabot tumani</t>
  </si>
  <si>
    <t>Nurobod BXM</t>
  </si>
  <si>
    <t>Nurobod tumani</t>
  </si>
  <si>
    <t>Toyloq tumani</t>
  </si>
  <si>
    <t>Qoraqalpog‘iston</t>
  </si>
  <si>
    <t xml:space="preserve">Nukus shahar </t>
  </si>
  <si>
    <t>To‘rtko‘l BXM</t>
  </si>
  <si>
    <t>To‘rtko‘l tumani</t>
  </si>
  <si>
    <t>Amudaryo BXM</t>
  </si>
  <si>
    <t>Amudaryo tumani</t>
  </si>
  <si>
    <t>Chimboy BXM</t>
  </si>
  <si>
    <t>Chimboy tumani</t>
  </si>
  <si>
    <t>Beruniy BXM</t>
  </si>
  <si>
    <t>Beruniy tumani</t>
  </si>
  <si>
    <t>Qo‘ng‘irot BXM</t>
  </si>
  <si>
    <t>Qo‘ng‘irot tumani</t>
  </si>
  <si>
    <t>Kegeyli BXM</t>
  </si>
  <si>
    <t>Kegeyli tumani</t>
  </si>
  <si>
    <t>Taxtako‘pir BXM</t>
  </si>
  <si>
    <t>Taxtako‘pir tumani</t>
  </si>
  <si>
    <t>Shumanay BXM</t>
  </si>
  <si>
    <t>Shumanay tumani</t>
  </si>
  <si>
    <t>Taxiatosh BXM</t>
  </si>
  <si>
    <t>Taxiatosh tumani</t>
  </si>
  <si>
    <t>Qonliko‘l BXM</t>
  </si>
  <si>
    <t>Qonliko‘l tumani</t>
  </si>
  <si>
    <t>Qorao‘zak BXM</t>
  </si>
  <si>
    <t>Qarao‘zak tumani</t>
  </si>
  <si>
    <t>Oqmang‘it BXM</t>
  </si>
  <si>
    <t>Oqmang‘it tumani</t>
  </si>
  <si>
    <t>Xo‘jayli BXM</t>
  </si>
  <si>
    <t>Xo‘jayli tumani</t>
  </si>
  <si>
    <t>Bo‘zatov BXM</t>
  </si>
  <si>
    <t>Bo‘zatov tumani</t>
  </si>
  <si>
    <t>Namangan</t>
  </si>
  <si>
    <t>Namangan shahar</t>
  </si>
  <si>
    <t>Yangiqo‘rg‘on tumani</t>
  </si>
  <si>
    <t>Mingbuloq tumani</t>
  </si>
  <si>
    <t>Pop tumani</t>
  </si>
  <si>
    <t>Chust shahar</t>
  </si>
  <si>
    <t>Uychi tumani</t>
  </si>
  <si>
    <t>Uchqo‘rg‘on tumani</t>
  </si>
  <si>
    <t>Kosonsoy shahar</t>
  </si>
  <si>
    <t>To‘raqo‘rg‘on tumani</t>
  </si>
  <si>
    <t>Namangan tumani</t>
  </si>
  <si>
    <t>Norin tumani</t>
  </si>
  <si>
    <t>Toshkent shahar bosh amaliyotlar boshqarmasi</t>
  </si>
  <si>
    <t xml:space="preserve">Toshkent shahar </t>
  </si>
  <si>
    <t>Chilonzor tumani</t>
  </si>
  <si>
    <t xml:space="preserve">Yangi Sergeli BXM   </t>
  </si>
  <si>
    <t xml:space="preserve">Sergeli tumani </t>
  </si>
  <si>
    <t xml:space="preserve">Sergeli BXM  </t>
  </si>
  <si>
    <t xml:space="preserve">Bektemir BXM </t>
  </si>
  <si>
    <t xml:space="preserve">Bektemir tumani </t>
  </si>
  <si>
    <t xml:space="preserve">Uchtepa BXM </t>
  </si>
  <si>
    <t xml:space="preserve">Uchtepa tumani </t>
  </si>
  <si>
    <t xml:space="preserve">Chilonzor BXM </t>
  </si>
  <si>
    <t xml:space="preserve">Chilonzor tumani </t>
  </si>
  <si>
    <t>Yashnobod tumani</t>
  </si>
  <si>
    <t xml:space="preserve">Yashnobod BXM  </t>
  </si>
  <si>
    <t xml:space="preserve">Yashnobod tumani </t>
  </si>
  <si>
    <t xml:space="preserve">Mirobod BXM  </t>
  </si>
  <si>
    <t xml:space="preserve">Mirobod tumani </t>
  </si>
  <si>
    <t xml:space="preserve">Yunusobod BXM </t>
  </si>
  <si>
    <t xml:space="preserve">Yunusobod tumani  </t>
  </si>
  <si>
    <t xml:space="preserve">Yakkasaroy BXM </t>
  </si>
  <si>
    <t>Yakkasaroy tumani</t>
  </si>
  <si>
    <t xml:space="preserve">Olmazor BXM </t>
  </si>
  <si>
    <t>Olmazor tumani</t>
  </si>
  <si>
    <t>Bo‘stonliq BXM</t>
  </si>
  <si>
    <t xml:space="preserve">Toshkent viloyati </t>
  </si>
  <si>
    <t>Bo‘stonliq tumani</t>
  </si>
  <si>
    <t>Yuqori Chirchiq BXM</t>
  </si>
  <si>
    <t>Yuqori Chirchiq tumani</t>
  </si>
  <si>
    <t>Ohangaron BXM</t>
  </si>
  <si>
    <t>Ohangaron tumani</t>
  </si>
  <si>
    <t>Quyichirchiq tumani</t>
  </si>
  <si>
    <t>Piskent BXM</t>
  </si>
  <si>
    <t>Piskent tumani</t>
  </si>
  <si>
    <t>O‘rta Chirchiq tumani</t>
  </si>
  <si>
    <t>Qibray BXM</t>
  </si>
  <si>
    <t>Qibray tumani</t>
  </si>
  <si>
    <t>Yangiyo‘l tumani</t>
  </si>
  <si>
    <t>Zangiota  BXM</t>
  </si>
  <si>
    <t xml:space="preserve">Zangiota tumani  </t>
  </si>
  <si>
    <t>Oqqo‘rg‘on  BXM</t>
  </si>
  <si>
    <t>Oqqo‘rg‘on tumani</t>
  </si>
  <si>
    <t>Chinoz BXM</t>
  </si>
  <si>
    <t>Chinoz tumani</t>
  </si>
  <si>
    <t>Chirchiq BXM</t>
  </si>
  <si>
    <t>Chirchiq tumani</t>
  </si>
  <si>
    <t>Bo‘ka BXM</t>
  </si>
  <si>
    <t>Bo‘ka tumani</t>
  </si>
  <si>
    <t>Bekobod shahar BXM</t>
  </si>
  <si>
    <t xml:space="preserve">Bekobod shahar </t>
  </si>
  <si>
    <t>Angren BXM</t>
  </si>
  <si>
    <t>Angren tumani</t>
  </si>
  <si>
    <t>Olmaliq BXM</t>
  </si>
  <si>
    <t>Olmaliq tumani</t>
  </si>
  <si>
    <t>Keles BXM</t>
  </si>
  <si>
    <t>Keles tumani</t>
  </si>
  <si>
    <t>Zafar BXM</t>
  </si>
  <si>
    <t>Bekobod tumani</t>
  </si>
  <si>
    <t>Parkent BXM</t>
  </si>
  <si>
    <t>Parkent tumani</t>
  </si>
  <si>
    <t xml:space="preserve">Boyovut BXM </t>
  </si>
  <si>
    <t xml:space="preserve">Boyovut tumani </t>
  </si>
  <si>
    <t xml:space="preserve">Guliston tumani </t>
  </si>
  <si>
    <t xml:space="preserve">Mirzaobod tumani </t>
  </si>
  <si>
    <t xml:space="preserve">Oqoltin tumani </t>
  </si>
  <si>
    <t xml:space="preserve">Sardoba tumani </t>
  </si>
  <si>
    <t>Sirdaryo tumani</t>
  </si>
  <si>
    <t>Xovos tumani</t>
  </si>
  <si>
    <t xml:space="preserve">191200, 4 At-Termiziy street, Uchqizil city, Termiz district,  </t>
  </si>
  <si>
    <t xml:space="preserve">191100, the 12 house, N.Ramazanov street, Uzun district  </t>
  </si>
  <si>
    <t xml:space="preserve">190400, the 50 house, Mehridarya street, Baysun district  </t>
  </si>
  <si>
    <t xml:space="preserve">190500, the 45 house, Mustakillik street, city of Denov  </t>
  </si>
  <si>
    <t>191400, 94 Mustakillik street, Sherobod district</t>
  </si>
  <si>
    <t>190600, 5 Axunbabaev street, Jarqurgan district</t>
  </si>
  <si>
    <t>191500, 2 Mustakillik street, Shurchi district</t>
  </si>
  <si>
    <t xml:space="preserve">190200, 59 At-Termiziy street, Angor district  </t>
  </si>
  <si>
    <t>191300, 2 Turan street, Khalkabod city, Muzrabod district</t>
  </si>
  <si>
    <t>190800, 1 Mustakillik street, Sarik city, Kizirik district</t>
  </si>
  <si>
    <t>190900, 1 Beruniy street, Kumkurgan city</t>
  </si>
  <si>
    <t>190700, 1 Shax street, Karluk city, Altinsay district</t>
  </si>
  <si>
    <t>191000, Airport location, Sariasiya district</t>
  </si>
  <si>
    <t>2 street Madaniyat, the city of Termiz</t>
  </si>
  <si>
    <t>Termiz district</t>
  </si>
  <si>
    <t>Uzun district</t>
  </si>
  <si>
    <t>Baysun district</t>
  </si>
  <si>
    <t>city of Denov</t>
  </si>
  <si>
    <t>street, Jarqurgan district</t>
  </si>
  <si>
    <t>Sherobod district</t>
  </si>
  <si>
    <t>Shurchi district</t>
  </si>
  <si>
    <t>Muzrabod district</t>
  </si>
  <si>
    <t>Kizirik district</t>
  </si>
  <si>
    <t>Kumkurgan city</t>
  </si>
  <si>
    <t>Altinsay district</t>
  </si>
  <si>
    <t>Sariasiya district</t>
  </si>
  <si>
    <t xml:space="preserve">Angor district </t>
  </si>
  <si>
    <t>the city of Termiz</t>
  </si>
  <si>
    <t>Surkhandarya</t>
  </si>
  <si>
    <t>Сурхандарья</t>
  </si>
  <si>
    <t>Город Термез</t>
  </si>
  <si>
    <t>Узунский район</t>
  </si>
  <si>
    <t>Термизский район</t>
  </si>
  <si>
    <t>Байсунский район</t>
  </si>
  <si>
    <t>Город Денов</t>
  </si>
  <si>
    <t>Шеробадский район</t>
  </si>
  <si>
    <t>Шурчинский район</t>
  </si>
  <si>
    <t>Ангарский район</t>
  </si>
  <si>
    <t>Музрабадский район</t>
  </si>
  <si>
    <t>Кизирикский район</t>
  </si>
  <si>
    <t>Город Кумкурган</t>
  </si>
  <si>
    <t>Алтинсайский район</t>
  </si>
  <si>
    <t>Сариасинский район</t>
  </si>
  <si>
    <t>Жаркурганский район</t>
  </si>
  <si>
    <t>Termez city BSC</t>
  </si>
  <si>
    <t>Uchkizil BSC</t>
  </si>
  <si>
    <t>Uzun BSC</t>
  </si>
  <si>
    <t>Denov BSC</t>
  </si>
  <si>
    <t>Shurchi  BSC</t>
  </si>
  <si>
    <t>Kumkurgan BSC</t>
  </si>
  <si>
    <t>Jarkurgan BSC</t>
  </si>
  <si>
    <t>Город Термез ЦБУ</t>
  </si>
  <si>
    <t>191200, Термизский район, проспект Учкизил, улица Ат-Термизий дом 4</t>
  </si>
  <si>
    <t>Учкизилский ЦБУ</t>
  </si>
  <si>
    <t>Узунский ЦБУ</t>
  </si>
  <si>
    <t>Байсунский ЦБУ</t>
  </si>
  <si>
    <t>Шеробадский ЦБУ</t>
  </si>
  <si>
    <t>Жаркурганский ЦБУ</t>
  </si>
  <si>
    <t>Шурчинский ЦБУ</t>
  </si>
  <si>
    <t>Ангарский ЦБУ</t>
  </si>
  <si>
    <t>Музрабадский ЦБУ</t>
  </si>
  <si>
    <t>Кизирикский ЦБУ</t>
  </si>
  <si>
    <t>Алтинсайский ЦБУ</t>
  </si>
  <si>
    <t>Сариасинский ЦБУ</t>
  </si>
  <si>
    <t>Кашкадарья</t>
  </si>
  <si>
    <t>Андижан</t>
  </si>
  <si>
    <t>Джизак</t>
  </si>
  <si>
    <t>Бухара</t>
  </si>
  <si>
    <t>Хорезм</t>
  </si>
  <si>
    <t>Фергана</t>
  </si>
  <si>
    <t>Самарканд</t>
  </si>
  <si>
    <t>Каракалпакстан</t>
  </si>
  <si>
    <t>Город Ташкент</t>
  </si>
  <si>
    <t>Ташкентская область</t>
  </si>
  <si>
    <t xml:space="preserve">Sirdaryo  </t>
  </si>
  <si>
    <t xml:space="preserve">Sirdaryo </t>
  </si>
  <si>
    <t>Сырдарья</t>
  </si>
  <si>
    <t>Город Карши</t>
  </si>
  <si>
    <t>Китабский район</t>
  </si>
  <si>
    <t>Миришкорский район</t>
  </si>
  <si>
    <t>Мубарекский район</t>
  </si>
  <si>
    <t>Кассанский район</t>
  </si>
  <si>
    <t>Чиракчинский район</t>
  </si>
  <si>
    <t>Шахрисабзский район </t>
  </si>
  <si>
    <t>Яккабагский район</t>
  </si>
  <si>
    <t>Гузарский район</t>
  </si>
  <si>
    <t>Дехканабадский район</t>
  </si>
  <si>
    <t>Бешкентский район</t>
  </si>
  <si>
    <t>Камашинский район</t>
  </si>
  <si>
    <t>Касбийский район</t>
  </si>
  <si>
    <t>Нишанский район</t>
  </si>
  <si>
    <t>Китабский ЦБУ</t>
  </si>
  <si>
    <t>Кассанский ЦБУ</t>
  </si>
  <si>
    <t>Чиракчинский ЦБУ</t>
  </si>
  <si>
    <t>Шахрисабзский ЦБУ</t>
  </si>
  <si>
    <t>Яккабагский ЦБУ</t>
  </si>
  <si>
    <t>Гузарский ЦБУ</t>
  </si>
  <si>
    <t>Дехканабадский ЦБУ</t>
  </si>
  <si>
    <t>Бешкентский ЦБУ</t>
  </si>
  <si>
    <t>Камашинский ЦБУ</t>
  </si>
  <si>
    <t>Касбийский ЦБУ</t>
  </si>
  <si>
    <t>Нишанский ЦБУ</t>
  </si>
  <si>
    <t>Миришкорский ЦБУ</t>
  </si>
  <si>
    <t>Мубарекский ЦБУ</t>
  </si>
  <si>
    <t>Город Андижан</t>
  </si>
  <si>
    <t>Бустанский район</t>
  </si>
  <si>
    <t>Асакинский район</t>
  </si>
  <si>
    <t>Шахриханский район</t>
  </si>
  <si>
    <t>Мархаматский район</t>
  </si>
  <si>
    <t>Джалакудукский район</t>
  </si>
  <si>
    <t>Избасканский район</t>
  </si>
  <si>
    <t>Балыкчинский район</t>
  </si>
  <si>
    <t>Ходжаабадский район</t>
  </si>
  <si>
    <t>Пахтаабадский район</t>
  </si>
  <si>
    <t>Андижанский район</t>
  </si>
  <si>
    <t>Кургантепинский район</t>
  </si>
  <si>
    <t>Ханабадский район</t>
  </si>
  <si>
    <t>Алтынкульский район</t>
  </si>
  <si>
    <t>Булакбашинский район</t>
  </si>
  <si>
    <t>Бустанский ЦБУ</t>
  </si>
  <si>
    <t>Асакинский ЦБУ</t>
  </si>
  <si>
    <t>Шахриханский ЦБУ</t>
  </si>
  <si>
    <t>Мархаматский ЦБУ</t>
  </si>
  <si>
    <t>Джалакудукский ЦБУ</t>
  </si>
  <si>
    <t>Избасканский ЦБУ</t>
  </si>
  <si>
    <t>Балыкчинский ЦБУ</t>
  </si>
  <si>
    <t>Ходжаабадский ЦБУ</t>
  </si>
  <si>
    <t>Пахтаабадский ЦБУ</t>
  </si>
  <si>
    <t>Кургантепинский ЦБУ</t>
  </si>
  <si>
    <t>Ханабадский ЦБУ</t>
  </si>
  <si>
    <t>Алтынкульский ЦБУ</t>
  </si>
  <si>
    <t>Булакбашинский ЦБУ</t>
  </si>
  <si>
    <t>Город Джизак</t>
  </si>
  <si>
    <t>Зааминский район</t>
  </si>
  <si>
    <t>Галлааралский район</t>
  </si>
  <si>
    <t>Фаришский район</t>
  </si>
  <si>
    <t>Мирзачульский район</t>
  </si>
  <si>
    <t>Пахтакорский район</t>
  </si>
  <si>
    <t>Бахмальский район</t>
  </si>
  <si>
    <t>Дустликский район</t>
  </si>
  <si>
    <t>Арнасайский район</t>
  </si>
  <si>
    <t xml:space="preserve">Sh.Rashidov tumani tumani </t>
  </si>
  <si>
    <t>Шараф-Рашидовский район</t>
  </si>
  <si>
    <t>Зарбдарский район</t>
  </si>
  <si>
    <t>Зафарабадский район</t>
  </si>
  <si>
    <t>Галлааралский ЦБУ</t>
  </si>
  <si>
    <t>Фаришский ЦБУ</t>
  </si>
  <si>
    <t>Мирзачульский ЦБУ</t>
  </si>
  <si>
    <t>Пахтакорский ЦБУ</t>
  </si>
  <si>
    <t>Бахмальский ЦБУ</t>
  </si>
  <si>
    <t>Дустликский ЦБУ</t>
  </si>
  <si>
    <t>Арнасайский ЦБУ</t>
  </si>
  <si>
    <t>Зарбдарский ЦБУ</t>
  </si>
  <si>
    <t>Зафарабадский ЦБУ</t>
  </si>
  <si>
    <t>Карманинский район</t>
  </si>
  <si>
    <t>Нуратинский район</t>
  </si>
  <si>
    <t>Хатырчинский район</t>
  </si>
  <si>
    <t>Кызылтепинский район</t>
  </si>
  <si>
    <t>Город Зарафшан</t>
  </si>
  <si>
    <t>Навбахорский район</t>
  </si>
  <si>
    <t>Карманинский ЦБУ</t>
  </si>
  <si>
    <t>Нуратинский ЦБУ</t>
  </si>
  <si>
    <t>Хатырчинский ЦБУ</t>
  </si>
  <si>
    <t>Кызылтепинский ЦБУ</t>
  </si>
  <si>
    <t>Навбахорский ЦБУ</t>
  </si>
  <si>
    <t>Город Зарафшан ЦБУ</t>
  </si>
  <si>
    <t>Город Бухара</t>
  </si>
  <si>
    <t>Каганский район</t>
  </si>
  <si>
    <t>Гиждуванский район</t>
  </si>
  <si>
    <t>Каракульский район</t>
  </si>
  <si>
    <t>Вабкентский район</t>
  </si>
  <si>
    <t>Ромитанский район</t>
  </si>
  <si>
    <t>Джандарский район</t>
  </si>
  <si>
    <t>Город Галаасия</t>
  </si>
  <si>
    <t>Алатский район</t>
  </si>
  <si>
    <t>Пешкунский район</t>
  </si>
  <si>
    <t>Каганский ЦБУ</t>
  </si>
  <si>
    <t>Гиждуванский ЦБУ</t>
  </si>
  <si>
    <t>Каракульский ЦБУ</t>
  </si>
  <si>
    <t>Вабкентский ЦБУ</t>
  </si>
  <si>
    <t>Ромитанский ЦБУ</t>
  </si>
  <si>
    <t>Джандарский ЦБУ</t>
  </si>
  <si>
    <t>Город Галаасия ЦБУ</t>
  </si>
  <si>
    <t>Алатский ЦБУ</t>
  </si>
  <si>
    <t>Пешкунский ЦБУ</t>
  </si>
  <si>
    <t>Город Хорезм</t>
  </si>
  <si>
    <t>Гурленский район</t>
  </si>
  <si>
    <t>Шаватский район</t>
  </si>
  <si>
    <t>Хивинский район</t>
  </si>
  <si>
    <t>Ханкинский район</t>
  </si>
  <si>
    <t>Хазараспский район</t>
  </si>
  <si>
    <t>Янгиарыкский район</t>
  </si>
  <si>
    <t>Кушкупирский район</t>
  </si>
  <si>
    <t>Багатский район</t>
  </si>
  <si>
    <t>Ургенчский район</t>
  </si>
  <si>
    <t>Тупроккалинский район</t>
  </si>
  <si>
    <t>Янгибазарский район</t>
  </si>
  <si>
    <t>Гурленский ЦБУ</t>
  </si>
  <si>
    <t>Шаватский ЦБУ</t>
  </si>
  <si>
    <t>Хивинский ЦБУ</t>
  </si>
  <si>
    <t>Ханкинский ЦБУ</t>
  </si>
  <si>
    <t>Хазараспский ЦБУ</t>
  </si>
  <si>
    <t>Янгиарыкский ЦБУ</t>
  </si>
  <si>
    <t>Кушкупирский ЦБУ</t>
  </si>
  <si>
    <t>Багатский ЦБУ</t>
  </si>
  <si>
    <t>Янгибазарский ЦБУ</t>
  </si>
  <si>
    <t>Город Фергана</t>
  </si>
  <si>
    <t>Город Коканд</t>
  </si>
  <si>
    <t>Город Маргилан</t>
  </si>
  <si>
    <t>Узбекистанский район</t>
  </si>
  <si>
    <t>Багдадский район</t>
  </si>
  <si>
    <t>Риштанский район</t>
  </si>
  <si>
    <t>Алтыарыкский район</t>
  </si>
  <si>
    <t>Бешарыкский район</t>
  </si>
  <si>
    <t>Ташлакский район</t>
  </si>
  <si>
    <t>Кувинский район</t>
  </si>
  <si>
    <t>Дангаринский район</t>
  </si>
  <si>
    <t>Ферганский район</t>
  </si>
  <si>
    <t>Кувасайский район</t>
  </si>
  <si>
    <t>Куштепинский район</t>
  </si>
  <si>
    <t>Учкуприкский район</t>
  </si>
  <si>
    <t>Язъяванский район</t>
  </si>
  <si>
    <t>Сохский район</t>
  </si>
  <si>
    <t>Фуркатский район</t>
  </si>
  <si>
    <t>Город Коканд ЦБУ</t>
  </si>
  <si>
    <t>Город Маргилан ЦБУ</t>
  </si>
  <si>
    <t>Узбекистанский ЦБУ</t>
  </si>
  <si>
    <t>Багдадский ЦБУ</t>
  </si>
  <si>
    <t>Риштанский ЦБУ</t>
  </si>
  <si>
    <t>Алтыарыкский ЦБУ</t>
  </si>
  <si>
    <t>Бешарыкский ЦБУ</t>
  </si>
  <si>
    <t>Ташлакский ЦБУ</t>
  </si>
  <si>
    <t>Кувинский ЦБУ</t>
  </si>
  <si>
    <t>Дангаринский ЦБУ</t>
  </si>
  <si>
    <t>Кувасайский ЦБУ</t>
  </si>
  <si>
    <t>Куштепинский ЦБУ</t>
  </si>
  <si>
    <t>Учкуприкский ЦБУ</t>
  </si>
  <si>
    <t>Язъяванский ЦБУ</t>
  </si>
  <si>
    <t>Сохский ЦБУ</t>
  </si>
  <si>
    <t>Фуркатский ЦБУ</t>
  </si>
  <si>
    <t>Город Самарканд</t>
  </si>
  <si>
    <t>Город Каттакурган</t>
  </si>
  <si>
    <t>Пайарыкский район</t>
  </si>
  <si>
    <t>Булунгурский район</t>
  </si>
  <si>
    <t>Акдарьинский район</t>
  </si>
  <si>
    <t>Пастдаргомский район</t>
  </si>
  <si>
    <t>Ургутский район</t>
  </si>
  <si>
    <t>Narpay tumani</t>
  </si>
  <si>
    <t>Нарпайский район</t>
  </si>
  <si>
    <t>Джамбайский район</t>
  </si>
  <si>
    <t>Пахтачийский район</t>
  </si>
  <si>
    <t>Самаркандский район</t>
  </si>
  <si>
    <t>Иштыханский район</t>
  </si>
  <si>
    <t>Каттакурганский район</t>
  </si>
  <si>
    <t>Кошрабатский район</t>
  </si>
  <si>
    <t>Нурабадский район</t>
  </si>
  <si>
    <t>Тайлакский район</t>
  </si>
  <si>
    <t>Пайарыкский ЦБУ</t>
  </si>
  <si>
    <t>Булунгурский ЦБУ</t>
  </si>
  <si>
    <t>Акдарьинский ЦБУ</t>
  </si>
  <si>
    <t>Пастдаргомский ЦБУ</t>
  </si>
  <si>
    <t>Ургутский ЦБУ</t>
  </si>
  <si>
    <t>Нарпайский ЦБУ</t>
  </si>
  <si>
    <t>Джамбайский ЦБУ</t>
  </si>
  <si>
    <t>Пахтачийский ЦБУ</t>
  </si>
  <si>
    <t>Иштыханский ЦБУ</t>
  </si>
  <si>
    <t>Кошрабатский ЦБУ</t>
  </si>
  <si>
    <t>Нурабадский ЦБУ</t>
  </si>
  <si>
    <t>Тайлакский ЦБУ</t>
  </si>
  <si>
    <t>Город Нукус</t>
  </si>
  <si>
    <t>Турткульский район</t>
  </si>
  <si>
    <t>Амударьинский район</t>
  </si>
  <si>
    <t>Чимбайский район</t>
  </si>
  <si>
    <t>Берунийский район</t>
  </si>
  <si>
    <t>Муйнакский район</t>
  </si>
  <si>
    <t>Кунградский район</t>
  </si>
  <si>
    <t>Кегейлийский район</t>
  </si>
  <si>
    <t>Тахтакупырский район</t>
  </si>
  <si>
    <t>Шуманайский район</t>
  </si>
  <si>
    <t>Тахиаташский район</t>
  </si>
  <si>
    <t>Канлыкульский район</t>
  </si>
  <si>
    <t>Караузякский район</t>
  </si>
  <si>
    <t>Элликкалинский район</t>
  </si>
  <si>
    <t>Нукусский район</t>
  </si>
  <si>
    <t>Ходжейлинский район</t>
  </si>
  <si>
    <t>Бузатовский район</t>
  </si>
  <si>
    <t>Учтепинский ЦБУ</t>
  </si>
  <si>
    <t>Турткульский ЦБУ</t>
  </si>
  <si>
    <t>Амударьинский ЦБУ</t>
  </si>
  <si>
    <t>Чимбайский ЦБУ</t>
  </si>
  <si>
    <t>Берунийский ЦБУ</t>
  </si>
  <si>
    <t>Муйнакский ЦБУ</t>
  </si>
  <si>
    <t>Кунградский ЦБУ</t>
  </si>
  <si>
    <t>Кегейлийский ЦБУ</t>
  </si>
  <si>
    <t>Тахтакупырский ЦБУ</t>
  </si>
  <si>
    <t>Шуманайский ЦБУ</t>
  </si>
  <si>
    <t>Тахиаташский ЦБУ</t>
  </si>
  <si>
    <t>Канлыкульский ЦБУ</t>
  </si>
  <si>
    <t>Караузякский ЦБУ</t>
  </si>
  <si>
    <t>Элликкалинский ЦБУ</t>
  </si>
  <si>
    <t>Ходжейлинский ЦБУ</t>
  </si>
  <si>
    <t>Бузатовский ЦБУ</t>
  </si>
  <si>
    <t>Город Наманган</t>
  </si>
  <si>
    <t>Янгикурганский район</t>
  </si>
  <si>
    <t>Мингбулакский район</t>
  </si>
  <si>
    <t>Папский район</t>
  </si>
  <si>
    <t>Город Чуст</t>
  </si>
  <si>
    <t>Уйчинский район</t>
  </si>
  <si>
    <t>Учкурганский район</t>
  </si>
  <si>
    <t xml:space="preserve">Город Касансай </t>
  </si>
  <si>
    <t>Туракурганский район</t>
  </si>
  <si>
    <t>Наманганский район</t>
  </si>
  <si>
    <t>Нарынский район</t>
  </si>
  <si>
    <t>Янгикурганский ЦБУ</t>
  </si>
  <si>
    <t>Мингбулакский ЦБУ</t>
  </si>
  <si>
    <t>Папский ЦБУ</t>
  </si>
  <si>
    <t>Уйчинский ЦБУ</t>
  </si>
  <si>
    <t>Учкурганский  ЦБУ</t>
  </si>
  <si>
    <t>Город Касансай ЦБУ</t>
  </si>
  <si>
    <t>Туракурганский ЦБУ</t>
  </si>
  <si>
    <t>Нарынский ЦБУ</t>
  </si>
  <si>
    <t>Чиланзарский район</t>
  </si>
  <si>
    <t>Мирзо-Улугбекский район</t>
  </si>
  <si>
    <t>Янгихаётский район</t>
  </si>
  <si>
    <t>Сергелийский район</t>
  </si>
  <si>
    <t>Бектемирский район</t>
  </si>
  <si>
    <t>Учтепинский район</t>
  </si>
  <si>
    <t>Яшнабадский район</t>
  </si>
  <si>
    <t>Мирабадский район</t>
  </si>
  <si>
    <t>Шайхантахурский район</t>
  </si>
  <si>
    <t>Юнусабадский район</t>
  </si>
  <si>
    <t>Яккасарайский район</t>
  </si>
  <si>
    <t>Алмазарский район</t>
  </si>
  <si>
    <t>Операционное управление город Ташкент</t>
  </si>
  <si>
    <t>Мирзо-Улугбекский ЦБУ</t>
  </si>
  <si>
    <t>Сергелийский ЦБУ</t>
  </si>
  <si>
    <t>Бектемирский ЦБУ</t>
  </si>
  <si>
    <t>Чиланзарский ЦБУ</t>
  </si>
  <si>
    <t>Яшнабадский ЦБУ</t>
  </si>
  <si>
    <t>Мирабадский ЦБУ</t>
  </si>
  <si>
    <t>Шайхантахурский ЦБУ</t>
  </si>
  <si>
    <t>Юнусабадский ЦБУ</t>
  </si>
  <si>
    <t>Яккасарайский ЦБУ</t>
  </si>
  <si>
    <t>Алмазарский ЦБУ</t>
  </si>
  <si>
    <t>Бостанлыкский район</t>
  </si>
  <si>
    <t>Юкори-Чирчикский район</t>
  </si>
  <si>
    <t>Ахангаранский район</t>
  </si>
  <si>
    <t>Куйичирчикский район</t>
  </si>
  <si>
    <t>Пскентский район</t>
  </si>
  <si>
    <t>Уртачирчикский район</t>
  </si>
  <si>
    <t>Кибрайский район</t>
  </si>
  <si>
    <t>Янгиюльский район</t>
  </si>
  <si>
    <t>Зангиатинский район</t>
  </si>
  <si>
    <t>Аккурганский район</t>
  </si>
  <si>
    <t>Чиназский район</t>
  </si>
  <si>
    <t>Город Чирчик</t>
  </si>
  <si>
    <t>Букинский район</t>
  </si>
  <si>
    <t>Город Бекабад</t>
  </si>
  <si>
    <t>Город Ангрен</t>
  </si>
  <si>
    <t>Город Алмалык</t>
  </si>
  <si>
    <t>Город Келес</t>
  </si>
  <si>
    <t>Бекабадский район</t>
  </si>
  <si>
    <t>Паркентский район</t>
  </si>
  <si>
    <t>Бостанлыкский ЦБУ</t>
  </si>
  <si>
    <t>Юкори-Чирчикский ЦБУ</t>
  </si>
  <si>
    <t>Ахангаранский ЦБУ</t>
  </si>
  <si>
    <t>Пскентский ЦБУ</t>
  </si>
  <si>
    <t>Кибрайский ЦБУ</t>
  </si>
  <si>
    <t>Зангиатинский ЦБУ</t>
  </si>
  <si>
    <t>Аккурганский ЦБУ</t>
  </si>
  <si>
    <t>Чиназский ЦБУ</t>
  </si>
  <si>
    <t>Город Чирчик ЦБУ</t>
  </si>
  <si>
    <t>Букинский ЦБУ</t>
  </si>
  <si>
    <t>Город Бекабад ЦБУ</t>
  </si>
  <si>
    <t>Паркентский ЦБУ</t>
  </si>
  <si>
    <t xml:space="preserve"> Ангрен ЦБУ</t>
  </si>
  <si>
    <t>Алмалык ЦБУ</t>
  </si>
  <si>
    <t xml:space="preserve"> Келес ЦБУ</t>
  </si>
  <si>
    <t>Город Гулистан</t>
  </si>
  <si>
    <t>Yangiyer tumani</t>
  </si>
  <si>
    <t>Город Янгиер</t>
  </si>
  <si>
    <t>Бояутский район</t>
  </si>
  <si>
    <t>Гулистанский район</t>
  </si>
  <si>
    <t>Мирзаабадский район</t>
  </si>
  <si>
    <t>Акалтынский район</t>
  </si>
  <si>
    <t>Сайхунабадский район</t>
  </si>
  <si>
    <t>Sayxunobod tumani</t>
  </si>
  <si>
    <t>Сардобинский район</t>
  </si>
  <si>
    <t>Сырдаринский район</t>
  </si>
  <si>
    <t>Хавастский район</t>
  </si>
  <si>
    <t>Город Гулистан ЦБУ</t>
  </si>
  <si>
    <t>Бояутский ЦБУ</t>
  </si>
  <si>
    <t>Гулистанский ЦБУ</t>
  </si>
  <si>
    <t>Мирзаабадский ЦБУ</t>
  </si>
  <si>
    <t>Акалтынский ЦБУ</t>
  </si>
  <si>
    <t>Сайхунабадский ЦБУ</t>
  </si>
  <si>
    <t>Сардобинский ЦБУ</t>
  </si>
  <si>
    <t>Хавастский ЦБУ</t>
  </si>
  <si>
    <t>улица Буюк Ипак Йули, 4, Китаб, Кашкадарьинская область</t>
  </si>
  <si>
    <t>Кашкадарья, Чиракчинский район, Улица Мустакиллик, 5</t>
  </si>
  <si>
    <t>Кашкадарья, Шахрисабзский район , Улица Ипак йули, 80В</t>
  </si>
  <si>
    <t>Кашкадарья, Яккабагский район, Гулшан, 19</t>
  </si>
  <si>
    <t>Кашкадарья, Гузарский район, улица Мустакиллик, 83</t>
  </si>
  <si>
    <t>Кашкадарья, Дехканабадский район, улица М.Улугбек, 63</t>
  </si>
  <si>
    <t>Кашкадарья, Бешкентский район, улица А.Темур, 41</t>
  </si>
  <si>
    <t>Кашкадарья, Камашинский район, улица А.Темур, 640</t>
  </si>
  <si>
    <t>Кашкадарья, Касбийский район, улица Ш.Рашидов, 12</t>
  </si>
  <si>
    <t>Кашкадарья, Нишанский район, Пахтаобод махаля</t>
  </si>
  <si>
    <t>Кашкадарья, Миришкорский район, улица Узбекистанская, 71</t>
  </si>
  <si>
    <t>Кашкадарья, Мубарекский район, махаля Тонг 4 митти, 79</t>
  </si>
  <si>
    <t>Город Андижан, улица Мустакиллик, 3</t>
  </si>
  <si>
    <t>Бустанский район, улица Мустакиллик, 26</t>
  </si>
  <si>
    <t>Асакинский район, улица Имом Бухорий, 37</t>
  </si>
  <si>
    <t>Мархаматский район, улица Ал-Бухорий, 72</t>
  </si>
  <si>
    <t>Джалакудукский район, улица Узбекистанская, 52</t>
  </si>
  <si>
    <t>Избасканский район, улица Накшбандий, 3</t>
  </si>
  <si>
    <t>Балыкчинский район, проспект Баликчи, 40</t>
  </si>
  <si>
    <t>Ходжаабадский район, улица Накшбандий, 3</t>
  </si>
  <si>
    <t>Пахтаабадский район, улица Давр, 6</t>
  </si>
  <si>
    <t>Андижанский район, улица У.Юсупов, 12</t>
  </si>
  <si>
    <t>Кургантепинский район, улица Гузал Тонг, 10</t>
  </si>
  <si>
    <t>Ханабадский район, улица Фарогат, 3</t>
  </si>
  <si>
    <t>Булакбашинский район, улица Мустакиллик, 26</t>
  </si>
  <si>
    <t>Город Джизак, улица Ш.Рашидов, 53</t>
  </si>
  <si>
    <t>Зааминский район, улица Урда, 7</t>
  </si>
  <si>
    <t>Галлааралский район, улица Мустакиллик, 33</t>
  </si>
  <si>
    <t>Фаришский район, улица Файзабад, 16</t>
  </si>
  <si>
    <t>Мирзачульский район, улица Узбекистанская, 53</t>
  </si>
  <si>
    <t>Пахтакорский район, улица Навруз, 3</t>
  </si>
  <si>
    <t>Бахмальский район, улица Марказий кургон</t>
  </si>
  <si>
    <t>Дустликский район, улица Дустлик-Арнасой автодорожная, 7</t>
  </si>
  <si>
    <t>Арнасайский район, улица Самарканд, 26</t>
  </si>
  <si>
    <t>Шараф-Рашидовский район, улица Мустакиллик, 24</t>
  </si>
  <si>
    <t>Зарбдарский район, проспект Мустакиллик, 47</t>
  </si>
  <si>
    <t>Зафарабадский район, улица Мустакиллик, 4</t>
  </si>
  <si>
    <t>Алтынкульский район, улица Хурият, 2</t>
  </si>
  <si>
    <t>Карманинский район, улица И.Каримов, 90</t>
  </si>
  <si>
    <t>Нуратинский район, улица У.Юсупов, 3</t>
  </si>
  <si>
    <t>Хатырчинский район, улица Пулкан, 21</t>
  </si>
  <si>
    <t xml:space="preserve">Кызылтепинский район, проспект Узбекистан, 10 </t>
  </si>
  <si>
    <t>Город Зарафшан, улица Бахор, 2</t>
  </si>
  <si>
    <t>Навбахорский район, улица Анхор, 10</t>
  </si>
  <si>
    <t>Город Бухара, улица М.Икбол, 8</t>
  </si>
  <si>
    <t xml:space="preserve">Каганский район, проспект Бухоро, 5/1 </t>
  </si>
  <si>
    <t>Гиждуванский район, улица Б.Накшбанк, 4</t>
  </si>
  <si>
    <t xml:space="preserve">Каракульский район, улица Улугбек, 4 </t>
  </si>
  <si>
    <t>Вабкентский район, улица Г.Гулям, 3-А</t>
  </si>
  <si>
    <t>Ромитанский район, улица Бахористон, 73</t>
  </si>
  <si>
    <t>Джандарский район, улица Варахшо, 48</t>
  </si>
  <si>
    <t>Город Хорезм, улица Тинчлик, 2</t>
  </si>
  <si>
    <t>Гурленский район, улица Бобур, 16</t>
  </si>
  <si>
    <t>Шаватский район, улица Ж.Мангуберди, 9</t>
  </si>
  <si>
    <t>Хивинский район, улица А.Темур, 86</t>
  </si>
  <si>
    <t>Ханкинский район, улица Халклар дустлиги, 4</t>
  </si>
  <si>
    <t>Янгиарыкский район, улица Урганч, 1</t>
  </si>
  <si>
    <t>Багатский район, улица Узбекистон, 1</t>
  </si>
  <si>
    <t>Ургенчский район, улица Мустакиллик, 149</t>
  </si>
  <si>
    <t>Тупроккалинский район, улица А.Темур, 29</t>
  </si>
  <si>
    <t>Город Фергана, улица Мустакиллик, 33</t>
  </si>
  <si>
    <t>Город Коканд, улица Истиклол, 22</t>
  </si>
  <si>
    <t>Город Маргилан, улица Б.Маргилоний, 172</t>
  </si>
  <si>
    <t>Узбекистанский район, улица Зиёкор, 94</t>
  </si>
  <si>
    <t>Багдадский район, улица Мустакиллик, 8</t>
  </si>
  <si>
    <t>Риштанский район, улица Рошидоний, 201-А</t>
  </si>
  <si>
    <t>Алтыарыкский район, улица Чинортаги, 33</t>
  </si>
  <si>
    <t>Бешарыкский район, улица Олтин водий, 77</t>
  </si>
  <si>
    <t>Ташлакский район, улица Учкун, 9</t>
  </si>
  <si>
    <t>Кувинский район, улица Кайкуббод, 115</t>
  </si>
  <si>
    <t>Дангаринский район, улица Ташкент, 58</t>
  </si>
  <si>
    <t>Ферганский район, улица Маргилан, 40</t>
  </si>
  <si>
    <t>Кувасайский район, улица Файз, 54А</t>
  </si>
  <si>
    <t>Куштепинский район, улица Бахмал, 9</t>
  </si>
  <si>
    <t>Учкуприкский район, улица Соглом авлод, 1</t>
  </si>
  <si>
    <t>Язъяванский район, улица Ал-фаргоний, 43</t>
  </si>
  <si>
    <t>Сохский район, улица А.Темур, 84</t>
  </si>
  <si>
    <t>Фуркатский район, улица Юксалиш, 13</t>
  </si>
  <si>
    <t>Город Самарканд, улица А.Навоий, 43</t>
  </si>
  <si>
    <t>Город Каттакурган, улица Шавкий, 45</t>
  </si>
  <si>
    <t>Пайарыкский район, улица Самарканд, 59</t>
  </si>
  <si>
    <t>Булунгурский район, улица Ф.Юлдош,5</t>
  </si>
  <si>
    <t>Акдарьинский район, улица А.Темур, 41</t>
  </si>
  <si>
    <t>Пастдаргомский район, улица М.Урдашов, 2</t>
  </si>
  <si>
    <t>Ургутский район, проспект Навоий, 80</t>
  </si>
  <si>
    <t>Нарпайский район, улица А.Темур, 11</t>
  </si>
  <si>
    <t>Джамбайский район, улица Галакупа, 311А</t>
  </si>
  <si>
    <t>Пахтачийский район, улица Истиклол, 49</t>
  </si>
  <si>
    <t>Самаркандский район, улица Адолатпарвар, 5</t>
  </si>
  <si>
    <t>Иштыханский район, улица А.Навоий, 9</t>
  </si>
  <si>
    <t>Каттакурганский район, улица А.Навоий, 5</t>
  </si>
  <si>
    <t>Кошрабатский район, улица Мустакиллик, 40</t>
  </si>
  <si>
    <t>Нурабадский район, улица А.Темур, 3</t>
  </si>
  <si>
    <t>Город Нукус, улица Гарезсизлик, 74А</t>
  </si>
  <si>
    <t>Турткульский район, улица Ш.Рашидов, 68</t>
  </si>
  <si>
    <t>Амударьинский район, улица Бердак, 48</t>
  </si>
  <si>
    <t>Чимбайский район, улица Е.Алакоз, 22</t>
  </si>
  <si>
    <t>Берунийский район, улица Кат, 71А</t>
  </si>
  <si>
    <t>Муйнакский район, улица Аджиниз, 140</t>
  </si>
  <si>
    <t>Кунградский район, улица Каракалпакстан, 65</t>
  </si>
  <si>
    <t>проспект Дослык, 27, городской посёлок Кегейли</t>
  </si>
  <si>
    <t>Тахтакупырский район, улица Е.Алакоз, 5</t>
  </si>
  <si>
    <t>Шуманайский район, улица Узбекистан, 55</t>
  </si>
  <si>
    <t>Тахиаташский район, улица Мустакиллик, 8</t>
  </si>
  <si>
    <t>Канлыкульский район, улица Дослик, 16</t>
  </si>
  <si>
    <t>Караузякский район, улица К.Камалов, 9</t>
  </si>
  <si>
    <t>Элликкалинский район, улица Ш.Рашидов, 18</t>
  </si>
  <si>
    <t>городской посёлок Акмангит, Нукусский район</t>
  </si>
  <si>
    <t>42.597085,59.540650</t>
  </si>
  <si>
    <t>Ходжейлинский район, улица Дустлик, 47</t>
  </si>
  <si>
    <t>Бузатовский район, улица Каракалпакстаннын 60-жыллыгы, 4</t>
  </si>
  <si>
    <t>Город Наманган, улица Лутфий, 5А</t>
  </si>
  <si>
    <t>Янгикурганский район, улица Ровут, 96</t>
  </si>
  <si>
    <t>Мингбулакский район, улица Навоий, 2</t>
  </si>
  <si>
    <t>Папский район, улица Уйгурсой, 96</t>
  </si>
  <si>
    <t>Город Чуст, улица Чарогон, 289</t>
  </si>
  <si>
    <t>Уйчинский район, улица Савдогар, 41</t>
  </si>
  <si>
    <t>Учкурганский район, улица Дщстлик, 20</t>
  </si>
  <si>
    <t>Город Касансай , улица Гулобод, 9</t>
  </si>
  <si>
    <t>Туракурганский район, улица А.Навоий, 25</t>
  </si>
  <si>
    <t>Наманганский район, улица Мустакиллик, 56</t>
  </si>
  <si>
    <t>Чиланзарский район, 6 квартал, 46А</t>
  </si>
  <si>
    <t>Мирзо-Улугбекский район, улица Х.Алимджан, 13А</t>
  </si>
  <si>
    <t xml:space="preserve">на территории Сергелийского рынка. </t>
  </si>
  <si>
    <t>Сергелийский район, массив 4, 31А</t>
  </si>
  <si>
    <t>Учтепинский район, улица Каттахирмонтепа, 41</t>
  </si>
  <si>
    <t>Чиланзарский район, 16 квартал, 10</t>
  </si>
  <si>
    <t xml:space="preserve">Чиланзарский район, проспект Бунёдкор, 156А </t>
  </si>
  <si>
    <t>Чиланзарский район, улица Лабиховуз, 1Б</t>
  </si>
  <si>
    <t>Яшнабадский район, массив Авиасозлар2, 65</t>
  </si>
  <si>
    <t>Яшнободский район, массив Городок Авиастроителей, 1-й квартал, 116</t>
  </si>
  <si>
    <t>Мирабадский район, улица Нукусская, 2/3</t>
  </si>
  <si>
    <t>Мирабадский район, улица Сайхун, 166</t>
  </si>
  <si>
    <t>Шайхантахурский район, улица Себзор, 19</t>
  </si>
  <si>
    <t>Шайхантахурский район, улица Бог, 4</t>
  </si>
  <si>
    <t>Шайхантахурский район, улица Бунёдкор, 6</t>
  </si>
  <si>
    <t>Юнусабадский район, улица А.Темур, 1А</t>
  </si>
  <si>
    <t xml:space="preserve"> Юнусабадский дехканский рынок </t>
  </si>
  <si>
    <t>Яккасарайский район, улица Шота Руставели, 9</t>
  </si>
  <si>
    <t>Алмазарский район, улица Талабалар, 54А</t>
  </si>
  <si>
    <t>Бектемирский район, улица Х.Бойкаро, 25</t>
  </si>
  <si>
    <t>Бостанлыкский район, улица Олтин Сарин, 7</t>
  </si>
  <si>
    <t>Юкори-Чирчикский район, улица Мустакиллик, 77</t>
  </si>
  <si>
    <t>Ахангаранский район, улица Охунбобоева, 9</t>
  </si>
  <si>
    <t>Куйичирчикский район, улица Бегимкулова, 53А</t>
  </si>
  <si>
    <t>Пскентский район, улица А.Темура, 173</t>
  </si>
  <si>
    <t>Уртачирчикский район, улица Тошкент йули, 176</t>
  </si>
  <si>
    <t>Кибрайский район, улица Зебунисо, 5</t>
  </si>
  <si>
    <t>Янгиюльский район, улица Самарканд, 229</t>
  </si>
  <si>
    <t>Зангиатинский район, улица Мустакиллик, 22</t>
  </si>
  <si>
    <t>Аккурганский район, улица А.Навоий, 1</t>
  </si>
  <si>
    <t>Чиназский район, улица Самарканд, 30</t>
  </si>
  <si>
    <t>Город Чирчик, улица Фуркат, 5</t>
  </si>
  <si>
    <t>Букинский район, улица Марказий, 3А</t>
  </si>
  <si>
    <t>Город Бекабад, улица Буюк ипак йўли, 1А</t>
  </si>
  <si>
    <t>Город Ангрен, улица Навоий, 7</t>
  </si>
  <si>
    <t>Город Алмалык, улица А.Темур, 30</t>
  </si>
  <si>
    <t>Город Келес, улица Келес йўли, 8</t>
  </si>
  <si>
    <t>Бекабадский район, улица Мустакиллик, 6</t>
  </si>
  <si>
    <t>Паркентский район, улица А.Навоий, 12</t>
  </si>
  <si>
    <t>Город Гулистан, улица Хондамир, 3А</t>
  </si>
  <si>
    <t>Город Янгиер, улица А.Навоий, 6А</t>
  </si>
  <si>
    <t>Бояутский район, улица Беруний, 13</t>
  </si>
  <si>
    <t>Гулистанский район, улица Зиёкор, 2</t>
  </si>
  <si>
    <t>Мирзаабадский район, улица Мустакиллик, 2</t>
  </si>
  <si>
    <t>Акалтынский район, улица Дурмон, 111</t>
  </si>
  <si>
    <t>Сайхунабадский район, улица Равонлик, 52</t>
  </si>
  <si>
    <t>Сардобинский район, улица Бустон, 14</t>
  </si>
  <si>
    <t>Сырдаринский район, улица Узбекистан, 145</t>
  </si>
  <si>
    <t>Хавастский район, улица Самарканд, 14</t>
  </si>
  <si>
    <t>Koson BSC</t>
  </si>
  <si>
    <t>Beshkent BSC</t>
  </si>
  <si>
    <t>Kasbi BSC</t>
  </si>
  <si>
    <t>Mirishkor BSC</t>
  </si>
  <si>
    <t>Chirokchi BSC</t>
  </si>
  <si>
    <t>Shakhrisabz BSC</t>
  </si>
  <si>
    <t>Yakkabag BSC</t>
  </si>
  <si>
    <t>Dexkanabad BSC</t>
  </si>
  <si>
    <t>Kamashi BSC</t>
  </si>
  <si>
    <t>Buston BSC</t>
  </si>
  <si>
    <t>Asaka BSC</t>
  </si>
  <si>
    <t>Shakhrixon BSC</t>
  </si>
  <si>
    <t xml:space="preserve">Markhamat BSC </t>
  </si>
  <si>
    <t>Jalakuduk BSC</t>
  </si>
  <si>
    <t>Izboskan BSC</t>
  </si>
  <si>
    <t>Balikchi BSC</t>
  </si>
  <si>
    <t>Xujaobad BSC</t>
  </si>
  <si>
    <t xml:space="preserve">Pakhtaabad BSC </t>
  </si>
  <si>
    <t>Kuygan-yor BSC</t>
  </si>
  <si>
    <t>Kurgantepa BSC</t>
  </si>
  <si>
    <t>Xanabad BSC</t>
  </si>
  <si>
    <t>Altinkul BSC</t>
  </si>
  <si>
    <t>Bulakbashi BSC</t>
  </si>
  <si>
    <t>Operations department of Tashkent city</t>
  </si>
  <si>
    <t>Sirdarya</t>
  </si>
  <si>
    <t xml:space="preserve">Gallaaral BSC </t>
  </si>
  <si>
    <t>Forish BSC</t>
  </si>
  <si>
    <t>Mirzachul BSC</t>
  </si>
  <si>
    <t>Pakhtakor  BSC</t>
  </si>
  <si>
    <t xml:space="preserve"> Bakhmal BSC</t>
  </si>
  <si>
    <t>Dustlik BSC</t>
  </si>
  <si>
    <t>Arnasay BSC</t>
  </si>
  <si>
    <t>Uch tepa BSC</t>
  </si>
  <si>
    <t xml:space="preserve">Zarbdar BSC </t>
  </si>
  <si>
    <t>Zafarabad BSC</t>
  </si>
  <si>
    <t xml:space="preserve">Karmana BSC </t>
  </si>
  <si>
    <t>Nurata BSC</t>
  </si>
  <si>
    <t>Xatirchi BSC</t>
  </si>
  <si>
    <t xml:space="preserve">Kiziltepa BSC </t>
  </si>
  <si>
    <t>Zarafshan BSC</t>
  </si>
  <si>
    <t xml:space="preserve"> Navbakhor BSC</t>
  </si>
  <si>
    <t>Minorai kalon BSC</t>
  </si>
  <si>
    <t xml:space="preserve"> Kagan BSC </t>
  </si>
  <si>
    <t>Gijduvon BSC</t>
  </si>
  <si>
    <t xml:space="preserve">Karakul BSC </t>
  </si>
  <si>
    <t xml:space="preserve">Vobkent BSC </t>
  </si>
  <si>
    <t xml:space="preserve">Romitan  BSC </t>
  </si>
  <si>
    <t xml:space="preserve">Jandar BSC </t>
  </si>
  <si>
    <t xml:space="preserve">Gala-asiya BSC </t>
  </si>
  <si>
    <t>Alat BSC</t>
  </si>
  <si>
    <t xml:space="preserve">Peshku BSC </t>
  </si>
  <si>
    <t>Gurlan BSC</t>
  </si>
  <si>
    <t>Shavat BSC</t>
  </si>
  <si>
    <t>Khiva BSC</t>
  </si>
  <si>
    <t>Khazarasp BSC</t>
  </si>
  <si>
    <t>Yangiarik BSC</t>
  </si>
  <si>
    <t>Kushkupir BSC</t>
  </si>
  <si>
    <t>Bagat  BSC</t>
  </si>
  <si>
    <t>Yangibazar BSC</t>
  </si>
  <si>
    <t>Baysun BSC</t>
  </si>
  <si>
    <t>Sherobad  BSC</t>
  </si>
  <si>
    <t>Angar BSC</t>
  </si>
  <si>
    <t>Muzrabad BSC</t>
  </si>
  <si>
    <t xml:space="preserve">Kizirik BSC </t>
  </si>
  <si>
    <t>Altinsay BSC</t>
  </si>
  <si>
    <t>Sariasiya BSC</t>
  </si>
  <si>
    <t>Kokand City BSC</t>
  </si>
  <si>
    <t>Margilan City BSC</t>
  </si>
  <si>
    <t>Uzbekistan BSC</t>
  </si>
  <si>
    <t>Bagdad BSC</t>
  </si>
  <si>
    <t>Rishtan BSC</t>
  </si>
  <si>
    <t>Altiarik BSC</t>
  </si>
  <si>
    <t>Besharik BSC</t>
  </si>
  <si>
    <t xml:space="preserve">Tashlak BSC </t>
  </si>
  <si>
    <t>Kuva BSC</t>
  </si>
  <si>
    <t>Dangara BSC</t>
  </si>
  <si>
    <t>Vodil BSC</t>
  </si>
  <si>
    <t>Kuvasoy BSC</t>
  </si>
  <si>
    <t>Kushtepa BSC</t>
  </si>
  <si>
    <t>Uchkuprik BSC</t>
  </si>
  <si>
    <t>Yazyavan BSC</t>
  </si>
  <si>
    <t>Sux BSC</t>
  </si>
  <si>
    <t>Furkat BSC</t>
  </si>
  <si>
    <t>Kattakurgan BSC</t>
  </si>
  <si>
    <t>Payarik BSC</t>
  </si>
  <si>
    <t>Bulungur BSC</t>
  </si>
  <si>
    <t>Akdarya BSC</t>
  </si>
  <si>
    <t>Pastdargom BSC</t>
  </si>
  <si>
    <t>Urgut BSC</t>
  </si>
  <si>
    <t>Narpay BSC</t>
  </si>
  <si>
    <t>Jambay BSC</t>
  </si>
  <si>
    <t>Pakhtachi BSC</t>
  </si>
  <si>
    <t>Samarkand BSC</t>
  </si>
  <si>
    <t>Ishtikhan BSC</t>
  </si>
  <si>
    <t>Payshanba BSC</t>
  </si>
  <si>
    <t>Kushrabad BSC</t>
  </si>
  <si>
    <t>Nurabad BSC</t>
  </si>
  <si>
    <t>Taylak BSC</t>
  </si>
  <si>
    <t>Turtkul BSC</t>
  </si>
  <si>
    <t>Amudarya BSC</t>
  </si>
  <si>
    <t>Chimbay BSC</t>
  </si>
  <si>
    <t xml:space="preserve">Beruniy BSC </t>
  </si>
  <si>
    <t>Muynak BSC</t>
  </si>
  <si>
    <t>Kungrad BSC</t>
  </si>
  <si>
    <t>Kegeyli BSC</t>
  </si>
  <si>
    <t>Takhtakupir BSC</t>
  </si>
  <si>
    <t>Shumanay BSC</t>
  </si>
  <si>
    <t>Taxiatash BSC</t>
  </si>
  <si>
    <t>Kanlikul BSC</t>
  </si>
  <si>
    <t>Karauzak BSC</t>
  </si>
  <si>
    <t>Ellik-kala BSC</t>
  </si>
  <si>
    <t>Okmangit BSC</t>
  </si>
  <si>
    <t>Khujeyli BSC</t>
  </si>
  <si>
    <t>Buzatov BSC</t>
  </si>
  <si>
    <t>Yangikurgan BSC</t>
  </si>
  <si>
    <t>Mingbulak BSC</t>
  </si>
  <si>
    <t>Pop BSC</t>
  </si>
  <si>
    <t>Chust BSC</t>
  </si>
  <si>
    <t>Uychi BSC</t>
  </si>
  <si>
    <t>Uchkurgan BSC</t>
  </si>
  <si>
    <t>Kasansay BSC</t>
  </si>
  <si>
    <t>Turakurgan BSC</t>
  </si>
  <si>
    <t>Tashbulak BSC</t>
  </si>
  <si>
    <t>Narin BSC</t>
  </si>
  <si>
    <t>Mirza-Ulugbek BSC</t>
  </si>
  <si>
    <t>Yangi Khayat BSC</t>
  </si>
  <si>
    <t>Yangi Sergeli BSC</t>
  </si>
  <si>
    <t xml:space="preserve">Sergeli BSC   </t>
  </si>
  <si>
    <t xml:space="preserve">Bektemir BSC </t>
  </si>
  <si>
    <t xml:space="preserve">Uchtepa BSC </t>
  </si>
  <si>
    <t>Chilanzar BSC</t>
  </si>
  <si>
    <t>Yashnabad BSC</t>
  </si>
  <si>
    <t>Mirabad BSC</t>
  </si>
  <si>
    <t xml:space="preserve">Shaykhantakhur BSC </t>
  </si>
  <si>
    <t>Yunusabad BSC</t>
  </si>
  <si>
    <t>Yakkasaray BSC</t>
  </si>
  <si>
    <t>Almazar BSC</t>
  </si>
  <si>
    <t>Bustanlik BSC</t>
  </si>
  <si>
    <t>Yukori Chirchik BSC</t>
  </si>
  <si>
    <t>Akhangaran BSC</t>
  </si>
  <si>
    <t>Kuyi Chirchik BSC</t>
  </si>
  <si>
    <t>Pskent BXM BSC</t>
  </si>
  <si>
    <t>Kibray BSC</t>
  </si>
  <si>
    <t>Yangiyul BSC</t>
  </si>
  <si>
    <t>Zangiata  BSC</t>
  </si>
  <si>
    <t>Akkurgan BSC</t>
  </si>
  <si>
    <t>Chinaz BSC</t>
  </si>
  <si>
    <t>Buka BSC</t>
  </si>
  <si>
    <t>Bekabad city BSC</t>
  </si>
  <si>
    <t>Angren BSC</t>
  </si>
  <si>
    <t>Almalik BSC</t>
  </si>
  <si>
    <t>Keles BSC</t>
  </si>
  <si>
    <t>Zafar BSC</t>
  </si>
  <si>
    <t>Parkent BSC</t>
  </si>
  <si>
    <t>Gulistan city BSC</t>
  </si>
  <si>
    <t>Yangiyer BSC</t>
  </si>
  <si>
    <t xml:space="preserve">Boyavut BSC </t>
  </si>
  <si>
    <t>Gulistan BSC</t>
  </si>
  <si>
    <t>Mirzaabad BSC</t>
  </si>
  <si>
    <t>Akaltin BSC</t>
  </si>
  <si>
    <t>Saykhunabad BSC</t>
  </si>
  <si>
    <t>Sardoba BSC</t>
  </si>
  <si>
    <t>Khavast BSC</t>
  </si>
  <si>
    <t>Kashkadarya</t>
  </si>
  <si>
    <t>Andijan</t>
  </si>
  <si>
    <t>Djizak</t>
  </si>
  <si>
    <t>Bukhara</t>
  </si>
  <si>
    <t>Khorezm</t>
  </si>
  <si>
    <t>Fergana</t>
  </si>
  <si>
    <t>Samarkand</t>
  </si>
  <si>
    <t>Karakalpakstan</t>
  </si>
  <si>
    <t>Tashkent city</t>
  </si>
  <si>
    <t>Tashkent region</t>
  </si>
  <si>
    <t>city of Karshi</t>
  </si>
  <si>
    <t>Koson district</t>
  </si>
  <si>
    <t>Chirokchi district</t>
  </si>
  <si>
    <t>Shakhrisabz district</t>
  </si>
  <si>
    <t>Yakkabag district</t>
  </si>
  <si>
    <t>Yakkabag Guzor district</t>
  </si>
  <si>
    <t>Dexkanabad district</t>
  </si>
  <si>
    <t>Beshkent district</t>
  </si>
  <si>
    <t>Kamashi district</t>
  </si>
  <si>
    <t>Kasbi district</t>
  </si>
  <si>
    <t>Mirishkor district</t>
  </si>
  <si>
    <t>Nishan BSC</t>
  </si>
  <si>
    <t>Mubarek BSC</t>
  </si>
  <si>
    <t>Mubarek district</t>
  </si>
  <si>
    <t>Nishan district</t>
  </si>
  <si>
    <t>Kitab district</t>
  </si>
  <si>
    <t>city of Andijan</t>
  </si>
  <si>
    <t>Buston district</t>
  </si>
  <si>
    <t>Asaka district</t>
  </si>
  <si>
    <t>Shakhrixon district</t>
  </si>
  <si>
    <t xml:space="preserve">Markhamat district </t>
  </si>
  <si>
    <t>Jalakuduk district</t>
  </si>
  <si>
    <t>Izboskan district</t>
  </si>
  <si>
    <t>Balikchi district</t>
  </si>
  <si>
    <t>Xujaobad district</t>
  </si>
  <si>
    <t xml:space="preserve">Pakhtaabad district </t>
  </si>
  <si>
    <t>Kuygan-yor district</t>
  </si>
  <si>
    <t>Kurgantepa district</t>
  </si>
  <si>
    <t>Xanabad district</t>
  </si>
  <si>
    <t>Altinkul district</t>
  </si>
  <si>
    <t>Bulakbashi district</t>
  </si>
  <si>
    <t>city of Djizak</t>
  </si>
  <si>
    <t>Zaamin district</t>
  </si>
  <si>
    <t xml:space="preserve">Gallaaral district </t>
  </si>
  <si>
    <t>Forish district</t>
  </si>
  <si>
    <t>Mirzachul district</t>
  </si>
  <si>
    <t>Pakhtakor  district</t>
  </si>
  <si>
    <t xml:space="preserve"> Bakhmal district</t>
  </si>
  <si>
    <t>Dustlik district</t>
  </si>
  <si>
    <t>Arnasay district</t>
  </si>
  <si>
    <t>Uch tepa district</t>
  </si>
  <si>
    <t xml:space="preserve">Zarbdar district </t>
  </si>
  <si>
    <t>Zafarabad district</t>
  </si>
  <si>
    <t xml:space="preserve">Karmana district </t>
  </si>
  <si>
    <t>Nurata district</t>
  </si>
  <si>
    <t>Xatirchi district</t>
  </si>
  <si>
    <t xml:space="preserve">Kiziltepa district </t>
  </si>
  <si>
    <t xml:space="preserve"> Navbakhor district</t>
  </si>
  <si>
    <t>city of Zarafshan</t>
  </si>
  <si>
    <t>city of Bukhara</t>
  </si>
  <si>
    <t xml:space="preserve"> Kagan district </t>
  </si>
  <si>
    <t>Gijduvon district</t>
  </si>
  <si>
    <t xml:space="preserve">Karakul district </t>
  </si>
  <si>
    <t xml:space="preserve">Vobkent district </t>
  </si>
  <si>
    <t xml:space="preserve">Romitan  district </t>
  </si>
  <si>
    <t xml:space="preserve">Jandar district </t>
  </si>
  <si>
    <t xml:space="preserve">Gala-asiya district </t>
  </si>
  <si>
    <t>Alat district</t>
  </si>
  <si>
    <t xml:space="preserve">Peshku district </t>
  </si>
  <si>
    <t>city of Khorezm</t>
  </si>
  <si>
    <t>Gurlan district</t>
  </si>
  <si>
    <t>Shavat district</t>
  </si>
  <si>
    <t>Khiva district</t>
  </si>
  <si>
    <t>Khazarasp district</t>
  </si>
  <si>
    <t>Yangiarik district</t>
  </si>
  <si>
    <t>Kushkupir district</t>
  </si>
  <si>
    <t>Bagat  district</t>
  </si>
  <si>
    <t xml:space="preserve"> Urgench district </t>
  </si>
  <si>
    <t>Tuprakkala district</t>
  </si>
  <si>
    <t>Yangibazar district</t>
  </si>
  <si>
    <t>Xanka district</t>
  </si>
  <si>
    <t>city of Fergana</t>
  </si>
  <si>
    <t>city of Kokand</t>
  </si>
  <si>
    <t>city of Margilan</t>
  </si>
  <si>
    <t>Uzbekistan district</t>
  </si>
  <si>
    <t>Bagdad district</t>
  </si>
  <si>
    <t>Rishtan district</t>
  </si>
  <si>
    <t>Altiarik district</t>
  </si>
  <si>
    <t>Besharik district</t>
  </si>
  <si>
    <t xml:space="preserve">Tashlak district </t>
  </si>
  <si>
    <t>Kuva district</t>
  </si>
  <si>
    <t>Dangara district</t>
  </si>
  <si>
    <t>Vodil district</t>
  </si>
  <si>
    <t>Kuvasoy district</t>
  </si>
  <si>
    <t>Kushtepa district</t>
  </si>
  <si>
    <t>Uchkuprik district</t>
  </si>
  <si>
    <t>Yazyavan district</t>
  </si>
  <si>
    <t>Sux district</t>
  </si>
  <si>
    <t>Furkat district</t>
  </si>
  <si>
    <t>city of Samarkand</t>
  </si>
  <si>
    <t>city of Kattakurgan</t>
  </si>
  <si>
    <t>Payarik district</t>
  </si>
  <si>
    <t>Bulungur district</t>
  </si>
  <si>
    <t>Akdarya district</t>
  </si>
  <si>
    <t>Pastdargom district</t>
  </si>
  <si>
    <t>Urgut district</t>
  </si>
  <si>
    <t>Narpay district</t>
  </si>
  <si>
    <t>Jambay district</t>
  </si>
  <si>
    <t>Pakhtachi district</t>
  </si>
  <si>
    <t>Samarkand district</t>
  </si>
  <si>
    <t>Ishtikhan district</t>
  </si>
  <si>
    <t>Payshanba district</t>
  </si>
  <si>
    <t>Kushrabad district</t>
  </si>
  <si>
    <t>Nurabad district</t>
  </si>
  <si>
    <t>Taylak district</t>
  </si>
  <si>
    <t>city of Nukus</t>
  </si>
  <si>
    <t>Turtkul district</t>
  </si>
  <si>
    <t>Amudarya district</t>
  </si>
  <si>
    <t>Chimbay district</t>
  </si>
  <si>
    <t xml:space="preserve">Beruniy district </t>
  </si>
  <si>
    <t>Muynak district</t>
  </si>
  <si>
    <t>Kungrad district</t>
  </si>
  <si>
    <t>Kegeyli district</t>
  </si>
  <si>
    <t>Takhtakupir district</t>
  </si>
  <si>
    <t>Shumanay district</t>
  </si>
  <si>
    <t>Taxiatash district</t>
  </si>
  <si>
    <t>Kanlikul district</t>
  </si>
  <si>
    <t>Karauzak district</t>
  </si>
  <si>
    <t>Ellik-kala district</t>
  </si>
  <si>
    <t>Okmangit district</t>
  </si>
  <si>
    <t>Khujeyli district</t>
  </si>
  <si>
    <t>Buzatov district</t>
  </si>
  <si>
    <t>city of Namangan</t>
  </si>
  <si>
    <t>Yangikurgan district</t>
  </si>
  <si>
    <t>Mingbulak district</t>
  </si>
  <si>
    <t>Pop district</t>
  </si>
  <si>
    <t>Chust district</t>
  </si>
  <si>
    <t>Uychi district</t>
  </si>
  <si>
    <t>Uchkurgan district</t>
  </si>
  <si>
    <t>Kasansay district</t>
  </si>
  <si>
    <t>Turakurgan district</t>
  </si>
  <si>
    <t>Tashbulak district</t>
  </si>
  <si>
    <t>Narin district</t>
  </si>
  <si>
    <t>city of Tashkent</t>
  </si>
  <si>
    <t>Mirza-Ulugbek district</t>
  </si>
  <si>
    <t>Yangi Khayat district</t>
  </si>
  <si>
    <t>Yangi Sergeli district</t>
  </si>
  <si>
    <t xml:space="preserve">Sergeli district   </t>
  </si>
  <si>
    <t xml:space="preserve">Bektemir district </t>
  </si>
  <si>
    <t xml:space="preserve">Uchtepa district </t>
  </si>
  <si>
    <t xml:space="preserve">Chilanzar district Shukhrat district </t>
  </si>
  <si>
    <t>Chilanzar district Mustakillik district</t>
  </si>
  <si>
    <t>Chilanzar district</t>
  </si>
  <si>
    <t xml:space="preserve">Yashnabad district Aviasozlar district </t>
  </si>
  <si>
    <t>Yashnabad district</t>
  </si>
  <si>
    <t>Mirabad district</t>
  </si>
  <si>
    <t xml:space="preserve">Shaykhantakhur district </t>
  </si>
  <si>
    <t>Yunusabad district</t>
  </si>
  <si>
    <t>Yakkasaray district</t>
  </si>
  <si>
    <t>Almazar district</t>
  </si>
  <si>
    <t>Shaykhantakhur district</t>
  </si>
  <si>
    <t xml:space="preserve">Shaykhantakhur district   </t>
  </si>
  <si>
    <t>Bustanlik district</t>
  </si>
  <si>
    <t>Yukori Chirchik district</t>
  </si>
  <si>
    <t>Akhangaran district</t>
  </si>
  <si>
    <t>Kuyi Chirchik district</t>
  </si>
  <si>
    <t>Pskent BXM district</t>
  </si>
  <si>
    <t>Urta Chirchik district</t>
  </si>
  <si>
    <t>Kibray district</t>
  </si>
  <si>
    <t>Yangiyul district</t>
  </si>
  <si>
    <t>Zangiata  district</t>
  </si>
  <si>
    <t>Akkurgan district</t>
  </si>
  <si>
    <t>Chinaz district</t>
  </si>
  <si>
    <t>Buka district</t>
  </si>
  <si>
    <t>Zafar district</t>
  </si>
  <si>
    <t>Parkent district</t>
  </si>
  <si>
    <t>city of Angren</t>
  </si>
  <si>
    <t>city of Almalik</t>
  </si>
  <si>
    <t>city of Keles</t>
  </si>
  <si>
    <t>city of Bekabad</t>
  </si>
  <si>
    <t>Chirchik BSC</t>
  </si>
  <si>
    <t>city of Chirchik</t>
  </si>
  <si>
    <t>city of Gulistan</t>
  </si>
  <si>
    <t>Yangiyer district</t>
  </si>
  <si>
    <t xml:space="preserve">Boyavut district </t>
  </si>
  <si>
    <t>Gulistan district</t>
  </si>
  <si>
    <t>Mirzaabad district</t>
  </si>
  <si>
    <t>Akaltin district</t>
  </si>
  <si>
    <t>Saykhunabad district</t>
  </si>
  <si>
    <t>Sardoba district</t>
  </si>
  <si>
    <t>Sirdarya district</t>
  </si>
  <si>
    <t>Khavast district</t>
  </si>
  <si>
    <t>Buyuk Ipak Yuli street, 4, Kitab, Kashkadarya region</t>
  </si>
  <si>
    <t>Касан, Кашкадарьинская область, улица Насаф 2</t>
  </si>
  <si>
    <t>Kasan, Kashkadarya region, Nasaf street 2</t>
  </si>
  <si>
    <t>Kashkadarya, Chirakchi district, Mustakillik Street, 5</t>
  </si>
  <si>
    <t>Kashkadarya, Shakhrisabz district, Ipak Yuli Street, 80B</t>
  </si>
  <si>
    <t>Kashkadarya, Yakkabag district, Gulshan, 19</t>
  </si>
  <si>
    <t>Kashkadarya, Guzar district, Mustakillik street, 83</t>
  </si>
  <si>
    <t>Kashkadarya, Dekhkanabad district, M. Ulugbek street, 63</t>
  </si>
  <si>
    <t>Kashkadarya, Beshkent district, A. Temur street, 41</t>
  </si>
  <si>
    <t>Kashkadarya, Kamashi district, A. Temur street, 640</t>
  </si>
  <si>
    <t>Kashkadarya, Kasbi district, Sh. Rashidov street, 12</t>
  </si>
  <si>
    <t>Kashkadarya, Nishan district, Pakhtaobod mahala</t>
  </si>
  <si>
    <t>Kashkadarya, Mirishkor district, Uzbekistan street, 71</t>
  </si>
  <si>
    <t>Kashkadarya, Mubarek district, Mahala Tong 4 mitti, 79</t>
  </si>
  <si>
    <t>Andijan city, Mustakillik street, 3</t>
  </si>
  <si>
    <t>Bustan district, Mustakillik street, 26</t>
  </si>
  <si>
    <t>Asaka district, Imom Bukhoriy street, 37</t>
  </si>
  <si>
    <t>Asaka district, Shokh street, 44</t>
  </si>
  <si>
    <t>Markhamat district, Al-Bukhoriy street, 72</t>
  </si>
  <si>
    <t>Jalakuduk district, Uzbekistan street, 52</t>
  </si>
  <si>
    <t>Balykchy district, Balikchi Avenue, 40</t>
  </si>
  <si>
    <t>Khojaabad district, Naqshbandiy street, 3</t>
  </si>
  <si>
    <t>Pakhtaabad district, Davr street, 6</t>
  </si>
  <si>
    <t>Andijan district, U. Yusupov street, 12</t>
  </si>
  <si>
    <t>Kurgantepa district, Guzal Tong street, 10</t>
  </si>
  <si>
    <t>Khanabad district, Farogat street, 3</t>
  </si>
  <si>
    <t>Altynkul district, Khuriyat street, 2</t>
  </si>
  <si>
    <t>Bulakbashi district, Mustakillik street, 26</t>
  </si>
  <si>
    <t>Jizzakh city, Sh. Rashidov street, 53</t>
  </si>
  <si>
    <t>Zaamin district, Urda street, 7</t>
  </si>
  <si>
    <t>Gallaaral district, Mustakillik street, 33</t>
  </si>
  <si>
    <t>Farish district, Fayzabad street, 16</t>
  </si>
  <si>
    <t>Mirzachul district, Uzbekistan street, 53</t>
  </si>
  <si>
    <t>Pakhtakor district, Navruz street, 3</t>
  </si>
  <si>
    <t>Bakhmal district, Markaziy Kurgon street</t>
  </si>
  <si>
    <t>Dustlik district, Dustlik-Arnasoy road street, 7</t>
  </si>
  <si>
    <t>Arnasay district, Samarkand street, 26</t>
  </si>
  <si>
    <t>Sharaf-Rashidov district, Mustakillik street, 24</t>
  </si>
  <si>
    <t>Zarbdar district, Mustakillik Avenue, 47</t>
  </si>
  <si>
    <t>Zafarabad district, Mustakillik street, 4</t>
  </si>
  <si>
    <t>Nurata district, U. Yusupov street, 3</t>
  </si>
  <si>
    <t>Kyzyltepa district, Uzbekistan Avenue, 10</t>
  </si>
  <si>
    <t>Zarafshan city, Bakhor street, 2</t>
  </si>
  <si>
    <t>Navbakhor district, Ankhor street, 10</t>
  </si>
  <si>
    <t>Bukhara city, M.Ikbol street, 8</t>
  </si>
  <si>
    <t>Gijduvan district, B. Nakshbank street, 4</t>
  </si>
  <si>
    <t>Karakul district, Ulugbek street, 4</t>
  </si>
  <si>
    <t>Vabkent district, G. Gulyam street, 3-A</t>
  </si>
  <si>
    <t>Dzhandar district, Varakhsho street, 48</t>
  </si>
  <si>
    <t>Khorezm city, Tinchlik street, 2</t>
  </si>
  <si>
    <t>Shavat district, Zh. Manguberdi street, 9</t>
  </si>
  <si>
    <t>Khiva district, A. Temur street, 86</t>
  </si>
  <si>
    <t>Yangiaryk district, Urganch street, 1</t>
  </si>
  <si>
    <t>Bagat district, Uzbekiston street, 1</t>
  </si>
  <si>
    <t>Urgench district, Mustakillik street, 149</t>
  </si>
  <si>
    <t>Yangibazar district, Zh. Manguberdi street, 8</t>
  </si>
  <si>
    <t>Янгибазарский район, улица Ж.Мангуберди, 8</t>
  </si>
  <si>
    <t>Fergana city, Mustakillik street, 33</t>
  </si>
  <si>
    <t>Kokand city, Istiklol street, 22</t>
  </si>
  <si>
    <t>Margilan city, B. Margiloniy street, 172</t>
  </si>
  <si>
    <t>Uzbekistan district, Ziyokor street, 94</t>
  </si>
  <si>
    <t>Baghdad district, Mustakillik street, 8</t>
  </si>
  <si>
    <t>Rishtan district, Roshidonii street, 201-A</t>
  </si>
  <si>
    <t>Altyaryk district, Chinortagi street, 33</t>
  </si>
  <si>
    <t>Besharyk district, Oltin Vodiy street, 77</t>
  </si>
  <si>
    <t>Tashlak district, Uchkun street, 9</t>
  </si>
  <si>
    <t>Kuva district, Kayqubbod street, 115</t>
  </si>
  <si>
    <t>Dangara district, Tashkent street, 58</t>
  </si>
  <si>
    <t>Fergana district, Margilan street, 40</t>
  </si>
  <si>
    <t>Kuvasay district, Fayz street, 54A</t>
  </si>
  <si>
    <t>Uchkuprik district, Soglom avlod street, 1</t>
  </si>
  <si>
    <t>Yazyavan district, Al-fargoniy street, 43</t>
  </si>
  <si>
    <t>Sokh district, A. Temur street, 84</t>
  </si>
  <si>
    <t>Furkat district, Yuksalish street, 13</t>
  </si>
  <si>
    <t>Samarkand city, A. Navoiy street, 43</t>
  </si>
  <si>
    <t>Kattakurgan city, Shavkiy street, 45</t>
  </si>
  <si>
    <t>Payaryk district, Samarkand street, 59</t>
  </si>
  <si>
    <t>Bulungur district, F. Yuldosh street, 5</t>
  </si>
  <si>
    <t>Akdarya district, A. Temur street, 41</t>
  </si>
  <si>
    <t>Urgut district, Navoi Avenue, 80</t>
  </si>
  <si>
    <t>Narpai district, A. Temur street, 11</t>
  </si>
  <si>
    <t>Samarkand district, Adolatparvar street, 5</t>
  </si>
  <si>
    <t>Kattakurgan district, A.Navoi street, 5</t>
  </si>
  <si>
    <t>Koshrabat district, Mustakillik street, 40</t>
  </si>
  <si>
    <t>Nurabad district, A. Temur street, 3</t>
  </si>
  <si>
    <t>Nukus city, Garezsizlik street, 74A</t>
  </si>
  <si>
    <t>Turtkul district, Sh. Rashidov street, 68</t>
  </si>
  <si>
    <t>Amudarya district, Berdak street, 48</t>
  </si>
  <si>
    <t>Chimbay district, E. Alakoz street, 22</t>
  </si>
  <si>
    <t>Muynak district, Adjiniz street, 140</t>
  </si>
  <si>
    <t>Kungrad district, Karakalpakstan street, 65</t>
  </si>
  <si>
    <t>Doslyk Avenue, 27, Kegeyli urban village</t>
  </si>
  <si>
    <t>Takhtakupir district, E. Alakoz street, 5</t>
  </si>
  <si>
    <t>Shumanai district, Uzbekistan street, 55</t>
  </si>
  <si>
    <t>Takhiatash district, Mustakillik street, 8</t>
  </si>
  <si>
    <t>Kanlykul district, Doslik street, 16</t>
  </si>
  <si>
    <t>Ellikkala district, Sh. Rashidov street, 18</t>
  </si>
  <si>
    <t>Akmangit urban village, Nukus district</t>
  </si>
  <si>
    <t>Khojeyly district, Dustlik street, 47</t>
  </si>
  <si>
    <t>Namangan city, Lutfiy street, 5A</t>
  </si>
  <si>
    <t>Yangikurgan district, Rovut street, 96</t>
  </si>
  <si>
    <t>Mingbulak district, Navoi street, 2</t>
  </si>
  <si>
    <t>Papa district, Uygursoy street, 96</t>
  </si>
  <si>
    <t>Chust city, Charogon street, 289</t>
  </si>
  <si>
    <t>Uchkurgan district, Dshstlik street, 20</t>
  </si>
  <si>
    <t>Kasansay city, Gulobod street, 9</t>
  </si>
  <si>
    <t>Turakurgan district, A. Navoiy street, 25</t>
  </si>
  <si>
    <t>Namangan district, Mustakillik street, 56</t>
  </si>
  <si>
    <t>Chilanzar district, 6th block, 46A</t>
  </si>
  <si>
    <t>Mirzo-Ulugbek district, Kh. Alimdzhan street, 13A</t>
  </si>
  <si>
    <t>on the territory of the Sergeli market.</t>
  </si>
  <si>
    <t>Sergeli district, array 4, 31A</t>
  </si>
  <si>
    <t>Uchtepa district, Kattakhirmontepa street, 41</t>
  </si>
  <si>
    <t>Chilanzar district, Bunyodkor Avenue, 156A</t>
  </si>
  <si>
    <t>Chilanzar district, Labikhovuz street, 1B</t>
  </si>
  <si>
    <t>Yashnabad district, Aviasozlar2 massif, 65</t>
  </si>
  <si>
    <t>Mirabad district, Nukusskaya street, 2/3</t>
  </si>
  <si>
    <t>Mirabad district, Saykhun street, 166</t>
  </si>
  <si>
    <t>Shaykhantakhur district, Sebzor street, 19</t>
  </si>
  <si>
    <t>Shaykhantakhur district, Bog street, 4</t>
  </si>
  <si>
    <t>Shaykhantakhur district, Bunyodkor street, 6</t>
  </si>
  <si>
    <t>Yunusabad district, A. Temur street, 1A</t>
  </si>
  <si>
    <t xml:space="preserve"> Yunusabad dekhkan market</t>
  </si>
  <si>
    <t>Yakkasaray district, Shota Rustaveli street, 9</t>
  </si>
  <si>
    <t>Almazar district, Talabalar street, 54A</t>
  </si>
  <si>
    <t>Bektemir district, H. Boykaro street, 25</t>
  </si>
  <si>
    <t>Bostanlyk district, Oltin Sarin street, 7</t>
  </si>
  <si>
    <t>Yukori-Chirchik district, Mustakillik street, 77</t>
  </si>
  <si>
    <t>Akhangaran district, Okhunboboeva street, 9</t>
  </si>
  <si>
    <t>Kuyichirchik district, Begimkulova street, 53A</t>
  </si>
  <si>
    <t>Pskent district, A. Temur street, 173</t>
  </si>
  <si>
    <t>Urtachirchik district, Toshkent Yuli street, 176</t>
  </si>
  <si>
    <t>Kibray district, Zebuniso street, 5</t>
  </si>
  <si>
    <t>Yangiyul district, Samarkand street, 229</t>
  </si>
  <si>
    <t>Zangiata district, Mustakillik street, 22</t>
  </si>
  <si>
    <t>Akkurgan district, A. Navoiy street, 1</t>
  </si>
  <si>
    <t>Chinaz district, Samarkand street, 30</t>
  </si>
  <si>
    <t>Chirchik city, Furkat street, 5</t>
  </si>
  <si>
    <t>Bekabad city, Buyuk ipak yuli street, 1A</t>
  </si>
  <si>
    <t>Angren city, Navoiy street, 7</t>
  </si>
  <si>
    <t>Almalyk city, A. Temur street, 30</t>
  </si>
  <si>
    <t>Keles city, Keles Yuli street, 8</t>
  </si>
  <si>
    <t>Bekabad district, Mustakillik street, 6</t>
  </si>
  <si>
    <t>Parkent district, A. Navoiy street, 12</t>
  </si>
  <si>
    <t>Gulistan city, Khondamir street, 3A</t>
  </si>
  <si>
    <t>Yangier city, A. Navoiy street, 6A</t>
  </si>
  <si>
    <t>Boyaut district, Beruniy street, 13</t>
  </si>
  <si>
    <t>Gulistan district, Ziyokor street, 2</t>
  </si>
  <si>
    <t>Mirzaabad district, Mustakillik street, 2</t>
  </si>
  <si>
    <t>Akaltyn district, Durmon street, 111</t>
  </si>
  <si>
    <t>Saykhunabad district, Ravonlik street, 52</t>
  </si>
  <si>
    <t>Sardoba district, Buston street, 14</t>
  </si>
  <si>
    <t>Syrdara district, Uzbekistan street, 145</t>
  </si>
  <si>
    <t>Khavast district, Samarkand street, 14</t>
  </si>
  <si>
    <t>Viloyati</t>
  </si>
  <si>
    <t>Tumani</t>
  </si>
  <si>
    <t>Manzili</t>
  </si>
  <si>
    <t>Область</t>
  </si>
  <si>
    <t>Район</t>
  </si>
  <si>
    <t>Branch name</t>
  </si>
  <si>
    <t>Region</t>
  </si>
  <si>
    <t>District</t>
  </si>
  <si>
    <t>Address</t>
  </si>
  <si>
    <t>Ko'kdala BXM</t>
  </si>
  <si>
    <t>Ko'kdala tumani</t>
  </si>
  <si>
    <t>Nasaf BXM</t>
  </si>
  <si>
    <t>Eski shahar BXM</t>
  </si>
  <si>
    <t>Oqsuv BXM</t>
  </si>
  <si>
    <t>39.217472, 66.244889</t>
  </si>
  <si>
    <t>38.898682, 65.804027</t>
  </si>
  <si>
    <t>38.869072,65.801892</t>
  </si>
  <si>
    <t>38.829255,65.796893</t>
  </si>
  <si>
    <t>39.104120,66.868448</t>
  </si>
  <si>
    <t>Городской посёлок Кукдала </t>
  </si>
  <si>
    <t>Городской посёлок Кукдала, улица Худжаобод</t>
  </si>
  <si>
    <t>Город Карши, улица И.Каримова, Торговый комплекс Эскибозор</t>
  </si>
  <si>
    <t>Город Карши, улица И.Каримова, Торговый комплекс Орзу бозор</t>
  </si>
  <si>
    <t>Китабский район, махаля Али кушчи, улица Саломатлик йули</t>
  </si>
  <si>
    <t>Кукдала ЦБУ</t>
  </si>
  <si>
    <t>Насаф ЦБУ</t>
  </si>
  <si>
    <t>Эски шахар ЦБУ</t>
  </si>
  <si>
    <t>Ок тепа ЦБУ</t>
  </si>
  <si>
    <t>Оксув ЦБУ</t>
  </si>
  <si>
    <t>Nasaf BSC</t>
  </si>
  <si>
    <t>Eski shahar BSC</t>
  </si>
  <si>
    <t>Kukdala BSC</t>
  </si>
  <si>
    <t>Oksuv BSC</t>
  </si>
  <si>
    <t>Ok tepa BSC</t>
  </si>
  <si>
    <t>Urban village of Kukdala</t>
  </si>
  <si>
    <t>Karshi city</t>
  </si>
  <si>
    <t>Urban village Kukdala, Khudzhaobod street</t>
  </si>
  <si>
    <t>Karshi city, I.Karimov street, Eskibozor shopping complex</t>
  </si>
  <si>
    <t>Karshi city, I.Karimov street, Orzu Bozor shopping complex</t>
  </si>
  <si>
    <t>Kitab district, Ali Kushchi mahala, Salomatlik Yuli street</t>
  </si>
  <si>
    <t>Qorasuv BXM</t>
  </si>
  <si>
    <t>Andijon tumani</t>
  </si>
  <si>
    <t>O'zbekiston BXM</t>
  </si>
  <si>
    <t>Ulug'nor BXM</t>
  </si>
  <si>
    <t>Ulug'nor tumani</t>
  </si>
  <si>
    <t>Chinobod BXM</t>
  </si>
  <si>
    <t>Orom BXM</t>
  </si>
  <si>
    <t>Город Карасу</t>
  </si>
  <si>
    <t>Улугнорский район</t>
  </si>
  <si>
    <t>Улугнорский ЦБУ</t>
  </si>
  <si>
    <t>ЦБУ Чинобод</t>
  </si>
  <si>
    <t>ЦБУ Ором</t>
  </si>
  <si>
    <t>Город Карасу, улица Бабуршах, 28</t>
  </si>
  <si>
    <t>Андижанский район, махаля Султонобод, Куйганёр Дехканский рынок</t>
  </si>
  <si>
    <t>Джалакудукский район, улица К.Турдиев, 1</t>
  </si>
  <si>
    <t>Город Андижан, улица Буюк Турон, 25</t>
  </si>
  <si>
    <t>Улугнорский район, улица Мустакиллик, 4</t>
  </si>
  <si>
    <t>Балыкчинский район, улица ойдин,1</t>
  </si>
  <si>
    <t>Ходжаабадский район, улица Юкоры, 10А</t>
  </si>
  <si>
    <t>Karasu BSC</t>
  </si>
  <si>
    <t>Jakhon Bozori BSC</t>
  </si>
  <si>
    <t>Uzbekiston BSC</t>
  </si>
  <si>
    <t>Yangibozor BSC</t>
  </si>
  <si>
    <t>Ulugnor BSC</t>
  </si>
  <si>
    <t>Chinobod BSC</t>
  </si>
  <si>
    <t>Orom BSC</t>
  </si>
  <si>
    <t>Karasu city</t>
  </si>
  <si>
    <t>Andijan district</t>
  </si>
  <si>
    <t>Andijan city</t>
  </si>
  <si>
    <t>Ulugnor district</t>
  </si>
  <si>
    <t>Balykchy district</t>
  </si>
  <si>
    <t>Khojaabad district</t>
  </si>
  <si>
    <t>Karasu city, Baburshah street, 28</t>
  </si>
  <si>
    <t>Jalakuduk district, K. Turdiev street, 1</t>
  </si>
  <si>
    <t>Andijan city, Buyuk Turon street, 25</t>
  </si>
  <si>
    <t>Ulugnor district, Mustakillik street, 4</t>
  </si>
  <si>
    <t>Khojaabad district, Yukory street, 10A</t>
  </si>
  <si>
    <t>Andijan district, Sultonobod mahala, Kuyganer Dekhkan bazaar</t>
  </si>
  <si>
    <t>40.7293260,72.8849270</t>
  </si>
  <si>
    <t>40.8302130,72.3534440</t>
  </si>
  <si>
    <t>40.8192320,72.7424900</t>
  </si>
  <si>
    <t>40.7567670,72.3586620</t>
  </si>
  <si>
    <t>40.7426530,71.7078960</t>
  </si>
  <si>
    <t>40.8764340,71.9732960</t>
  </si>
  <si>
    <t>40.6060870,72.6509760</t>
  </si>
  <si>
    <t>Bunyodkor BXM</t>
  </si>
  <si>
    <t>Yangiobod BXM</t>
  </si>
  <si>
    <t>Yangiobod tumani</t>
  </si>
  <si>
    <t>Янгиабадский район</t>
  </si>
  <si>
    <t>Янгиабадский ЦБУ</t>
  </si>
  <si>
    <t>Бахмальский район, махаля Гулбулок,Марказий кургон, 7</t>
  </si>
  <si>
    <t>Янгиабадский район, улица Мустакиллик, 6/1</t>
  </si>
  <si>
    <t>Bunyodkor BSC</t>
  </si>
  <si>
    <t>Yangiаbаd BSC</t>
  </si>
  <si>
    <t>Yangiabad district</t>
  </si>
  <si>
    <t>Bakhmal district</t>
  </si>
  <si>
    <t>Bakhmal district, Gulbulok mahala, Markazi Kurgon, 7</t>
  </si>
  <si>
    <t>Yangiabad district, Mustakillik street, 6/1</t>
  </si>
  <si>
    <t>39.6953780,67.4437140</t>
  </si>
  <si>
    <t>39.9137800,68.7756320</t>
  </si>
  <si>
    <t>Navoiy shahar BXM</t>
  </si>
  <si>
    <t>Navoiy shahar</t>
  </si>
  <si>
    <t xml:space="preserve">Navoiy buyum bozori BXM </t>
  </si>
  <si>
    <t>Imkon BXM</t>
  </si>
  <si>
    <t>Konimex BXM</t>
  </si>
  <si>
    <t>Konimex tumani</t>
  </si>
  <si>
    <t>Город Навоий</t>
  </si>
  <si>
    <t>Канимехский район</t>
  </si>
  <si>
    <t>Канимехский ЦБУ</t>
  </si>
  <si>
    <t>Город Навоий, массив 4, улица И.Каримова, 54Б</t>
  </si>
  <si>
    <t>Город Навоий, улица Навои, 54</t>
  </si>
  <si>
    <t>Канимехский район, махаля Бирлик, улица Абу Али Ибн Сино</t>
  </si>
  <si>
    <t>city of Navoiy</t>
  </si>
  <si>
    <t>Konimekh district</t>
  </si>
  <si>
    <t>Navoi city, block 4, I. Karimova street, 54B</t>
  </si>
  <si>
    <t>Navoi city, Navoi street, 54</t>
  </si>
  <si>
    <t>Kanimekh district, Birlik microdistrict, Abu Ali Ibn Sina street</t>
  </si>
  <si>
    <t>Город Навоий, улица М.Тароби</t>
  </si>
  <si>
    <t>Navoi city, M. Tarobi street</t>
  </si>
  <si>
    <t>Navoiy city BCS</t>
  </si>
  <si>
    <t>40.093196,65.379874</t>
  </si>
  <si>
    <t>40.110108,65.380408</t>
  </si>
  <si>
    <t>40.116854,65.357707</t>
  </si>
  <si>
    <t>40.277316,65.139801</t>
  </si>
  <si>
    <t>Shofirkon BXM</t>
  </si>
  <si>
    <t>Shofirkon tumani</t>
  </si>
  <si>
    <t>Chorsu BXM</t>
  </si>
  <si>
    <t>Shayxlar BXM</t>
  </si>
  <si>
    <t>Naqshbandiy BXM</t>
  </si>
  <si>
    <t>Шафирканский район</t>
  </si>
  <si>
    <t>Шафирканский ЦБУ</t>
  </si>
  <si>
    <t>Шафирканский район, Ф.Худжаев, 10/2</t>
  </si>
  <si>
    <t>Chorsu BSC</t>
  </si>
  <si>
    <t>Oromiton BSC</t>
  </si>
  <si>
    <t>Shafirkon BSC</t>
  </si>
  <si>
    <t>Shaykhlar BSC</t>
  </si>
  <si>
    <t>Nakshbandiy BSC</t>
  </si>
  <si>
    <t>Накшбандий ЦБУ</t>
  </si>
  <si>
    <t>Shafirkan district</t>
  </si>
  <si>
    <t>Gijduvan district</t>
  </si>
  <si>
    <t>40.1187180,64.5046370</t>
  </si>
  <si>
    <t xml:space="preserve">40.1068010,64.6820580
</t>
  </si>
  <si>
    <t>39.3913930,63.8908180</t>
  </si>
  <si>
    <t>39.7198380,64.5499670</t>
  </si>
  <si>
    <t>Urganch shahar</t>
  </si>
  <si>
    <t>Farovon BXM</t>
  </si>
  <si>
    <t>Город Ургенч</t>
  </si>
  <si>
    <t>Город Хива</t>
  </si>
  <si>
    <t>Город Ургенч, улица Аль-Хорезмий, 67</t>
  </si>
  <si>
    <t>Город Ургенч, улица И.Каримова, 45</t>
  </si>
  <si>
    <t>Город Хива, улица Кухна Хива, 351</t>
  </si>
  <si>
    <t>Farovon BCS</t>
  </si>
  <si>
    <t>Kuxna Xiva BCS</t>
  </si>
  <si>
    <t>AL-Khorezmiy BCS</t>
  </si>
  <si>
    <t>Al-Xorazmiy BXM</t>
  </si>
  <si>
    <t>Urgench city</t>
  </si>
  <si>
    <t>Khiva city</t>
  </si>
  <si>
    <t>Urgench city, Al-Khorezmi street, 67</t>
  </si>
  <si>
    <t>Khiva city, Kukhna Khiva street, 351</t>
  </si>
  <si>
    <t>41.5561260,60.6308600</t>
  </si>
  <si>
    <t>41.5510530,60.6198680</t>
  </si>
  <si>
    <t>41.3899400,60.3464950</t>
  </si>
  <si>
    <t>Bandixon BXM</t>
  </si>
  <si>
    <t>Bandixon tumani</t>
  </si>
  <si>
    <t>Fayz BXM</t>
  </si>
  <si>
    <t>Бандиханский район</t>
  </si>
  <si>
    <t>Бандиханский ЦБУ</t>
  </si>
  <si>
    <t>Бандиханский район, улица Ш.Рашидова, 1</t>
  </si>
  <si>
    <t>Город Денов, улица Ш.Рашидова, 176</t>
  </si>
  <si>
    <t>Шурчинский район, махаля Бабатаг, рынок Файз</t>
  </si>
  <si>
    <t>City of Denov</t>
  </si>
  <si>
    <t>Bandikhan district</t>
  </si>
  <si>
    <t>Bandikhan BSC</t>
  </si>
  <si>
    <t>Bakhor BSC</t>
  </si>
  <si>
    <t>Fayz BSC</t>
  </si>
  <si>
    <t>Denov city, Sh. Rashidov street, 176</t>
  </si>
  <si>
    <t>Shurchi district, Babatag mahala, Fayz market</t>
  </si>
  <si>
    <t>37.8604840,67.3824850</t>
  </si>
  <si>
    <t>38.2803020,67.8962520</t>
  </si>
  <si>
    <t>38.0138750,67.7945120</t>
  </si>
  <si>
    <t>Kirguli BXM</t>
  </si>
  <si>
    <t>Buvayda BXM</t>
  </si>
  <si>
    <t>Buvayda tumani</t>
  </si>
  <si>
    <t>Marg‘ilon hunarmand BXM</t>
  </si>
  <si>
    <t>Rapqon BXM</t>
  </si>
  <si>
    <t>Chimyon BXM</t>
  </si>
  <si>
    <t>Farg'ona tumani</t>
  </si>
  <si>
    <t>Бувайдинский район</t>
  </si>
  <si>
    <t>Бувайдинский ЦБУ</t>
  </si>
  <si>
    <t>Город Фергана, улица Аср, 82</t>
  </si>
  <si>
    <t>Бувайдинский район, городок Янгикурган, улица Хилал, 40</t>
  </si>
  <si>
    <t>Город Маргилан, улица Хиёбон, 56А</t>
  </si>
  <si>
    <t>Бешарыкский район, улица  Бозорбоши, 2</t>
  </si>
  <si>
    <t>Ферганский район, махаля Сой бўйи, улица А.Абдуллаев</t>
  </si>
  <si>
    <t>Kirguli BSC</t>
  </si>
  <si>
    <t>Buvayda BSC</t>
  </si>
  <si>
    <t>Margilan hunarmand BSC</t>
  </si>
  <si>
    <t>Rapkan BSC</t>
  </si>
  <si>
    <t>Chimgan BSC</t>
  </si>
  <si>
    <t>Fergana city</t>
  </si>
  <si>
    <t>Buvaida district</t>
  </si>
  <si>
    <t>City of Margilan</t>
  </si>
  <si>
    <t>Besharyk district</t>
  </si>
  <si>
    <t>Fergana region</t>
  </si>
  <si>
    <t>Fergana city, Asr street, 82</t>
  </si>
  <si>
    <t>Buvaida district, Yangikurgan town, Hilal street, 40</t>
  </si>
  <si>
    <t>Margilan city, Khiyobon street, 56A</t>
  </si>
  <si>
    <t>Besharyk district, Bozorboshi street, 2</t>
  </si>
  <si>
    <t>Fergana district, Soi bui makhalya, A. Abdullayev street</t>
  </si>
  <si>
    <t>40.430366, 71.755520</t>
  </si>
  <si>
    <t>40.560427, 71.140866</t>
  </si>
  <si>
    <t>40.442907, 71.718321</t>
  </si>
  <si>
    <t>40.351198, 70.665595</t>
  </si>
  <si>
    <t>40.256156, 71.575768</t>
  </si>
  <si>
    <t>Afrosiyob BXM</t>
  </si>
  <si>
    <t>Siyob BXM</t>
  </si>
  <si>
    <t>Chelak BXM</t>
  </si>
  <si>
    <t>Bog'ishamol BXM</t>
  </si>
  <si>
    <t>Cho'pon ota BXM</t>
  </si>
  <si>
    <t>Al-Buxoriy BXM</t>
  </si>
  <si>
    <t>Gulzor BXM</t>
  </si>
  <si>
    <t>Juma BXM</t>
  </si>
  <si>
    <t>Obod diyor BXM</t>
  </si>
  <si>
    <t>Mitan BXM</t>
  </si>
  <si>
    <t>Город Самарканд, улица М.Улугбек, 96</t>
  </si>
  <si>
    <t>Город Самарканд, улица И.Каримова, 43</t>
  </si>
  <si>
    <t>Пайарыкский район, улица Истиклол, 42</t>
  </si>
  <si>
    <t>39.662608,66.934779</t>
  </si>
  <si>
    <t>39.656436,66.985225</t>
  </si>
  <si>
    <t>39.922276,66.858699</t>
  </si>
  <si>
    <t>39.648031,66.951747</t>
  </si>
  <si>
    <t>39.681179,67.003796</t>
  </si>
  <si>
    <t>39.718284,66.929608</t>
  </si>
  <si>
    <t>39.919018,66.838127</t>
  </si>
  <si>
    <t>39.762360,67.274138</t>
  </si>
  <si>
    <t>39.531124,67.339303</t>
  </si>
  <si>
    <t>39.707773,66.652110</t>
  </si>
  <si>
    <t>39.429076,67.242954</t>
  </si>
  <si>
    <t>40.005738,66.547550</t>
  </si>
  <si>
    <t>Город Самарканд, улица Узбектракт, 12</t>
  </si>
  <si>
    <t>Город Самарканд, массив Карасу, улица Ифтихор</t>
  </si>
  <si>
    <t>Пайарыкский район, махаля Янги Хаёт, дехканский базар Челак</t>
  </si>
  <si>
    <t>Булунгурский район, махаля Бустон, проспект Булунгур, 30</t>
  </si>
  <si>
    <t>Пастдаргомский район, улица Буюк ипак йули, 71</t>
  </si>
  <si>
    <t>Ургутский район, улица Почвон, 89</t>
  </si>
  <si>
    <t>Иштыханский район, улица А.Темур, 11</t>
  </si>
  <si>
    <t>Afrasiyab BSC</t>
  </si>
  <si>
    <t>Siyab BSC</t>
  </si>
  <si>
    <t>Chelak BSC</t>
  </si>
  <si>
    <t>Bogishamol BSC</t>
  </si>
  <si>
    <t>Chupon ota BSC</t>
  </si>
  <si>
    <t>Obod Maskan BSC</t>
  </si>
  <si>
    <t>Gulzor BSC</t>
  </si>
  <si>
    <t>Juma BSC</t>
  </si>
  <si>
    <t>Obod diyor BSC</t>
  </si>
  <si>
    <t>Mitan BSC</t>
  </si>
  <si>
    <t>Al-Bukhoriy BSC</t>
  </si>
  <si>
    <t>Samarkand city</t>
  </si>
  <si>
    <t>Payaryk district</t>
  </si>
  <si>
    <t>Samarkand city, M. Ulugbek street, 96</t>
  </si>
  <si>
    <t>Samarkand city, I.Karimov street, 43</t>
  </si>
  <si>
    <t>Payaryk district, Istiklol street, 42</t>
  </si>
  <si>
    <t>Samarkand city, Uzbektract street, 12</t>
  </si>
  <si>
    <t>Samarkand city, Karasu massif, Iftikhor street</t>
  </si>
  <si>
    <t>Payaryk district, Yangi Khayot mahala, Chelak dekhkan bazaar</t>
  </si>
  <si>
    <t>Bulungur district, Buston mahala, Bulungur Avenue, 30</t>
  </si>
  <si>
    <t>Urgut district, Pochvon street, 89</t>
  </si>
  <si>
    <t>Ishtykhan district, A. Temur street, 11</t>
  </si>
  <si>
    <t>Yoshlik BXM</t>
  </si>
  <si>
    <t>Mang'it BXM</t>
  </si>
  <si>
    <t>Jayxun BXM</t>
  </si>
  <si>
    <t>Kelajak BXM</t>
  </si>
  <si>
    <t>Qizirabod BXM</t>
  </si>
  <si>
    <t>Do'stlik BXM</t>
  </si>
  <si>
    <t>Турткульский район, улица Беруний, рынок Турткуль</t>
  </si>
  <si>
    <t>Амударьинский район, улица Кипчак, 10</t>
  </si>
  <si>
    <t>Берунийский район, улица Шейх Аббос Вали,  Беруний торговый комплекс</t>
  </si>
  <si>
    <t>Город Нукус, улица А.Досназарова, 8А</t>
  </si>
  <si>
    <t>Город Нукус, улица Э.Алакуз, 33</t>
  </si>
  <si>
    <t>Кегейлийский район, махаллинский комитет Халкобод</t>
  </si>
  <si>
    <t>Элликкалинский район, улица Кызырык йули</t>
  </si>
  <si>
    <t>Ходжейлинский район, улица Мустакиллоик, 5/5</t>
  </si>
  <si>
    <t>Yoshlik BSC</t>
  </si>
  <si>
    <t>Berdak BSC</t>
  </si>
  <si>
    <t>Ustyurt BSC</t>
  </si>
  <si>
    <t>Kelajak BSC</t>
  </si>
  <si>
    <t>Nukus dexkan bozori BSC</t>
  </si>
  <si>
    <t>Mangit BSC</t>
  </si>
  <si>
    <t>Jaykhun BSC</t>
  </si>
  <si>
    <t>Kizirabad BSC</t>
  </si>
  <si>
    <t>Nukus city</t>
  </si>
  <si>
    <t>Ellikkala district</t>
  </si>
  <si>
    <t>Khojeyly district</t>
  </si>
  <si>
    <t>Turtkul district, Beruniy street, Turtkul market</t>
  </si>
  <si>
    <t>Amudarya district, Kipchak street, 10</t>
  </si>
  <si>
    <t>Beruniy district, Sheikh Abbos Wali street, Beruniy shopping complex</t>
  </si>
  <si>
    <t>Nukus city, A. Dosnazarov street, 8A</t>
  </si>
  <si>
    <t>Nukus city, E. Alakuz street, 33</t>
  </si>
  <si>
    <t>Kegeyli district, Khalkobod makhalla committee</t>
  </si>
  <si>
    <t>Ellikkala district, Kyzyryk Yuli street</t>
  </si>
  <si>
    <t>Khojeyly district, Mustakilloik street, 5/5</t>
  </si>
  <si>
    <t>41.5618403, 61.00964</t>
  </si>
  <si>
    <t>42.1139279, 60.07198</t>
  </si>
  <si>
    <t>41.6920162, 60.73889</t>
  </si>
  <si>
    <t>42.444035, 59.633868</t>
  </si>
  <si>
    <t>42.465179, 59.604594</t>
  </si>
  <si>
    <t>43.0485049, 58.836632</t>
  </si>
  <si>
    <t>42.6870342, 59.728677</t>
  </si>
  <si>
    <t>41.808425, 61.0639274</t>
  </si>
  <si>
    <t>42.4136053, 59.449321</t>
  </si>
  <si>
    <t>Chortoq BXM</t>
  </si>
  <si>
    <t>Chortoq tuman</t>
  </si>
  <si>
    <t>Boburshox BXM</t>
  </si>
  <si>
    <t>Obod BXM</t>
  </si>
  <si>
    <t>Чартакский район</t>
  </si>
  <si>
    <t>Чартакский район, улица Истиклол, 22</t>
  </si>
  <si>
    <t>Город Наманган, улица Бабуршах, 172</t>
  </si>
  <si>
    <t>Янгикурганский район, улица К.Хасанов, 1</t>
  </si>
  <si>
    <t>Папский район, улица Обод, 75</t>
  </si>
  <si>
    <t>Учкурганский район, улица Ибн, 12</t>
  </si>
  <si>
    <t>Chortok BSC</t>
  </si>
  <si>
    <t>Baburshakh BSC</t>
  </si>
  <si>
    <t>Obod BSC</t>
  </si>
  <si>
    <t>Sokhil BSC</t>
  </si>
  <si>
    <t>Chartak district</t>
  </si>
  <si>
    <t>Namangan city</t>
  </si>
  <si>
    <t>Chartak district, Istiklol street, 22</t>
  </si>
  <si>
    <t>Namangan city, Baburshah street, 172</t>
  </si>
  <si>
    <t>Yangikurgan district, K. Khasanov street, 1</t>
  </si>
  <si>
    <t>Uchkurgan district, Ibn street, 12</t>
  </si>
  <si>
    <t>41.0758290,71.8186830</t>
  </si>
  <si>
    <t>40.9788809,71.7090936</t>
  </si>
  <si>
    <t>41.407969,71.680969</t>
  </si>
  <si>
    <t>40.874850,71.096840</t>
  </si>
  <si>
    <t>41.1122620,72.0677630</t>
  </si>
  <si>
    <t xml:space="preserve">Istiqlol BXM </t>
  </si>
  <si>
    <t>Toshkent sh., Bektemir t., "Mit story servis" MCHJ (Qurilish bozori hududi)</t>
  </si>
  <si>
    <t>Ipoteka BXM</t>
  </si>
  <si>
    <t>Бектемирский район, рынок Mit story servis</t>
  </si>
  <si>
    <t>Яккасарайский район, улица Бобур, 40А</t>
  </si>
  <si>
    <t>Katartal BSC</t>
  </si>
  <si>
    <t>Buyuk ipak yuli BSC</t>
  </si>
  <si>
    <t>Istiklal BSC</t>
  </si>
  <si>
    <t>Ipoteka BSC</t>
  </si>
  <si>
    <t>Mirzo-Ulugbek district</t>
  </si>
  <si>
    <t>Bektemir district</t>
  </si>
  <si>
    <t>Bektemir district, market Mit story service</t>
  </si>
  <si>
    <t>Yakkasaray district, Bobur street, 40A</t>
  </si>
  <si>
    <t>41.325843 69.327629</t>
  </si>
  <si>
    <t>41.286153 69.252850</t>
  </si>
  <si>
    <t>Chinor BXM</t>
  </si>
  <si>
    <t>Yangiyo‘l shahar</t>
  </si>
  <si>
    <t>Nafis BXM</t>
  </si>
  <si>
    <t>Madaniyat BXM</t>
  </si>
  <si>
    <t>Bo'ka tumani</t>
  </si>
  <si>
    <t>Куйичирчикский район, улица Марказ, 7А</t>
  </si>
  <si>
    <t>Янгиюльский район, махаля Навруз, дехканский базар</t>
  </si>
  <si>
    <t xml:space="preserve">Зангиатинский район, махаля Катартал, рынок Бекбарака </t>
  </si>
  <si>
    <t xml:space="preserve">Зангиатинский район, махаля Катартал, рынок Абу Сахий </t>
  </si>
  <si>
    <t>Чиназский район, улица Самарканд, 3</t>
  </si>
  <si>
    <t>Букинский район, улица Узбекистан, 7</t>
  </si>
  <si>
    <t>Chinar BSC</t>
  </si>
  <si>
    <t>Faravon BSC</t>
  </si>
  <si>
    <t>Bekbaraka BSC</t>
  </si>
  <si>
    <t>Abu Sahiy BSC</t>
  </si>
  <si>
    <t>Nafis BSC</t>
  </si>
  <si>
    <t>Madaniyat BSC</t>
  </si>
  <si>
    <t>Kuyichirchik district</t>
  </si>
  <si>
    <t>Zangiata district</t>
  </si>
  <si>
    <t>Kuyichirchik district, Markaz street, 7A</t>
  </si>
  <si>
    <t>Yangiyul district, Navruz mahala, dekhkan bazaar</t>
  </si>
  <si>
    <t>Zangiata district, Katartal mahala, Bekbarak market</t>
  </si>
  <si>
    <t>Zangiata district, Katartal mahala, Abu Sahiy market</t>
  </si>
  <si>
    <t>Chinaz district, Samarkand street, 3</t>
  </si>
  <si>
    <t>40.985124,69.049040</t>
  </si>
  <si>
    <t>41.116345,69.055158</t>
  </si>
  <si>
    <t>41.242705,69.165237</t>
  </si>
  <si>
    <t>41.242041,69.163773</t>
  </si>
  <si>
    <t>40.963603,68.854681</t>
  </si>
  <si>
    <t>40.814401,69.197999</t>
  </si>
  <si>
    <t>Buka district, Uzbekistan street, 7</t>
  </si>
  <si>
    <t>Izbaskan district, Naqshbandiy street, 3</t>
  </si>
  <si>
    <t>Balykchi district, Oydin street, 1</t>
  </si>
  <si>
    <t>Karmana district, I.Karimov street, 90</t>
  </si>
  <si>
    <t>Khatyrchy district, Pulkan street, 21</t>
  </si>
  <si>
    <t>Kagan district, Bukhoro Avenue, 5/1</t>
  </si>
  <si>
    <t>Romitan district, Bahoriston street, 73</t>
  </si>
  <si>
    <t>Shafirkan district, F. Khujaev, 10/2</t>
  </si>
  <si>
    <t>Gurlen district, Bobur street, 16</t>
  </si>
  <si>
    <t>Khanka district, Khalklar Dustligi street, 4</t>
  </si>
  <si>
    <t>Khanka BSC</t>
  </si>
  <si>
    <t>Bandikhan district, Sh. Rashidov street, 1</t>
  </si>
  <si>
    <t>Kushtepa district, Bakhmal street, 9</t>
  </si>
  <si>
    <t>Pastdargom district, M. Urdashov street, 2</t>
  </si>
  <si>
    <t>Dzhambai district, Galakupa street, 311A</t>
  </si>
  <si>
    <t>Pakhtachi district, Istiklol street, 49</t>
  </si>
  <si>
    <t>Ishtykhan district, A. Navoiy street, 9</t>
  </si>
  <si>
    <t>Pastdargom district, Buyuk ipak yuli street, 71</t>
  </si>
  <si>
    <t>Beruniy district, Kat street, 71A</t>
  </si>
  <si>
    <t>Karauzyak district, K. Kamalov street, 9</t>
  </si>
  <si>
    <t>Buzatov district, Karakalpakstannyn street 60-zhylygy, 4</t>
  </si>
  <si>
    <t>Beruniy district</t>
  </si>
  <si>
    <t>Uychi district, Savdogar street, 41</t>
  </si>
  <si>
    <t>Pap district, Obod street, 75</t>
  </si>
  <si>
    <t>Pap District</t>
  </si>
  <si>
    <t>Yashnobod district, Gorodok Aviastroiteley massif, 1st block, 116</t>
  </si>
  <si>
    <t>Buka district, Markaziy street, 3A</t>
  </si>
  <si>
    <t>Romitan district</t>
  </si>
  <si>
    <t>Ishtykhan district</t>
  </si>
  <si>
    <t>Kagan district</t>
  </si>
  <si>
    <t>Baxt BXM</t>
  </si>
  <si>
    <t>Bakht BCS</t>
  </si>
  <si>
    <t>Shahrisabz BXM</t>
  </si>
  <si>
    <t>Dehqonobod BXM</t>
  </si>
  <si>
    <t>Shahrixon BXM</t>
  </si>
  <si>
    <t>Kuyganyor BXM</t>
  </si>
  <si>
    <t>Uchtepa BXM</t>
  </si>
  <si>
    <t xml:space="preserve">Marhamat BXM </t>
  </si>
  <si>
    <t xml:space="preserve">Marhamat tumani </t>
  </si>
  <si>
    <t>Jahon bozori BXM</t>
  </si>
  <si>
    <t xml:space="preserve"> Navbahor BXM</t>
  </si>
  <si>
    <t xml:space="preserve">Navbahor tumani </t>
  </si>
  <si>
    <t xml:space="preserve">Buxoro shahar </t>
  </si>
  <si>
    <t xml:space="preserve">Galaosiyo BXM </t>
  </si>
  <si>
    <t xml:space="preserve">Galaosiyo tumani </t>
  </si>
  <si>
    <t>Romiton BXM</t>
  </si>
  <si>
    <t xml:space="preserve">Xorazm shahar </t>
  </si>
  <si>
    <t xml:space="preserve">Hazorasp tumani </t>
  </si>
  <si>
    <t>Hazorasp BXM</t>
  </si>
  <si>
    <t>Bog'ot  BXM</t>
  </si>
  <si>
    <t xml:space="preserve">Bog'ot tumani </t>
  </si>
  <si>
    <t xml:space="preserve">Tuproqqal'a tumani </t>
  </si>
  <si>
    <t>Xonqa tumani</t>
  </si>
  <si>
    <t>Ko'hna Xiva BXM</t>
  </si>
  <si>
    <t>Termiz shahar BXM</t>
  </si>
  <si>
    <t>Termiz shahar</t>
  </si>
  <si>
    <t>Sho'rchi  BXM</t>
  </si>
  <si>
    <t>Bahor BXM</t>
  </si>
  <si>
    <t>Beshariq BXM</t>
  </si>
  <si>
    <t xml:space="preserve">Beshariq tumani </t>
  </si>
  <si>
    <t>Qo‘shrabot BXM</t>
  </si>
  <si>
    <t>Toyloq BXM</t>
  </si>
  <si>
    <t>Obod maskan BXM</t>
  </si>
  <si>
    <t>Mo‘ynoq BXM</t>
  </si>
  <si>
    <t>Mo‘ynoq tumani</t>
  </si>
  <si>
    <t>Elliqqal’a BXM</t>
  </si>
  <si>
    <t>Elliqqal’a tumani</t>
  </si>
  <si>
    <t>Berdaq BXM</t>
  </si>
  <si>
    <t>Nukus dehqon bozori BXM</t>
  </si>
  <si>
    <t>Ustuyurt BXM</t>
  </si>
  <si>
    <t>Yangiqo'rg'on tumani, "Zarkent" MFY "Q.Xasanov" ko'chasi 1-uy</t>
  </si>
  <si>
    <t>Zarkent dehqon bozori BXM</t>
  </si>
  <si>
    <t>Pop tumani, "Obod" MFY, "Obod" ko‘chasi, 75-uy</t>
  </si>
  <si>
    <t>Uchqo‘rg‘on tumani "Chek" MFY , "Ibn" ko‘chasi 12-uy</t>
  </si>
  <si>
    <t>Sohil BXM</t>
  </si>
  <si>
    <t>Toshkent sh., Chilonzor t., 6-mavze 46-A uy</t>
  </si>
  <si>
    <t xml:space="preserve">Mirzo Ulug‘bek BXM </t>
  </si>
  <si>
    <t>Mirzo Ulug‘bek tumani</t>
  </si>
  <si>
    <t>Yangi hayot BXM</t>
  </si>
  <si>
    <t xml:space="preserve">Yangi hayot tumani </t>
  </si>
  <si>
    <t>Sergeli tumani , Sergeli dehqon bozori  hududida.</t>
  </si>
  <si>
    <t>Toshkent sh., Mirzo Ulug‘bek t., "Hamid Olimjon" ko'chasi 13-a uy</t>
  </si>
  <si>
    <t>Toshkent sh., Sergeli t., Sergeli-4 mavze 31-A uy</t>
  </si>
  <si>
    <t>Toshkent sh., Uchtepa t., "Katta xirmontepa" ko‘chasi, 41-uy</t>
  </si>
  <si>
    <t>Toshkent sh. Chilonzor t. 16-mavze, 10-uy.</t>
  </si>
  <si>
    <t xml:space="preserve">Toshkent sh., Chilonzor t.,  "Bunyodkor" shoh ko'chasi 156-a uy </t>
  </si>
  <si>
    <t>Toshkent sh., Chilonzor t., "Labihovuz" ko'chasi 1-b uy</t>
  </si>
  <si>
    <t>Toshkent sh., Yashnobod t., Beshariq 116-uy</t>
  </si>
  <si>
    <t>Toshkent sh., Mirobod t., "Nukus" ko‘chasi 2\3</t>
  </si>
  <si>
    <t>Toshkent sh., Mirobod t., "Sayxun" ko'chasi 166-uy</t>
  </si>
  <si>
    <t>Toshkent sh., Shayxontoxur t., Xadra Maydoni 14-19-uy</t>
  </si>
  <si>
    <t xml:space="preserve">Shayxontohur tumani </t>
  </si>
  <si>
    <t>Toshkent sh., Shayxontohur t., 
 "Bog‘" ko‘chasi 4-uy</t>
  </si>
  <si>
    <t>Toshkent sh., Shayxontohur t., "Bunyodkor" ko‘chasi, 6-uy</t>
  </si>
  <si>
    <t xml:space="preserve">Shayxontohur BXM </t>
  </si>
  <si>
    <t>Toshkent sh., Yunusobod t., "A. Temur" ko‘chasi 1-a uy</t>
  </si>
  <si>
    <t>Toshkent sh., Yunusobod t., "Yunusobod" dehqon bozori</t>
  </si>
  <si>
    <t>Toshkent sh., Yakkasaroy t., "Shota Rustaveli" 9-uy</t>
  </si>
  <si>
    <t>Toshkent sh., Olmazor t., Talabalar ko‘chasi 54-A uy</t>
  </si>
  <si>
    <t>Toshkent sh., Bektemir t., "Husayn Boyqaro" 25-uy</t>
  </si>
  <si>
    <t>Buyuk ipak yo'li BXM</t>
  </si>
  <si>
    <t>Toshkent sh., Mirzo Ulug'bek tumani, "Hamid Olimjon" 13-a uy</t>
  </si>
  <si>
    <t xml:space="preserve">Toshkent v., Bo‘stonliq t., "Navro‘z" MFY, "Oltin sarin" ko‘chasi, 7-uy </t>
  </si>
  <si>
    <t>Toshkent viloyati, Yuqori Chirchiq tumani, "Mustaqillik" ko‘chasi, 77-uy</t>
  </si>
  <si>
    <t xml:space="preserve">Toshkent v., Oxangaron sh., "Oxunboboyev" ko‘chasi 9-uy, </t>
  </si>
  <si>
    <t>Quyi Chirchiq tumani</t>
  </si>
  <si>
    <t>Toshkent v., Piskent t., "A.Temur" ko‘chasi 173-uy</t>
  </si>
  <si>
    <t>Toshkent v., Nurafshon sh., "Toshkent yo‘li" ko‘chasi, 176-uy</t>
  </si>
  <si>
    <t>Toshkent v., Qibray t., "Zebuniso" ko‘chasi 5-uy</t>
  </si>
  <si>
    <t>Toshkent v., Zangiota t., Eshonguzar, "Mustaqillik" ko‘chasi 22-uy</t>
  </si>
  <si>
    <t>Toshkent v., Oqqo‘rg‘on t., "Birlik" MFY, "A.Navoiy" ko‘chasi 1-uy</t>
  </si>
  <si>
    <t xml:space="preserve">Toshkent v., Chinoz t., "Kozi" MFY, "Samarqand" ko‘chasi, 30-uy </t>
  </si>
  <si>
    <t>Toshkent v., Chirchiq shahri, "Furqat" ko‘chasi, 5-uy</t>
  </si>
  <si>
    <t>Toshkent v., Bo‘ka t., "Yangi hayot" MFY, Markaziy ko‘chasi 3-A uy</t>
  </si>
  <si>
    <t>Toshkent v., Angren sh., "Navoiy" ko‘chasi 7-uy</t>
  </si>
  <si>
    <t xml:space="preserve">Toshkent v., Olmaliq sh., "A.Temur" ko‘chasi 30-uy </t>
  </si>
  <si>
    <t>Toshkent v., Toshkent t., Keles sh., "Keles yo'li" ko‘chasi 8-uy</t>
  </si>
  <si>
    <t>Toshkent v., Bekobod t., Zafar shaharchasi, "Mustaqillik" ko‘chasi 6-uy</t>
  </si>
  <si>
    <t>Toshkent v., Parkent t., "Istiqbol" MFY, "A.Navoiy" ko‘chasi 12-uy</t>
  </si>
  <si>
    <t>Toshkent v., Zangiota t., "Qatortol" MFY, 
"Bek Baraka" bozori hududida</t>
  </si>
  <si>
    <t xml:space="preserve"> Toshkent v., Zangiota t., "Qatortol" MFY, "Abu Saxiy" bozori hududida</t>
  </si>
  <si>
    <t>Toshkent v., Bo'ka t., "Madaniyat" MFY, "O'zbekiston" ko'chasi 7-uy</t>
  </si>
  <si>
    <t>Sirdaryo vil., Guliston sh., "Xondamir" ko‘chasi, 3-a uy</t>
  </si>
  <si>
    <t>Sirdaryo viloyati, Yangiyer shaharchasi, "A.Navoiy" 6-A uy</t>
  </si>
  <si>
    <t>Sirdaryo v., Boyovut shaharchasi, "Beruniy" ko'chasi 13-uy</t>
  </si>
  <si>
    <t>Guliston shahar</t>
  </si>
  <si>
    <t>Guliston shahar BXM</t>
  </si>
  <si>
    <t>Sirdaryo v., Guliston t., "Ziyokor" ko‘chasi, 
2-uy</t>
  </si>
  <si>
    <t>Sirdaryo viloyati, Mirzaobod tumani, "Mustaqillik" ko‘chasi 2-uy</t>
  </si>
  <si>
    <t>Sirdaryo viloyati, Oqoltin tumani, "Do‘rmon" ko‘chasi 111-uy</t>
  </si>
  <si>
    <t>Sayxunobod tumani, "Ravonlik" ko‘chasi 52-uy</t>
  </si>
  <si>
    <t>Sardoba tumani, Paxtaobod shaharchasi, "Bo‘ston" ko‘chasi</t>
  </si>
  <si>
    <t>Sirdaryo tuman, "O‘zbekiston"  ko‘chasi 145-uy</t>
  </si>
  <si>
    <t>Xovos tumani, "Samarqand" ko‘chasi 14-uy</t>
  </si>
  <si>
    <t>Qashqadaryo v., Qarshi sh., "A.Temur" ko‘chasi 44-uy</t>
  </si>
  <si>
    <t>Qashqadaryo v., Kitob t., "Guliston" MFY,  "Ipak yo‘li" ko'chasi 289-uy</t>
  </si>
  <si>
    <t>Qashqadaryo v., Koson t.,  "Saripul" MFY, "Nasaf" ko‘chasi 2-uy</t>
  </si>
  <si>
    <t>Qashqadaryo v., Chiroqchi t., "Kishmishtepa" MFY, "Mustaqillik" ko‘chasi 5-uy</t>
  </si>
  <si>
    <t>Qashqadaryo v., Shahrisabz sh., "Qo‘shxovuz" MFY, "Ipak yo‘li" ko‘chasi 80-V uy</t>
  </si>
  <si>
    <t>Yakkabog‘ tumani, "Ayg‘irko‘l" MFY, "Gulshan" ko‘chasi 19-uy</t>
  </si>
  <si>
    <t>Qashqadaryo v., G‘uzor t., "Xo‘jaguzar" MFY "Mustaqillik" ko‘chasi 83-uy</t>
  </si>
  <si>
    <t>Dehqonobod tumani, "Istiqlol" MFY "M. Ulug‘bek" ko‘chasi 63-uy</t>
  </si>
  <si>
    <t>Dehqonobod tumani</t>
  </si>
  <si>
    <t>Qashqadaryo v., Qarshi t., "Ravot" MFY "A.Temur" ko‘chasi 41-uy</t>
  </si>
  <si>
    <t>Qashqadaryo v., Qamashi t., "O‘zbekiston" MFY, "A.Temur" ko‘chasi 640-uy</t>
  </si>
  <si>
    <t>Qashqadaryo v., Kasbi t., "Mug‘lon" MFY "Sh.Rashidov" ko‘chasi 12-uy</t>
  </si>
  <si>
    <t>Qashqadaryo v., Nishon t., "Paxtaobod" MFY</t>
  </si>
  <si>
    <t>Qashqadaryo v.,  "Yangi Mirishkor" MFY "O‘zbekiston" ko‘chasi 71-uy</t>
  </si>
  <si>
    <t>Ko'kdala tumani, "Xo'jaobod" MFY, "Xo'jaobod" ko'chasi</t>
  </si>
  <si>
    <t>Qarshi shahar, "I.Karimov" ko'chasi "Yerqo'rg'on" savdo majmuasi</t>
  </si>
  <si>
    <t>Qarshi shahar, "I.Karimov" ko'chasi, "Eski bozor" savdo majmuasi</t>
  </si>
  <si>
    <t>Qarshi shahar, "I.Karimov" ko'chasi, "Orzu" bozor savdo majmuasi</t>
  </si>
  <si>
    <t>Kitob tumani, "Ali Qushchi" MFY, "Salomatlik" yo'li ko'chasi</t>
  </si>
  <si>
    <t>Andijon shahar, "Mustaqillik" ko‘chasi 3-uy</t>
  </si>
  <si>
    <t>Bo‘ston tumani, "Mustaqillik" ko‘chasi, 26-uy</t>
  </si>
  <si>
    <t>Asaka tumani, "Imom Buxoriy" ko‘chasi 37-uy  (Mikrokreditbank yonida)</t>
  </si>
  <si>
    <t>Shahrixon tumani,  "Shoh" ko‘chasi 44-uy (avtoshohbekat yonida)</t>
  </si>
  <si>
    <t>Marhamat tumani, "Al Buxoriy" ko‘chasi 72-uy (3 IDUM yonida)</t>
  </si>
  <si>
    <t>Shahrixon tumani</t>
  </si>
  <si>
    <t xml:space="preserve">Andijon viloyati,  Izboskan tumani, "Naqshbandiy" ko‘chasi 3-uy (tuman jinoiy sud yonida) </t>
  </si>
  <si>
    <t>Andijon v., Baliqchi t., "Baliqchi" shoh  ko‘chasi 40-uy. (tuman kadastr binosi yonida)</t>
  </si>
  <si>
    <t>Kuyganyor tumani</t>
  </si>
  <si>
    <t>Andijon tumani, "U.Yusupov"  ko‘chasi, 12-uy (tuman agrobank yonida)</t>
  </si>
  <si>
    <t>Qo‘rg‘ontepa shahar, "Yangihayot" MFY, "Go‘zal tong" ko‘chasi 10-uy (tuman IIB yonida)</t>
  </si>
  <si>
    <t>Paxtaobod tumani, "Qo‘qonqishloq" MFY, "Davr" ko'chasi 6-uy (tuman Agrobank yonida)</t>
  </si>
  <si>
    <t>Xo‘jaobod tumani, "Uzun ko‘cha" MFY, "Karvon" ko‘chasi 5-uy (Tuman prokuraturasi yonida)</t>
  </si>
  <si>
    <t>Xonobod shahar, "Farog‘at" ko‘chasi, 3-uy (tuman IIB yonida)</t>
  </si>
  <si>
    <t xml:space="preserve">Oltinko‘l tumani, "Markaz" MFY, "Hurriyat" ko‘chasi 2-uy </t>
  </si>
  <si>
    <t>Qorasuv shahri</t>
  </si>
  <si>
    <t>Andijon v., Andijon t., "Sultonobod" MFY, (Kuyganyor dehqon bozori hududida)</t>
  </si>
  <si>
    <t>Andijon v., Andijon sh., "Sulton Jo'ra" MFY, "Buyuk turon" ko'chasi  25-uy. ("Mumtoz" savdo markazi yonida)</t>
  </si>
  <si>
    <t>Andijon v., Ulug'nor t., "Shahrabod" MFY, "Mustaqillik" ko'chasi 4-uy. (Tuman DSI binosi ro'parasida)</t>
  </si>
  <si>
    <t>Andijon v., Baliqchi t., Chinobod shaharchasi "Iftixor" MFY, "Oydin" ko'chasi 1-uy. (Chinobod Xotira maydoni  yonida)</t>
  </si>
  <si>
    <t>Andijon v., Xo'jabod t., "Nishobbo'yi" MFY, "Yuqori" ko'chasi 10-a uy. (Tuman Hamidullo ota savdo markazi ro'parasida)</t>
  </si>
  <si>
    <t>Andijon v., Qorasuv shahar, "Boburshoh"  ko'chasi 28-uy. (Tuman istirohat  bog'i ro'parasida)</t>
  </si>
  <si>
    <t xml:space="preserve"> Buloqboshi t., "M.Ismoiliy" MFY, "Mustaqillik" ko'chasi 26-uy (Tuman 23 MTM yonida)</t>
  </si>
  <si>
    <t>Jizzax shahar</t>
  </si>
  <si>
    <t>Jizzax v., Jizzax sh., "Navro‘z" MFY, "Sh.Rashidov" ko‘chasi 53-uy</t>
  </si>
  <si>
    <t xml:space="preserve">Jizzax v., Zomin t., "Qo‘rg‘on" MFY, "O‘rda" ko‘chasi 7-uy </t>
  </si>
  <si>
    <t>G‘allaorol t., "Do'stlik" MFY, "Mustaqillik" ko‘chasi 33-uy</t>
  </si>
  <si>
    <t>Jizzax v., Forish t., "Bog‘don" MFY, "Fayzabod" ko‘chasi 16-uy</t>
  </si>
  <si>
    <t>Mirzacho‘l tumani, Gagarin shaharchasi, "O‘zbekiston" ko‘chasi 53-uy</t>
  </si>
  <si>
    <t>Paxtakor shahri, "Dilorom" MFY, "Navro'z" ko‘chasi, 3-uy</t>
  </si>
  <si>
    <t>Baxmal tumani, "Gulbuloq" MFY, Markaziy qo‘rg‘on</t>
  </si>
  <si>
    <t>Do‘stlik tumani, "G‘.G‘ulom" MFY, "Do‘stlik-Arnasoy avtoyo‘l" ko‘chasi 7-uy</t>
  </si>
  <si>
    <t xml:space="preserve">Jizzax v., Arnasoy t., "G‘oliblar" MFY, "Samarqand" ko‘chasi 26-uy </t>
  </si>
  <si>
    <t>Sh.Rashidov tumani, "Qulama" MFY, "Mustaqillik" ko‘chasi  24-uy</t>
  </si>
  <si>
    <t>Zarbdor tumani, Zarbdor shaharchasi, "Mustaqillik" MFY, "Mustaqillik" shoh ko‘chasi 47-uy</t>
  </si>
  <si>
    <t>Zafarobod t., "Bo‘ston" MFY, "Mustaqillik" ko‘chasi 4-uy</t>
  </si>
  <si>
    <t xml:space="preserve">Baxmal tumani, "Gulbuloq" QFY, Gulbuloq markaziy qo`rg`oni 7-uy </t>
  </si>
  <si>
    <t xml:space="preserve">Yangiobod tumani,  "Yangiobod" MFY, "Mustaqillik" ko`chasi, 6/1-uy </t>
  </si>
  <si>
    <t>Navoiy vil., Karmana t., "I.Karimov" ko‘chasi 90-uy</t>
  </si>
  <si>
    <t>Navoiy vil., Nurota t., "U.Yusupov" ko‘chasi 3-uy</t>
  </si>
  <si>
    <t>Navoiy vil., Xatirchi t., "Po'lkan" ko‘chasi, 21-uy</t>
  </si>
  <si>
    <t>Navoiy vil., Qiziltepa t., "O‘zbekiston" shoh ko'chasi 10-uy</t>
  </si>
  <si>
    <t>Navoiy vil., Zarafshon shahri, "Bahor" ko‘chasi 2-uy</t>
  </si>
  <si>
    <t>Navoiy viloyati, Navbahor tumani, "Anhor" ko‘chasi 10-uy</t>
  </si>
  <si>
    <t>Navoiy shahar, 4-daha, "Islom Karimov" ko'chasi 54-b uy</t>
  </si>
  <si>
    <t>Navoiy shahar, "M.Tarobiy" ko'chasi</t>
  </si>
  <si>
    <t>Navoiy shahar, "Ishonch" MFY,  "Navoiy" ko'chasi 54-uy</t>
  </si>
  <si>
    <t>Konimex tumani, "Birlik" MFY,  "Abu Ali Ibn Sino" ko'chasi</t>
  </si>
  <si>
    <t>Buxoro v., Buxoro sh., 
"M.Iqbol" ko‘chasi 8-uy</t>
  </si>
  <si>
    <t>Buxoro v., G‘ijduvon t., "B.Naqshband" ko‘chasi 4-uy</t>
  </si>
  <si>
    <t>Buxoro v., Romitan t., 
"Bahoriston" ko‘chasi 73-uy</t>
  </si>
  <si>
    <t>Buxoro v., Jondor t., "Varaxsho" ko‘chasi 48-uy</t>
  </si>
  <si>
    <t>Buxoro vil., Shofirkon tumani, "Fayzulla Xo'jayev" ko'chasi 10/2-uy</t>
  </si>
  <si>
    <t>G'ijduvon tumani</t>
  </si>
  <si>
    <t>Xorazm v., Gurlan t., "Bobur" ko‘chasi 16-uy</t>
  </si>
  <si>
    <t>Xorazm v., Shovot t., "J.Manguberdi" ko‘chasi 9-uy</t>
  </si>
  <si>
    <t>Xorazm v., Xiva sh., "A.Temur" ko‘chasi 86-uy</t>
  </si>
  <si>
    <t>Xorazm v., Xonqa t., 
"Xalqlar do‘stligi" ko'chasi 4-uy</t>
  </si>
  <si>
    <t>Yangiariq t., "Urganch" ko‘chasi 1-uy</t>
  </si>
  <si>
    <t>Xorazm v., Bog‘ot t., "O‘zbekiston" ko‘chasi 1-uy</t>
  </si>
  <si>
    <t>Xorazm v., Urganch t., "Mustaqillik" ko‘chasi 149-uy</t>
  </si>
  <si>
    <t>Xorazm v., Yangibozor t., "J.Manguberdi" ko‘chasi 8-uy</t>
  </si>
  <si>
    <t>Urganch sh., "Al-Xorazmiy" ko'chasi 67-uy</t>
  </si>
  <si>
    <t>Xiva shahar, "Gulshan-2" MFY, "Ko'hna Xiva" ko'chasi 351-uy</t>
  </si>
  <si>
    <t>191200, Termiz t., "Uchqizil" qo‘rg‘oni, "At-Termiziy" ko‘chasi 4-uy</t>
  </si>
  <si>
    <t>Surxondaryo v., Sariosiyo t., "Abdulla Qahhor" ko‘chasi, 155-uy</t>
  </si>
  <si>
    <t>"Bandixon" MFY, "Sh.Rashidov" ko'chasi 1-uy</t>
  </si>
  <si>
    <t>Denov sh., "Sh.Rashidov" ko'chasi 176-uy</t>
  </si>
  <si>
    <t>"Bobotog' " MFY, "Fayz" bozori hududi</t>
  </si>
  <si>
    <t>Farg‘ona v., Farg‘ona sh., "Mustaqillik" ko‘chasi 33-uy</t>
  </si>
  <si>
    <t>Farg‘ona v., Qo‘qon sh., "Istiqlol" ko‘chasi 22-uy</t>
  </si>
  <si>
    <t>Farg‘ona v., Marg‘ilon sh., "B.Marg‘iloniy" 172-uy</t>
  </si>
  <si>
    <t>Farg‘ona v., O‘zbekiston t., Yaypan sh., "Ziyokor" ko‘chasi 94 uy</t>
  </si>
  <si>
    <t>Farg‘ona v., Bag‘dod t., "Mustaqillik" ko'chasi 8-uy</t>
  </si>
  <si>
    <t>Farg‘ona v., Rishton t., "Roshidoniy" ko'chasi 201-A uy</t>
  </si>
  <si>
    <t>Farg‘ona v., Oltiariq t., 
"Chinortagi" ko‘chasi 33-uy</t>
  </si>
  <si>
    <t>Farg‘ona v., Beshariq t., "Boy" MFY, "Oltin vodiy" ko‘chasi 77-uy</t>
  </si>
  <si>
    <t>Farg‘ona v., Toshloq t., Toshloq shaharchasi, "Uchqun" ko‘chasi 9-uy</t>
  </si>
  <si>
    <t>Farg‘ona v., Quva t., "Tinchlik" MFY, "Qayqubbod" ko‘chasi 115-uy</t>
  </si>
  <si>
    <t>Farg‘ona v., Dang‘ara t., "Toshkent" ko‘chasi 58-uy</t>
  </si>
  <si>
    <t>Farg‘ona v., Farg‘ona t., "Vodil" QFY, "Marg‘ilon" ko‘chasi 40-uy</t>
  </si>
  <si>
    <t>Farg‘ona v., Quvasoy sh., "Huvaydo" MFY, "Fayz" ko‘chasi 54-a uy</t>
  </si>
  <si>
    <t>Farg‘ona v., Qo‘shtepa t., "Shodlik" MFY, "Baxmal" ko‘chasi 9-uy</t>
  </si>
  <si>
    <t>Farg‘ona v., Uchko‘prik t., Uchko‘prik shaharchasi, "Sog‘lom avlod" ko‘chasi 1-uy</t>
  </si>
  <si>
    <t>Farg‘ona v., Yozyovon t., Yozyovon shaharchasi, "Al-Farg‘oniy" ko‘chasi 43-uy</t>
  </si>
  <si>
    <t>Farg‘ona v., So‘x t., 
"A.Temur" 84-uy</t>
  </si>
  <si>
    <t>Furqat t., "Ardaxshon" MFY, "Yuksalish" ko'chasi 13-uy</t>
  </si>
  <si>
    <t>Farg'ona sh., "Yulduz" MFY, "Yangi asr" ko'chasi 82-uy</t>
  </si>
  <si>
    <t>Farg'ona v., Buvayda t., "Yangiqo'rg'on" shaharchasi, "Hilol" ko'chasi 40-uy</t>
  </si>
  <si>
    <t>Farg‘ona v., Marg‘ilon sh., "Xiyobon" ko'chasi 56-a uy</t>
  </si>
  <si>
    <t>Farg‘ona v., Beshariq t., "Rapqon" MFY, "Bozorboshi" ko‘chasi 2-uy</t>
  </si>
  <si>
    <t xml:space="preserve">Farg‘ona v., Farg‘ona t., "Soy bo'yi" MFY, "A. Abdullayev" ko‘chasi </t>
  </si>
  <si>
    <t>Samarqand sh., "Alisher Navoiy" ko‘chasi 43- uy</t>
  </si>
  <si>
    <t>Samarqand v., Kattaqo‘rg‘on sh.,  "Shavqiy" ko‘chasi 45-uy</t>
  </si>
  <si>
    <t>Payariq t., "Samarqand" ko‘chasi 59-uy</t>
  </si>
  <si>
    <t>Bulung‘ur t., "F.Yuldosh" ko‘chasi 5-uy</t>
  </si>
  <si>
    <t>Pastdarg‘om t., "Multon O'rdashov" ko‘chasi 2-uy</t>
  </si>
  <si>
    <t xml:space="preserve">Oqdaryo t., "A.Temur" ko'chasi 41-uy </t>
  </si>
  <si>
    <t>Urgut t., "Navoiy" shoh ko‘chasi 80-uy</t>
  </si>
  <si>
    <t>Samarqand v., Narpay t., "Amir Temur" ko‘chasi 11-uy</t>
  </si>
  <si>
    <t>Jomboy t., "Galakapa" ko‘chasi 311-a uy</t>
  </si>
  <si>
    <t>Samarqand t., "Adolatparvar" ko‘chasi 5-uy</t>
  </si>
  <si>
    <t>Paxtachi t., "Istiqlol" ko‘chasi 49-uy</t>
  </si>
  <si>
    <t>Samarqand v., Ishtixon sh., "Ishtixon" MFY, "A. Navoiy" ko‘chasi 9-uy</t>
  </si>
  <si>
    <t>Kattaqo‘rg‘on t., Payshanba sh., "A.Navoiy" ko'chasi 4-a uy</t>
  </si>
  <si>
    <t>Qo‘shrabot t., "Mustaqillik" ko‘chasi, 40-uy</t>
  </si>
  <si>
    <t>Samarqand v., Nurobod t., "Amir Temur" ko‘chasi 3-uy</t>
  </si>
  <si>
    <t>Samarqand sh., "M.Ulug'bek" ko'chasi 96-uy</t>
  </si>
  <si>
    <t>Samarqand sh., "Islom Karimov" ko'chasi 43-uy</t>
  </si>
  <si>
    <t>Payariq t., Chelak sh., "Bunyodkor" MFY, "Istiqlol" ko'chasi 42-uy</t>
  </si>
  <si>
    <t>Samarqand sh., "O'zbektrakt" 12-uy</t>
  </si>
  <si>
    <t>Samarqand sh., Qorasuv massivi, "Iftixor" ko'chasi</t>
  </si>
  <si>
    <t>Pastdarg‘om t., Juma shaharchasi, "Buyuk Ipak yo'li" ko'chasi 71-uy</t>
  </si>
  <si>
    <t>Urgut t., "Do'stlik" MFY, "Pochvon" ko'chasi 89-uy</t>
  </si>
  <si>
    <t>Ishtixon t., Mitan shaharchasi, "Namuna" MFY, "A.Temur" ko'chasi 11-uy</t>
  </si>
  <si>
    <t>Payariq t., Chelak shaharchasi, "Yangi hayot" MFY, Chelak dehqon bozori</t>
  </si>
  <si>
    <t>Bulung‘ur t., "Bo'ston" MFY, "Bulung'ur" shoh ko'chasi 30-uy</t>
  </si>
  <si>
    <t>Qoraqalpog‘iston Res., Nukus sh., "Garezsizlik" ko‘chasi 74-a uy,
(Mo‘ljal: Qirqqiz restorani)</t>
  </si>
  <si>
    <t>Qoraqalpog‘iston Res., To‘rtko‘l t., "Sh.Rashidov" ko‘chasi 68-a uy</t>
  </si>
  <si>
    <t>Qoraqalpog‘iston Res., Amudaryo t., "Berdaq" ko‘chasi 48-uy</t>
  </si>
  <si>
    <t>Qoraqalpog‘iston Res., Chimboy t., "Ye.Alakoz" ko'chasi 22-uy</t>
  </si>
  <si>
    <t>Qoraqalpog‘iston Res., Beruniy t., "Kat" ko‘chasi 71-a uy</t>
  </si>
  <si>
    <t>Qoraqalpog‘iston Res., Mo‘ynoq t., "Ajiniyaz" ko'chasi 140-uy</t>
  </si>
  <si>
    <t>Qoraqalpog‘iston Res., Qo‘ng‘irot t., 
"Qoraqalpog‘iston" ko‘chasi 65-uy</t>
  </si>
  <si>
    <t>Qoraqalpog‘iston Res., Kegeyli t., "Kegeyli" guzari 27-uy</t>
  </si>
  <si>
    <t>Qoraqalpog‘iston Res., Taxtako‘pir t., "Ye.Alakoz" ko‘chasi 5-uy</t>
  </si>
  <si>
    <t>Qoraqalpog‘iston Res., Shumanay t., "O'zbekiston" ko'chasi 55-uy</t>
  </si>
  <si>
    <t>Qoraqalpog‘iston Res., Taxiatosh t., "Mustaqillik" ko‘chasi 8-uy</t>
  </si>
  <si>
    <t>Qoraqalpog‘iston Res., Qonliko‘l  t., "Do'slik" ko‘chasi 16-uy</t>
  </si>
  <si>
    <t>Qoraqalpog‘iston Res., 
Qarao‘zak t., "Q. Kamalov" ko‘chasi 9-uy</t>
  </si>
  <si>
    <t>Qoraqalpog‘iston Res., Elliqqal’a t., "Sh. Rashidov" ko‘chasi 18-uy</t>
  </si>
  <si>
    <t>Qoraqalpog‘iston Res., Nukus t., "Oqmang'it" guzari ko‘chasi 44-uy</t>
  </si>
  <si>
    <t>Qoraqalpog‘iston Res., Xo‘jayli t., "Do‘stlik" ko‘chasi 47-uy</t>
  </si>
  <si>
    <t>Qoraqalpog‘iston Res., Bo‘zatov t., "Qaraqalpastannin 60 jillig‘I" ko‘chasi 4-uy</t>
  </si>
  <si>
    <t>Qoraqalpog‘iston Res., To‘rtko‘l t., "Beruniy" ko‘chasi r/s 
Mo‘ljal: To'rtko'l buyum bozori</t>
  </si>
  <si>
    <t>Qoraqalpog‘iston Res., Amudaryo t., "Qipchoq" ko‘chasi 10-uy
Mo‘ljal: "Mang'it" savdo kompleksi</t>
  </si>
  <si>
    <t>Qoraqalpog‘iston Res., Beruniy t., "Shayx Abbos Vali" ko‘chasi r/s uy, 
Mo‘ljal: Beruniy savdo kompleks</t>
  </si>
  <si>
    <t xml:space="preserve">Qoraqalpog‘iston Res., Nukus sh., "A.Dosnazarov" ko‘chasi 8-A uy,
Mo‘ljal: Amudaryo suv havzasi </t>
  </si>
  <si>
    <t>Qoraqalpog‘iston Res., Nukus sh., "Ernazar Alako'z"  33-uy
Mo‘ljal:Korzinka</t>
  </si>
  <si>
    <t>Qoraqalpog‘iston Res., Kegeyli t., Xalqobod guzari r/s uy
Mo'ljal: "Xalqobod" MFY binosi ro'parasida</t>
  </si>
  <si>
    <t>Qoraqalpog‘iston Res., Elliqqal’a t., Qiriqqizobod yo'li ko‘chasi ** uy
Mo'ljal: "Qiriqqizobod" OFY binosi</t>
  </si>
  <si>
    <t>Qoraqalpog‘iston Res. Xo‘jayli t. "Mustaqillik" 5/5-uy</t>
  </si>
  <si>
    <t>Namangan shahar, "Obi hayot" MFY, "Lutfiy" ko‘chasi, 5a-uy</t>
  </si>
  <si>
    <t>Yangiqo‘rg‘on tumani, "Beshbuloq" MFY, "Rovut" ko‘chasi, 96-uy</t>
  </si>
  <si>
    <t>Mingbuloq tumani, "Oybek" MFY, "Navoiy" ko‘chasi 2-uy</t>
  </si>
  <si>
    <t>Pop tumani, "Obod" MFY, "Uyg‘ursoy" ko‘chasi, 96-uy</t>
  </si>
  <si>
    <t>Uychi tumani, "Bog‘" MFY, "Savdogar" ko‘chasi 41-uy</t>
  </si>
  <si>
    <t>Chust shahar, "Kamarsada" MFY, "Charog‘on" ko‘chasi 289-uy</t>
  </si>
  <si>
    <t>Uchqo‘rg‘on tumani, "Yorqin hayot" MFY, "Do‘stlik" ko‘chasi 20-uy</t>
  </si>
  <si>
    <t>Kosonsoy shahar, "Gulobod" ko‘chasi 9-uy</t>
  </si>
  <si>
    <t>To‘raqo‘rg‘on t., "Yangiobod" MFY, "A.Navoiy" ko‘chasi 25-uy</t>
  </si>
  <si>
    <t>Namangan tumani, "Katta Toshbuloq" MFY, "Mustaqillik" ko‘chasi 56-uy</t>
  </si>
  <si>
    <t xml:space="preserve"> Chortoq tumani, "A. Navoiy" MFY, "Istiqlol" ko'chasi 22-uy</t>
  </si>
  <si>
    <t>Namangan sh., "Qamadjo" MFY, "Boburshox" ko'chasi 172-uy</t>
  </si>
  <si>
    <t>Yangi hayot tumani , "Yangi umid" MFY,  5 A, 84-uy.</t>
  </si>
  <si>
    <t>Toshkent sh., Yashnobod t., "Aviasozlar 2" mavzesi 65-uy</t>
  </si>
  <si>
    <t>Toshkent sh., Yakkasaroy tumani, "Bobur" ko‘chasi 40-a uy</t>
  </si>
  <si>
    <t>Toshkent viloyati, Quyi Chirchiq tumani, Do‘stobod shahri, "Begimqulov" ko‘chasi 53-a uy</t>
  </si>
  <si>
    <t>Toshkent v., Bekobod sh., "Buyuk Ipak yo'li" 
1-A uy</t>
  </si>
  <si>
    <t>Abu Saxiy BXM</t>
  </si>
  <si>
    <t>Bek Baraka BXM</t>
  </si>
  <si>
    <t>Toshkent v., Chinoz t., "Nafis" MFY, "Samarqand" ko'chasi 3-uy</t>
  </si>
  <si>
    <t>O'zbekcha</t>
  </si>
  <si>
    <t>Xiva shahar</t>
  </si>
  <si>
    <t>Andijon v., Jalaquduq t., "O‘zbekiston" ko‘chasi, 52-uy (So'fiqishloq masjidi yonida)</t>
  </si>
  <si>
    <t>Andijon v., Jalaquduq t., "Tashloq" MFY, "Q.Turdiyev" ko'chasi 1-uy. ("Oyim" Avtoshohbekat yonida)</t>
  </si>
  <si>
    <t>Oqtepa BXM</t>
  </si>
  <si>
    <t>Ish vaqti</t>
  </si>
  <si>
    <t>График работы</t>
  </si>
  <si>
    <t>Work schedule</t>
  </si>
  <si>
    <t>Dush - Juma
9:00 - 17:00
Tushlik:
13:00 - 14:00</t>
  </si>
  <si>
    <t>Пн - Пят
9:00 - 17:00
Обед:
13:00 - 14:00</t>
  </si>
  <si>
    <t>Mon - Fri
9:00 - 17:00
Lunch time:
13:00 - 14:00</t>
  </si>
  <si>
    <t>40.7122480,72.0538370</t>
  </si>
  <si>
    <t>40.8036940,72.9873930</t>
  </si>
  <si>
    <t>41.473117,60.778835</t>
  </si>
  <si>
    <t>41.400746,69.205302</t>
  </si>
  <si>
    <t>-</t>
  </si>
  <si>
    <t>BXM nomi</t>
  </si>
  <si>
    <t>Название филиала ЦБУ</t>
  </si>
  <si>
    <t>Qarshi shahar BXM</t>
  </si>
  <si>
    <t>Карши г., ЦБУ</t>
  </si>
  <si>
    <t xml:space="preserve">Karshi city BSC </t>
  </si>
  <si>
    <t>G‘uzor BXM</t>
  </si>
  <si>
    <t>Yangiyer BXM</t>
  </si>
  <si>
    <t>Mirzaobod BXM</t>
  </si>
  <si>
    <t>Oqoltin BXM</t>
  </si>
  <si>
    <t>Sayxunobod BXM</t>
  </si>
  <si>
    <t>Sardoba BXM</t>
  </si>
  <si>
    <t>Xovos BXM</t>
  </si>
  <si>
    <t>Andijon shahar BXM</t>
  </si>
  <si>
    <t>Jizzax shahar BXM</t>
  </si>
  <si>
    <t>Buxoro shahar BXM</t>
  </si>
  <si>
    <t>Minorai kalon BXM</t>
  </si>
  <si>
    <t>Urganch shahar BXM</t>
  </si>
  <si>
    <t xml:space="preserve"> Qaraul  BXM </t>
  </si>
  <si>
    <t>Pitnak BXM</t>
  </si>
  <si>
    <t>Farg‘ona shahar BXM</t>
  </si>
  <si>
    <t>Samarqand shahar BXM</t>
  </si>
  <si>
    <t>Maroqand BXM</t>
  </si>
  <si>
    <t>Nukus shahar BXM</t>
  </si>
  <si>
    <t>Namangan shahar BXM</t>
  </si>
  <si>
    <t>Yangiqo‘rg‘on BXM</t>
  </si>
  <si>
    <t>Mingbuloq BXM</t>
  </si>
  <si>
    <t>Pop BXM</t>
  </si>
  <si>
    <t>Chust BXM</t>
  </si>
  <si>
    <t>Uychi BXM</t>
  </si>
  <si>
    <t>Uchqo‘rg‘on BXM</t>
  </si>
  <si>
    <t>Kosonsoy BXM</t>
  </si>
  <si>
    <t>To‘raqo‘rg‘on BXM</t>
  </si>
  <si>
    <t>Toshbuloq BXM</t>
  </si>
  <si>
    <t>Norin BXM</t>
  </si>
  <si>
    <t xml:space="preserve">Shuhrat BXM </t>
  </si>
  <si>
    <t>Mustaqillik BXM</t>
  </si>
  <si>
    <t xml:space="preserve">Aviasozlar BXM </t>
  </si>
  <si>
    <t>Sayxun BXM</t>
  </si>
  <si>
    <t xml:space="preserve">Tinchlik BXM  </t>
  </si>
  <si>
    <t>Xalqlar do‘stligi BXM</t>
  </si>
  <si>
    <t xml:space="preserve">Navro‘z BXM </t>
  </si>
  <si>
    <t>Qatortol BXM</t>
  </si>
  <si>
    <t>Do'stabod BXM</t>
  </si>
  <si>
    <t>Nurafshon  BXM</t>
  </si>
  <si>
    <t>Yangi yo'l  BXM</t>
  </si>
  <si>
    <t>Guliston tuman BXM</t>
  </si>
  <si>
    <t>Sirdaryo shahar BXM</t>
  </si>
  <si>
    <t>10465</t>
  </si>
  <si>
    <t>11297</t>
  </si>
  <si>
    <t>11421</t>
  </si>
  <si>
    <t>11419</t>
  </si>
  <si>
    <t>11420</t>
  </si>
  <si>
    <t>11673</t>
  </si>
  <si>
    <t>Muborak t., "Tong" MFY 4 mitti tuman 79-uy</t>
  </si>
  <si>
    <t>Buxoro v., Qorako‘l t., "Xo‘jala" MFY, "Ulug‘bek" ko‘chasi                   4-uy</t>
  </si>
  <si>
    <t>Buxoro v., Buxoro sh., 
"Xo‘ja-Nurobod" ko‘chasi 18-uy</t>
  </si>
  <si>
    <t xml:space="preserve">Vobkent tumani,  "G'.G'ulom" ko'chasi 3-A uy </t>
  </si>
  <si>
    <t>Galaosiyo shahri, "Buyuk Ipak yo‘li" ko‘chasi 68-uy</t>
  </si>
  <si>
    <t>Buxoro v., Olot t., "Navro‘z" MFY, "Olot" ko‘chasi 3-uy</t>
  </si>
  <si>
    <t>Buxoro v., Peshku t., 
"Navro‘z" ko‘chasi 1-uy</t>
  </si>
  <si>
    <t>Buxoro vil., Kogon shahri, "Vatanparvar"  ko‘chasi 22-uy</t>
  </si>
  <si>
    <t>Hazorasp t., "Hazarasp" ko'chasi, E.Gayapov ko'chasi 6a</t>
  </si>
  <si>
    <t>Qo‘shko‘pir shaharchasi, "Mustaqillik" ko‘chasi 51-uy</t>
  </si>
  <si>
    <t>Tuproqqal'a t. Pitnak sh, "A.Temur" ko'chasi 29a-uy</t>
  </si>
  <si>
    <t>Toshkent v.,Yangiyo'l t., Samarqand k., Dehqon bozori hududida</t>
  </si>
  <si>
    <t>Termiz sh., "Koshiy" ko‘chasi, 2-a uy</t>
  </si>
  <si>
    <t>Uzun tuman markazi, "N.Ramazanov" ko‘chasi 12-uy</t>
  </si>
  <si>
    <t>Angor tumani, "At-Termiziy" ko‘chasi 58-uy</t>
  </si>
  <si>
    <t>Toshkent sh., Chilonzor t., Katortol k., 60 uy</t>
  </si>
  <si>
    <t>Toshkent v., Quyichirchiq t., "Tinchlik" MFY, "Paxtazor" ko'chasi 8- uy</t>
  </si>
  <si>
    <t>Sirdaryo t. Baxt sh. Ishonch MFY Ulug‘ yo‘l ko‘chasi 6 uy</t>
  </si>
  <si>
    <t xml:space="preserve"> Андижан г. ЦБУ</t>
  </si>
  <si>
    <t xml:space="preserve">Джахон Бозори ЦБУ </t>
  </si>
  <si>
    <t xml:space="preserve">Янгибозор ЦБУ </t>
  </si>
  <si>
    <t>Джизак г., ЦБУ</t>
  </si>
  <si>
    <t xml:space="preserve"> Город Навоий ЦБУ</t>
  </si>
  <si>
    <t xml:space="preserve"> Навоий буюм базар ЦБУ</t>
  </si>
  <si>
    <t xml:space="preserve">Имкон ЦБУ </t>
  </si>
  <si>
    <t>Бухара г., ЦБУ</t>
  </si>
  <si>
    <t xml:space="preserve">Чорсу ЦБУ </t>
  </si>
  <si>
    <t xml:space="preserve">Шайхлар ЦБУ </t>
  </si>
  <si>
    <t>Город Урганч ЦБУ</t>
  </si>
  <si>
    <t>Караул ЦБУ</t>
  </si>
  <si>
    <t>Питнак ЦБУ</t>
  </si>
  <si>
    <t xml:space="preserve">Аль-Хорезми ЦБУ </t>
  </si>
  <si>
    <t xml:space="preserve">Фаровон ЦБУ </t>
  </si>
  <si>
    <t xml:space="preserve">Кухна Хива ЦБУ </t>
  </si>
  <si>
    <t xml:space="preserve">Денов ЦБУ </t>
  </si>
  <si>
    <t>Город Фергана ЦБУ</t>
  </si>
  <si>
    <t>Самарқанд г., ЦБУ</t>
  </si>
  <si>
    <t>Каттакурган ЦБУ</t>
  </si>
  <si>
    <t>Марокандкий ЦБУ</t>
  </si>
  <si>
    <t>Нукус г. ЦБУ</t>
  </si>
  <si>
    <t xml:space="preserve">Нукусский дехкан базар ЦБУ </t>
  </si>
  <si>
    <t xml:space="preserve"> Наманган г., ЦБУ</t>
  </si>
  <si>
    <t xml:space="preserve"> Заркентский  базар ЦБУ</t>
  </si>
  <si>
    <t>Янги ҳаёт ЦБУ</t>
  </si>
  <si>
    <t>Янги Сергели ЦБУ</t>
  </si>
  <si>
    <t>Шухрат ЦБУ</t>
  </si>
  <si>
    <t>Мустакиллик ЦБУ</t>
  </si>
  <si>
    <t>Ависозлар ЦБУ</t>
  </si>
  <si>
    <t>Тинчлик ЦБУ</t>
  </si>
  <si>
    <t>Халклар дустлиги ЦБУ</t>
  </si>
  <si>
    <t>Навруз ЦБУ</t>
  </si>
  <si>
    <t>Дўстобод ЦБУ</t>
  </si>
  <si>
    <t>Нурафшон ЦБУ</t>
  </si>
  <si>
    <t xml:space="preserve"> Янги йўл ЦБУ</t>
  </si>
  <si>
    <t>Зафар ЦБУ</t>
  </si>
  <si>
    <t>Город Сырдарё ЦБУ</t>
  </si>
  <si>
    <t>улица Амира Тимура, 44, Карши, Кашкадарьинская область</t>
  </si>
  <si>
    <t>Город Бухара, улица  Хужа-Нуробод,18</t>
  </si>
  <si>
    <t>Город Галаасия, улица Буюк ипак йули, 68</t>
  </si>
  <si>
    <t>Алатский район, улица Олот, 3</t>
  </si>
  <si>
    <t>Пешкунский район, улица Навруз, 1</t>
  </si>
  <si>
    <t>Асакинский район, улица Шох, 44</t>
  </si>
  <si>
    <t xml:space="preserve">             Kogon shahar
          "Buxoro" shoh ko'chasi 5/1</t>
  </si>
  <si>
    <t>"Islom Karimov" ko'chasi 45-uy</t>
  </si>
  <si>
    <t>Toshkent v., Yangiyo‘l sh., "Samarqand" ko‘chasi 229-uy</t>
  </si>
  <si>
    <t>40.283344, 
69.030951</t>
  </si>
  <si>
    <t>Фарқи</t>
  </si>
  <si>
    <t>Buxoro vil., G‘ijduvon tumani, "Chorsu" MFY 12-uy</t>
  </si>
  <si>
    <t>Buxoro vil., Olot tumani, "Chovdur" MFY "Shukrona" koʻchasi 13-uy</t>
  </si>
  <si>
    <t>Boysun t., "Mehridaryo" ko‘chasi 50-uy</t>
  </si>
  <si>
    <t>Denov sh., "Mustaqillik" ko‘chasi 45-uy</t>
  </si>
  <si>
    <t>Sherobod t., "Mustaqillik" ko‘chasi 94-uy</t>
  </si>
  <si>
    <t>Jarqo‘rg‘on t., "Oxunboboyev" ko‘chasi 5-uy</t>
  </si>
  <si>
    <t>Sho‘rchi t., "Mustaqillik" ko‘chasi 2-uy</t>
  </si>
  <si>
    <t>Muzrobod t., Xalqabod shaharchasi, "Turon" ko‘chasi 2-uy</t>
  </si>
  <si>
    <t>Qiziriq t., Sariq shaharchasi, "Mustaqillik" ko‘chasi 1-uy</t>
  </si>
  <si>
    <t>Qumqo‘rg‘on sh., "Beruniy" ko‘chasi 1-uy</t>
  </si>
  <si>
    <t>Oltinsoy t., Qarluq shaharchasi, "Shox" ko‘chasi 1-uy</t>
  </si>
  <si>
    <t xml:space="preserve"> Куйган-ёр ЦБУ </t>
  </si>
  <si>
    <t xml:space="preserve">Карасу ЦБУ </t>
  </si>
  <si>
    <t xml:space="preserve">Узбекистан ЦБУ </t>
  </si>
  <si>
    <t>Заминский ЦБУ</t>
  </si>
  <si>
    <t xml:space="preserve">Бунёдкор ЦБУ </t>
  </si>
  <si>
    <t xml:space="preserve">Минораи Калон ЦБУ </t>
  </si>
  <si>
    <t xml:space="preserve">Кумкурган ЦБУ </t>
  </si>
  <si>
    <t xml:space="preserve">Бахор ЦБУ </t>
  </si>
  <si>
    <t xml:space="preserve">Файз ЦБУ </t>
  </si>
  <si>
    <t xml:space="preserve"> Водил ЦБУ  </t>
  </si>
  <si>
    <t xml:space="preserve">Киргули ЦБУ </t>
  </si>
  <si>
    <t xml:space="preserve">Маргилан Хунарманд ЦБУ </t>
  </si>
  <si>
    <t xml:space="preserve">Рапкан ЦБУ </t>
  </si>
  <si>
    <t xml:space="preserve">Чимган ЦБУ </t>
  </si>
  <si>
    <t xml:space="preserve">Пайшанба ЦБУ </t>
  </si>
  <si>
    <t xml:space="preserve">Афрасияб ЦБУ </t>
  </si>
  <si>
    <t xml:space="preserve">Сияб ЦБУ </t>
  </si>
  <si>
    <t xml:space="preserve">Челак ЦБУ </t>
  </si>
  <si>
    <t xml:space="preserve">Багишамол ЦБУ </t>
  </si>
  <si>
    <t xml:space="preserve">Чупон ота ЦБУ </t>
  </si>
  <si>
    <t xml:space="preserve">Обод Маскан ЦБУ </t>
  </si>
  <si>
    <t xml:space="preserve">Аль.Бухари ЦБУ </t>
  </si>
  <si>
    <t xml:space="preserve">Гулзор ЦБУ </t>
  </si>
  <si>
    <t xml:space="preserve">Джума ЦБУ </t>
  </si>
  <si>
    <t xml:space="preserve">Обод Диёр ЦБУ </t>
  </si>
  <si>
    <t xml:space="preserve">Митан ЦБУ </t>
  </si>
  <si>
    <t xml:space="preserve">ОкмангитЦБУ </t>
  </si>
  <si>
    <t xml:space="preserve">Ёшлик ЦБУ </t>
  </si>
  <si>
    <t xml:space="preserve">Мангит ЦБУ </t>
  </si>
  <si>
    <t xml:space="preserve"> Джайхун ЦБУ</t>
  </si>
  <si>
    <t xml:space="preserve">Бердак ЦБУ </t>
  </si>
  <si>
    <t xml:space="preserve">Устюрт ЦБУ </t>
  </si>
  <si>
    <t xml:space="preserve">Келажак ЦБУ </t>
  </si>
  <si>
    <t xml:space="preserve">Кизирабад ЦБУ </t>
  </si>
  <si>
    <t xml:space="preserve">Дустлик ЦБУ </t>
  </si>
  <si>
    <t>Чуст ЦБУ</t>
  </si>
  <si>
    <t xml:space="preserve">Тошбулок ЦБУ </t>
  </si>
  <si>
    <t xml:space="preserve">Чорток ЦБУ </t>
  </si>
  <si>
    <t xml:space="preserve">Бабуршах ЦБУ </t>
  </si>
  <si>
    <t xml:space="preserve">Обод ЦБУ </t>
  </si>
  <si>
    <t xml:space="preserve">Сохил ЦБУ </t>
  </si>
  <si>
    <t>Сайхун ЦБУ</t>
  </si>
  <si>
    <t xml:space="preserve">Катартал ЦБУ </t>
  </si>
  <si>
    <t xml:space="preserve">Буюк Ипак йули ЦБУ </t>
  </si>
  <si>
    <t xml:space="preserve">Истиклол ЦБУ </t>
  </si>
  <si>
    <t xml:space="preserve">Ипотека ЦБУ </t>
  </si>
  <si>
    <t>Янгиер ЦБУ</t>
  </si>
  <si>
    <t xml:space="preserve">Бахт ЦБУ </t>
  </si>
  <si>
    <t xml:space="preserve">Маданият ЦБУ </t>
  </si>
  <si>
    <t xml:space="preserve">Чинар ЦБУ </t>
  </si>
  <si>
    <t xml:space="preserve">Бекбарака ЦБУ </t>
  </si>
  <si>
    <t xml:space="preserve">Абу Сахий ЦБУ </t>
  </si>
  <si>
    <t xml:space="preserve">Нафис ЦБУ </t>
  </si>
  <si>
    <t>г.Термиз,  улица Маданият, дом 2</t>
  </si>
  <si>
    <t>Узунский район, улица Н.Рамазанова, дом 12</t>
  </si>
  <si>
    <t>Байсунский район, улица Мехридарё дом 50</t>
  </si>
  <si>
    <t>г. Денов, улица Мустақиллик дом 45</t>
  </si>
  <si>
    <t>Шеробадский район, улица Мустақиллик дом 94</t>
  </si>
  <si>
    <t>Жаркурганский район,  улица Ахунбабаева дом 5</t>
  </si>
  <si>
    <t>Шурчинский район, улица Мустакиллик дом 2</t>
  </si>
  <si>
    <t>Ангарский район, улица Ат-Термизий дом 58</t>
  </si>
  <si>
    <t>Музрабадский район, проспект Халқабад, улица Туран дом 2</t>
  </si>
  <si>
    <t>Кизирикский район, порспект Сарик, улица Мустакиллик дом 1</t>
  </si>
  <si>
    <t>г. Кумкурган, улица Беруний дом 1</t>
  </si>
  <si>
    <t xml:space="preserve"> Алтинсайский район, проспект Карлук, улица Шах дом 1</t>
  </si>
  <si>
    <t>Сариасинский район,  Аэропорт</t>
  </si>
  <si>
    <t>Гиждуванский район, махаля Чорсу, 12</t>
  </si>
  <si>
    <t>Алатский район, улица Шукрона, 13</t>
  </si>
  <si>
    <t>Каганский район, улица Ватанпарвар, 22</t>
  </si>
  <si>
    <t xml:space="preserve"> Xозарасп т., Хозарасп кург., Э.Гаясов к., 6a</t>
  </si>
  <si>
    <t>Кушкупирский район, улица Мустакиллик, 51</t>
  </si>
  <si>
    <t>Янгихаётский район, улица 5 A, 84- дом</t>
  </si>
  <si>
    <t>Тошкент ш., Чилонзор т., Катортол к., 60 дом</t>
  </si>
  <si>
    <t xml:space="preserve">Сирдарё р. Бахт г. Ишонч МФЙ Улуғ йўл улица дом 6 </t>
  </si>
  <si>
    <t xml:space="preserve"> Andijan city BSC</t>
  </si>
  <si>
    <t xml:space="preserve">Djizak city BSC </t>
  </si>
  <si>
    <t xml:space="preserve"> Bukhara city BSC</t>
  </si>
  <si>
    <t>Urganch  city BSC</t>
  </si>
  <si>
    <t>Fergana city BSC</t>
  </si>
  <si>
    <t xml:space="preserve"> Samarkand city BSC </t>
  </si>
  <si>
    <t>Nukus city BSC</t>
  </si>
  <si>
    <t xml:space="preserve">Namangan city BSC </t>
  </si>
  <si>
    <t>Kitab BSC</t>
  </si>
  <si>
    <t>Guzor BSC</t>
  </si>
  <si>
    <t>Zamin BSC</t>
  </si>
  <si>
    <t>Navoiy buyum bozori BSC</t>
  </si>
  <si>
    <t>Imkon BSC</t>
  </si>
  <si>
    <t>Konimekh BSC</t>
  </si>
  <si>
    <t xml:space="preserve"> Qaraul BSC </t>
  </si>
  <si>
    <t>Pitnak BSC</t>
  </si>
  <si>
    <t>Zarkent bazar BSC</t>
  </si>
  <si>
    <t xml:space="preserve">Shukhrat BSC </t>
  </si>
  <si>
    <t xml:space="preserve"> Mustakillik BSC</t>
  </si>
  <si>
    <t xml:space="preserve"> Aviasozlar BSC </t>
  </si>
  <si>
    <t xml:space="preserve"> Sayxun BSC</t>
  </si>
  <si>
    <t xml:space="preserve">Tinchlik BSC  </t>
  </si>
  <si>
    <t>Xalqlar Dustligi BSC</t>
  </si>
  <si>
    <t xml:space="preserve">Navruz BSC </t>
  </si>
  <si>
    <t>Nurafshon BSC</t>
  </si>
  <si>
    <t>Sirdarya city BSC</t>
  </si>
  <si>
    <t>Amir Timur street, 44, Karshi, Kashkadarya region</t>
  </si>
  <si>
    <t>Bukhara city, Khuzha-Nurobod street, 18</t>
  </si>
  <si>
    <t>Galaasiya city, Buyuk ipak yuli street, 68</t>
  </si>
  <si>
    <t>Alat district, Olot street, 3</t>
  </si>
  <si>
    <t>Peshkun district, Navruz street, 1</t>
  </si>
  <si>
    <t>Gijduvan district, Chorsu mahala, 12</t>
  </si>
  <si>
    <t>Alat district, Shukron street, 13</t>
  </si>
  <si>
    <t>Kagan district, Vatanparvar street, 22</t>
  </si>
  <si>
    <t>Romitan district, Khosa mahala, Oromiton street, 23</t>
  </si>
  <si>
    <t>Khazarasp district, E.Gayapov, 31a</t>
  </si>
  <si>
    <t>Kushkupir district, Mustakillik street, 51</t>
  </si>
  <si>
    <t>Tuprokkala district, A. Temur street, 29а</t>
  </si>
  <si>
    <t>Yangikhayotsky district, street 5 A, building 84</t>
  </si>
  <si>
    <t>Chilanzar district, 16 quarter, 10</t>
  </si>
  <si>
    <t>Toshkent с., Chilonzor st., Katortol k., 60</t>
  </si>
  <si>
    <t>Sirdaryo d. Bakht city Ishonch MFY Ulug  street, 6</t>
  </si>
  <si>
    <t>40.496149, 68.704345</t>
  </si>
  <si>
    <t>40.709060, 68.846611</t>
  </si>
  <si>
    <t xml:space="preserve">40.531288,69.033019 </t>
  </si>
  <si>
    <t>41.283247, 69.190382</t>
  </si>
  <si>
    <t>40.21277,69.26393</t>
  </si>
  <si>
    <t>40.90814,69.64031</t>
  </si>
  <si>
    <t>41.47198,69.58732</t>
  </si>
  <si>
    <t>Toyloq t., "Beruniy" ko‘chasi 67-a uy</t>
  </si>
  <si>
    <t>Тайлакский район, улица Мустакиллик, 67А</t>
  </si>
  <si>
    <t>Tailak district, Mustakillik street, 67A</t>
  </si>
  <si>
    <t>Norin tumani, "O‘zbekiston" MFY, "Mustaqillik"  ko‘chasi 1a uy</t>
  </si>
  <si>
    <t>Нарынский район, улица Мустакиллик, 1a</t>
  </si>
  <si>
    <t>Naryn district, Mustakillik street, 1a</t>
  </si>
  <si>
    <t>Kogon shahar, "Buxoro" shoh ko'chasi 5/1</t>
  </si>
  <si>
    <t>URL локации</t>
  </si>
  <si>
    <t>41.109415,69.050960</t>
  </si>
  <si>
    <t>41.254169,69.150638</t>
  </si>
  <si>
    <t>40.384038,69.254834</t>
  </si>
  <si>
    <t>40.935808,68.763681</t>
  </si>
  <si>
    <t>40.827944,69.217105</t>
  </si>
  <si>
    <t>Базазнаний</t>
  </si>
  <si>
    <t>39.217472,66.244889</t>
  </si>
  <si>
    <t>38.898682,65.804027</t>
  </si>
  <si>
    <t>40.718422,72.642343</t>
  </si>
  <si>
    <t>39.934763,64.378790</t>
  </si>
  <si>
    <t>39.4205010,63.7958090</t>
  </si>
  <si>
    <t>40.430366,71.755520</t>
  </si>
  <si>
    <t>40.560427,71.140866</t>
  </si>
  <si>
    <t>40.442907,71.718321</t>
  </si>
  <si>
    <t>40.351198,70.665595</t>
  </si>
  <si>
    <t>40.256156,71.575768</t>
  </si>
  <si>
    <t>41.5618403,61.00964</t>
  </si>
  <si>
    <t>41.6920162,60.73889</t>
  </si>
  <si>
    <t>42.444035,59.633868</t>
  </si>
  <si>
    <t>42.465179,59.604594</t>
  </si>
  <si>
    <t>42.4136053,59.449321</t>
  </si>
  <si>
    <t>41.191567,71.726534</t>
  </si>
  <si>
    <t>41.291560,69.212165</t>
  </si>
  <si>
    <t>41.3131680,69.5245490</t>
  </si>
  <si>
    <t>40.907878,69.640051</t>
  </si>
  <si>
    <t>40.896182,69.352440</t>
  </si>
  <si>
    <t>40.709060,68.846611</t>
  </si>
  <si>
    <t>40.531288,69.033019</t>
  </si>
  <si>
    <t>40.850250,69.599430</t>
  </si>
  <si>
    <t>41.049665,69.355583</t>
  </si>
  <si>
    <t>41.3002550,69.6450610</t>
  </si>
  <si>
    <t>40.4913580,68.7776260</t>
  </si>
  <si>
    <t>40.283344,69.030951</t>
  </si>
  <si>
    <t>40.552710,68.403019</t>
  </si>
  <si>
    <t>40.3413400,68.1850060</t>
  </si>
  <si>
    <t>40.834686,68.665259</t>
  </si>
  <si>
    <t>40.229105,68.835299</t>
  </si>
  <si>
    <t>40.113783,67.824377</t>
  </si>
  <si>
    <t>40.10163,64.68058</t>
  </si>
  <si>
    <t>37.456954,67.155320</t>
  </si>
  <si>
    <t>41.214751,69.238507</t>
  </si>
  <si>
    <t>41.227139,69.218994</t>
  </si>
  <si>
    <t>41.212977,69.237948</t>
  </si>
  <si>
    <t>41.235926,69.340048</t>
  </si>
  <si>
    <t>41.277475,69.199198</t>
  </si>
  <si>
    <t>41.247277,69.174803</t>
  </si>
  <si>
    <t>41.284750,69.229040</t>
  </si>
  <si>
    <t>41.285220,69.348261</t>
  </si>
  <si>
    <t>41.288078,69.351754</t>
  </si>
  <si>
    <t>41.292715,69.278321</t>
  </si>
  <si>
    <t>41.280502,69.304328</t>
  </si>
  <si>
    <t>41.326975,69.247086</t>
  </si>
  <si>
    <t>41.331838,69.219367</t>
  </si>
  <si>
    <t>41.358431,69.288725</t>
  </si>
  <si>
    <t>41.365512,69.291842</t>
  </si>
  <si>
    <t>41.295184,69.268444</t>
  </si>
  <si>
    <t>41.347321,69.214843</t>
  </si>
  <si>
    <t>41.325843,69.327629</t>
  </si>
  <si>
    <t>41.238327,69.334715</t>
  </si>
  <si>
    <t>41.286153,69.252850</t>
  </si>
  <si>
    <t>41.5671205,69.7694928</t>
  </si>
  <si>
    <t>40.858907,68.928115</t>
  </si>
  <si>
    <t>40.21302,69.264403</t>
  </si>
  <si>
    <t>41.01471,70.08370</t>
  </si>
  <si>
    <t>40.38405,69.25470</t>
  </si>
  <si>
    <t>Oromiton BXM</t>
  </si>
  <si>
    <t>Buxoro viloyati, Romitan tumani, "Xosa" MFY, Xosa qishlog'i, "Oromiton"  ko‘chasi 23-uy</t>
  </si>
  <si>
    <t>41.318728,69.293050</t>
  </si>
  <si>
    <t>39.858504,64.440836</t>
  </si>
  <si>
    <t>37.232956,67.289129</t>
  </si>
  <si>
    <t>40.49131,68.77759</t>
  </si>
  <si>
    <t>40.26398,68.82829</t>
  </si>
  <si>
    <t>Toshkent sh., Uchtepa t., Farxod ko’chasi 3a-uy</t>
  </si>
  <si>
    <t>Учтепинский район, ул.Фарход, 3А</t>
  </si>
  <si>
    <t>Uchtepa district, Farhod street, 41</t>
  </si>
  <si>
    <t>41.28456616210103, 69.1883835360796</t>
  </si>
  <si>
    <t>Оромитон ЦБУ</t>
  </si>
  <si>
    <t>Ромитанский район, село Хоса, улица Оромитон, 23</t>
  </si>
  <si>
    <t>Buxoro v., Qorako‘l t., "Xo‘jala" MFY, "Ulug‘bek" ko‘chasi, 4-uy</t>
  </si>
  <si>
    <t>Buxoro v., Romitan t., "Bahoriston" ko‘chasi 73-uy</t>
  </si>
  <si>
    <t>Buxoro v., Peshku t., "Navro‘z" ko‘chasi 1-uy</t>
  </si>
  <si>
    <t>Xorazm v., Xonqa t., "Xalqlar do‘stligi" ko'chasi 4-uy</t>
  </si>
  <si>
    <t>Farg‘ona v., So‘x t., "A.Temur" 84-uy</t>
  </si>
  <si>
    <t>Qoraqalpog‘iston Res., Nukus sh., "Ernazar Alako'z"  33-uy
Mo‘ljal:Korzinka</t>
  </si>
  <si>
    <t xml:space="preserve">Qoraqalpog‘iston Res., Nukus sh., "A.Dosnazarov" ko‘chasi 8-A uy,
Mo‘ljal: Amudaryo suv havzasi </t>
  </si>
  <si>
    <t>ID - Rocket data</t>
  </si>
  <si>
    <t>на русском</t>
  </si>
  <si>
    <t>Премиум</t>
  </si>
  <si>
    <t>Toshkent sh., Shayxontohur tumani, Zargar ko‘chasi 6 uy</t>
  </si>
  <si>
    <t>Шайхантахурский район, улица Заргар, 6 дом</t>
  </si>
  <si>
    <t>Toshkent Premium</t>
  </si>
  <si>
    <t>41.318893,69.244479</t>
  </si>
  <si>
    <t>https://www.google.com/maps/place/41,318893,69.244479</t>
  </si>
  <si>
    <t>Shaykhantakhur district, Zargar street,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</si>
</sst>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_-* #,##0.00_р_._-;\-* #,##0.00_р_._-;_-* &quot;-&quot;??_р_._-;_-@_-"/>
    <numFmt numFmtId="165" formatCode="_(&quot;$&quot;* #,##0.00_);_(&quot;$&quot;* \(#,##0.00\);_(&quot;$&quot;* &quot;-&quot;??_);_(@_)"/>
    <numFmt numFmtId="166" formatCode="_-* #,##0\ _₽_-;\-* #,##0\ _₽_-;_-* &quot;-&quot;??\ _₽_-;_-@_-"/>
  </numFmts>
  <fonts count="3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PANDA Times UZ Lat"/>
      <family val="2"/>
    </font>
    <font>
      <sz val="10"/>
      <name val="Arial Cyr"/>
      <charset val="186"/>
    </font>
    <font>
      <sz val="11"/>
      <color rgb="FF000000"/>
      <name val="Calibri"/>
      <family val="2"/>
      <charset val="204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0">
    <xf numFmtId="0" fontId="0" fillId="0" borderId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9" borderId="8" applyNumberFormat="0" applyAlignment="0" applyProtection="0"/>
    <xf numFmtId="0" fontId="15" fillId="10" borderId="9" applyNumberFormat="0" applyAlignment="0" applyProtection="0"/>
    <xf numFmtId="0" fontId="16" fillId="10" borderId="8" applyNumberFormat="0" applyAlignment="0" applyProtection="0"/>
    <xf numFmtId="0" fontId="17" fillId="0" borderId="10" applyNumberFormat="0" applyFill="0" applyAlignment="0" applyProtection="0"/>
    <xf numFmtId="0" fontId="18" fillId="11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21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1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1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1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1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21" fillId="36" borderId="0" applyNumberFormat="0" applyBorder="0" applyAlignment="0" applyProtection="0"/>
    <xf numFmtId="165" fontId="2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8" borderId="0" applyNumberFormat="0" applyBorder="0" applyAlignment="0" applyProtection="0"/>
    <xf numFmtId="0" fontId="23" fillId="0" borderId="0"/>
    <xf numFmtId="0" fontId="30" fillId="0" borderId="0"/>
    <xf numFmtId="0" fontId="22" fillId="0" borderId="0"/>
    <xf numFmtId="0" fontId="24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8" fillId="0" borderId="0"/>
    <xf numFmtId="0" fontId="24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/>
    <xf numFmtId="0" fontId="8" fillId="0" borderId="0"/>
    <xf numFmtId="0" fontId="27" fillId="0" borderId="0">
      <alignment vertical="center"/>
    </xf>
    <xf numFmtId="0" fontId="27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30" fillId="0" borderId="0"/>
    <xf numFmtId="0" fontId="25" fillId="0" borderId="0"/>
    <xf numFmtId="0" fontId="30" fillId="0" borderId="0"/>
    <xf numFmtId="0" fontId="26" fillId="0" borderId="0"/>
    <xf numFmtId="0" fontId="8" fillId="12" borderId="12" applyNumberFormat="0" applyFont="0" applyAlignment="0" applyProtection="0"/>
    <xf numFmtId="0" fontId="24" fillId="0" borderId="0"/>
    <xf numFmtId="0" fontId="24" fillId="0" borderId="0"/>
    <xf numFmtId="0" fontId="24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01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4" fillId="3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6" fillId="0" borderId="1" xfId="0" applyFont="1" applyBorder="1"/>
    <xf numFmtId="0" fontId="0" fillId="0" borderId="0" xfId="0"/>
    <xf numFmtId="0" fontId="0" fillId="4" borderId="1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7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0" fontId="0" fillId="0" borderId="0" xfId="0"/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left" vertical="center" indent="1"/>
    </xf>
    <xf numFmtId="0" fontId="4" fillId="3" borderId="14" xfId="0" applyFont="1" applyFill="1" applyBorder="1" applyAlignment="1">
      <alignment horizontal="left" vertical="center" indent="1"/>
    </xf>
    <xf numFmtId="0" fontId="0" fillId="3" borderId="1" xfId="0" applyFill="1" applyBorder="1" applyAlignment="1">
      <alignment horizontal="left" vertical="center" indent="1"/>
    </xf>
    <xf numFmtId="0" fontId="0" fillId="3" borderId="1" xfId="0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1" fillId="3" borderId="1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indent="1"/>
    </xf>
    <xf numFmtId="166" fontId="0" fillId="0" borderId="0" xfId="89" applyNumberFormat="1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/>
  </cellXfs>
  <cellStyles count="90">
    <cellStyle name="20% — акцент1" xfId="16" builtinId="30" customBuiltin="1"/>
    <cellStyle name="20% — акцент2" xfId="19" builtinId="34" customBuiltin="1"/>
    <cellStyle name="20% — акцент3" xfId="22" builtinId="38" customBuiltin="1"/>
    <cellStyle name="20% — акцент4" xfId="25" builtinId="42" customBuiltin="1"/>
    <cellStyle name="20% — акцент5" xfId="28" builtinId="46" customBuiltin="1"/>
    <cellStyle name="20% — акцент6" xfId="31" builtinId="50" customBuiltin="1"/>
    <cellStyle name="40% — акцент1" xfId="17" builtinId="31" customBuiltin="1"/>
    <cellStyle name="40% — акцент2" xfId="20" builtinId="35" customBuiltin="1"/>
    <cellStyle name="40% — акцент3" xfId="23" builtinId="39" customBuiltin="1"/>
    <cellStyle name="40% — акцент4" xfId="26" builtinId="43" customBuiltin="1"/>
    <cellStyle name="40% — акцент5" xfId="29" builtinId="47" customBuiltin="1"/>
    <cellStyle name="40% — акцент6" xfId="32" builtinId="51" customBuiltin="1"/>
    <cellStyle name="60% — акцент1 2" xfId="33" xr:uid="{AE41C88A-A33E-46F7-A36F-A670BC196108}"/>
    <cellStyle name="60% — акцент2 2" xfId="34" xr:uid="{7055BE21-3087-4DE6-8DA7-3111F1024A36}"/>
    <cellStyle name="60% — акцент3 2" xfId="35" xr:uid="{E9CB8635-4C7B-477E-8A59-2B616EB7BFA4}"/>
    <cellStyle name="60% — акцент4 2" xfId="36" xr:uid="{F4740FBF-352F-49E8-ABF6-26A8569DEE74}"/>
    <cellStyle name="60% — акцент5 2" xfId="37" xr:uid="{6D85C86F-AF36-4733-A317-3FCBFE223DA1}"/>
    <cellStyle name="60% — акцент6 2" xfId="38" xr:uid="{898260DC-557A-4382-930B-F71318E1342B}"/>
    <cellStyle name="Акцент1" xfId="15" builtinId="29" customBuiltin="1"/>
    <cellStyle name="Акцент2" xfId="18" builtinId="33" customBuiltin="1"/>
    <cellStyle name="Акцент3" xfId="21" builtinId="37" customBuiltin="1"/>
    <cellStyle name="Акцент4" xfId="24" builtinId="41" customBuiltin="1"/>
    <cellStyle name="Акцент5" xfId="27" builtinId="45" customBuiltin="1"/>
    <cellStyle name="Акцент6" xfId="30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Денежный 2" xfId="39" xr:uid="{68AABC69-5896-4F65-B66D-D7AB55A93BB7}"/>
    <cellStyle name="Заголовок 1" xfId="1" builtinId="16" customBuiltin="1"/>
    <cellStyle name="Заголовок 2" xfId="2" builtinId="17" customBuiltin="1"/>
    <cellStyle name="Заголовок 3" xfId="3" builtinId="18" customBuiltin="1"/>
    <cellStyle name="Заголовок 4" xfId="4" builtinId="19" customBuiltin="1"/>
    <cellStyle name="Итог" xfId="14" builtinId="25" customBuiltin="1"/>
    <cellStyle name="Контрольная ячейка" xfId="11" builtinId="23" customBuiltin="1"/>
    <cellStyle name="Название 2" xfId="40" xr:uid="{85C3C3CB-4320-47C7-9A02-5E9492B8B676}"/>
    <cellStyle name="Нейтральный 2" xfId="41" xr:uid="{40D33978-2088-4239-8A35-16B24B978FA9}"/>
    <cellStyle name="Обычный" xfId="0" builtinId="0"/>
    <cellStyle name="Обычный 10" xfId="42" xr:uid="{97F487BC-FF10-472E-A8C4-6307432FECA2}"/>
    <cellStyle name="Обычный 11" xfId="43" xr:uid="{BB485663-848A-47E7-BFF5-43748BE68181}"/>
    <cellStyle name="Обычный 15" xfId="44" xr:uid="{1875C401-690A-4982-9D7F-0637C5919734}"/>
    <cellStyle name="Обычный 2" xfId="45" xr:uid="{BDA9F3A2-C8BE-4D1A-B028-B0CA777B5C67}"/>
    <cellStyle name="Обычный 2 2" xfId="46" xr:uid="{85877D03-3715-419F-AFE3-AE02A2112601}"/>
    <cellStyle name="Обычный 2 2 2" xfId="47" xr:uid="{EE8C583B-E396-4B83-AB76-C95232D6C938}"/>
    <cellStyle name="Обычный 2 2 3" xfId="48" xr:uid="{6E01E18B-F35B-4430-B950-C57AEE20E9E0}"/>
    <cellStyle name="Обычный 2 2_янги руйхат" xfId="49" xr:uid="{25E57CAF-2CAC-4872-A2D0-1688B366C842}"/>
    <cellStyle name="Обычный 2 3" xfId="50" xr:uid="{AFF4B2BE-D196-4AF6-AAFF-C79B78EFF6B1}"/>
    <cellStyle name="Обычный 2 4" xfId="51" xr:uid="{B863F95B-0C90-4C2E-8A0E-C5DB409F3690}"/>
    <cellStyle name="Обычный 2 5" xfId="52" xr:uid="{465EE891-9416-411E-8B9B-80314AE80929}"/>
    <cellStyle name="Обычный 2_янги руйхат" xfId="53" xr:uid="{3C4BF898-F603-47A2-8A3D-54F695D95CCC}"/>
    <cellStyle name="Обычный 21" xfId="54" xr:uid="{46CDC1B7-D7B1-4337-96C4-192F9E009B6B}"/>
    <cellStyle name="Обычный 25" xfId="55" xr:uid="{C6F83BD1-7400-427A-BFDD-67600D85A349}"/>
    <cellStyle name="Обычный 26" xfId="56" xr:uid="{320C8527-F876-408F-8A33-51ED6A2619F9}"/>
    <cellStyle name="Обычный 27" xfId="57" xr:uid="{CB167F50-D146-4D76-9526-AD50F5118C79}"/>
    <cellStyle name="Обычный 28" xfId="58" xr:uid="{1DC897CD-7675-47AE-8C63-DF14632ADB78}"/>
    <cellStyle name="Обычный 29" xfId="59" xr:uid="{921E50B4-14D3-4EB6-8695-714A4412140C}"/>
    <cellStyle name="Обычный 3" xfId="60" xr:uid="{482B251B-9102-4AFC-B67D-7E31C2C0ADD8}"/>
    <cellStyle name="Обычный 3 2" xfId="61" xr:uid="{E02181E8-8FBA-4A0E-9EC0-1AD13322C2EC}"/>
    <cellStyle name="Обычный 3 3" xfId="62" xr:uid="{A4735788-FC67-4FF0-8745-55EFE976E8BA}"/>
    <cellStyle name="Обычный 3_янги руйхат" xfId="63" xr:uid="{1942A76E-575D-4E68-B6E2-576B2F52C978}"/>
    <cellStyle name="Обычный 30" xfId="64" xr:uid="{24E17EE3-6FFA-45B7-B174-D701742D6400}"/>
    <cellStyle name="Обычный 31" xfId="65" xr:uid="{1548F499-A2FE-418A-87D5-C5CF28CD1AFC}"/>
    <cellStyle name="Обычный 32" xfId="66" xr:uid="{A1D4371B-A1BE-4EAE-B528-6A4A2C8BDDC5}"/>
    <cellStyle name="Обычный 33" xfId="67" xr:uid="{79BB68BB-92AE-4703-8243-923D3E46B026}"/>
    <cellStyle name="Обычный 34" xfId="68" xr:uid="{8820C5D0-C3D1-400D-BE23-63C8B61B0F6A}"/>
    <cellStyle name="Обычный 35" xfId="69" xr:uid="{B1C597A5-FC5C-458E-A7F8-80039CE79667}"/>
    <cellStyle name="Обычный 36" xfId="70" xr:uid="{32DA9A6D-7AD8-4D54-9322-84A334E40A60}"/>
    <cellStyle name="Обычный 37" xfId="71" xr:uid="{966A1931-99F7-460D-83D4-03CD241B57DF}"/>
    <cellStyle name="Обычный 38" xfId="72" xr:uid="{CD10B6D3-B473-492C-B794-6EBBA4D15C19}"/>
    <cellStyle name="Обычный 4" xfId="73" xr:uid="{9271F4B2-4AC3-42F0-A253-96AFAFEDF841}"/>
    <cellStyle name="Обычный 4 2" xfId="74" xr:uid="{D05EFC6A-31E9-483E-AE68-239410BAFD07}"/>
    <cellStyle name="Обычный 4_янги руйхат" xfId="75" xr:uid="{54D889C3-43AD-459B-BD32-63CC8DC27B84}"/>
    <cellStyle name="Обычный 5" xfId="76" xr:uid="{7B2EC31B-F68C-4283-BA91-9E7AA893E06A}"/>
    <cellStyle name="Обычный 5 2" xfId="77" xr:uid="{68D38AF6-CC66-4C73-A155-F52B927FF338}"/>
    <cellStyle name="Обычный 6" xfId="78" xr:uid="{81262367-5372-43AA-AE78-C5FD0AAC6C74}"/>
    <cellStyle name="Обычный 7" xfId="79" xr:uid="{BF38D5F5-0EB6-4122-9838-4F8BDA6546DD}"/>
    <cellStyle name="Обычный 8" xfId="80" xr:uid="{C37F5B89-1346-4FBC-A456-EEE148A89327}"/>
    <cellStyle name="Обычный 9" xfId="81" xr:uid="{8E2BBBCF-08CF-46C2-A1E4-DB5B13C78F8F}"/>
    <cellStyle name="Плохой" xfId="6" builtinId="27" customBuiltin="1"/>
    <cellStyle name="Пояснение" xfId="13" builtinId="53" customBuiltin="1"/>
    <cellStyle name="Примечание 2" xfId="82" xr:uid="{F5F7CB5D-D831-4231-9E7F-16252664B0F7}"/>
    <cellStyle name="Связанная ячейка" xfId="10" builtinId="24" customBuiltin="1"/>
    <cellStyle name="Стиль 1 2" xfId="83" xr:uid="{943222AA-4A38-41E2-81E5-A13E2F18ED11}"/>
    <cellStyle name="Стиль 1 3" xfId="84" xr:uid="{DFAB4910-16A2-4AFC-8D16-02C055C82124}"/>
    <cellStyle name="Стиль 1_Сифат таркиби 01+декабр 2014 Хоразм=" xfId="85" xr:uid="{23A991F6-446B-4B42-8CF0-AC8709D1F7B7}"/>
    <cellStyle name="Текст предупреждения" xfId="12" builtinId="11" customBuiltin="1"/>
    <cellStyle name="Финансовый" xfId="89" builtinId="3"/>
    <cellStyle name="Финансовый 2" xfId="86" xr:uid="{952E456E-9364-45F6-ADF8-E6B30F911DE7}"/>
    <cellStyle name="Финансовый 2 2" xfId="87" xr:uid="{F8A93657-8696-4970-A28F-B31B4B14A782}"/>
    <cellStyle name="Финансовый 3" xfId="88" xr:uid="{9EC47846-2282-4B83-AC84-D944C2AF937A}"/>
    <cellStyle name="Хороший" xfId="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shod.Fayziyev/Desktop/5-004-000000/5-004-0003++++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ХМ UZB"/>
      <sheetName val="БХМ УЗБ"/>
      <sheetName val="БХМ RU"/>
      <sheetName val="БХМ EN"/>
      <sheetName val="БХМ жамланган"/>
    </sheetNames>
    <sheetDataSet>
      <sheetData sheetId="0"/>
      <sheetData sheetId="1"/>
      <sheetData sheetId="2"/>
      <sheetData sheetId="3"/>
      <sheetData sheetId="4">
        <row r="3">
          <cell r="N3" t="str">
            <v>BSC code</v>
          </cell>
          <cell r="O3" t="str">
            <v>BXM номи</v>
          </cell>
          <cell r="P3" t="str">
            <v>БХМ номи</v>
          </cell>
          <cell r="Q3" t="str">
            <v>Название ЦБУ</v>
          </cell>
          <cell r="R3" t="str">
            <v>BSC name</v>
          </cell>
          <cell r="S3" t="str">
            <v>Indeks</v>
          </cell>
          <cell r="T3" t="str">
            <v>Индекс</v>
          </cell>
          <cell r="U3" t="str">
            <v>Индекс</v>
          </cell>
          <cell r="V3" t="str">
            <v>Index</v>
          </cell>
          <cell r="W3" t="str">
            <v>BXM мanzili (tuman/shahar, mfy, uy)</v>
          </cell>
          <cell r="X3" t="str">
            <v xml:space="preserve"> БХМ манзили (туман/шаҳар, мфй, уй)</v>
          </cell>
          <cell r="Y3" t="str">
            <v>Адрес ЦБУ (район/город, муниципалитет, дом)</v>
          </cell>
          <cell r="Z3" t="str">
            <v>Address of BSC (district/city, municipality, house)</v>
          </cell>
          <cell r="AA3" t="str">
            <v>Lokatsiya</v>
          </cell>
        </row>
        <row r="4">
          <cell r="N4">
            <v>11352</v>
          </cell>
          <cell r="O4" t="str">
            <v>To‘rtko‘l BXM</v>
          </cell>
          <cell r="P4" t="str">
            <v>Тўрткўл БХМ</v>
          </cell>
          <cell r="Q4" t="str">
            <v>Турткульский ЦБУ</v>
          </cell>
          <cell r="R4" t="str">
            <v>Turtkul BSC</v>
          </cell>
          <cell r="S4" t="str">
            <v>231200</v>
          </cell>
          <cell r="T4" t="str">
            <v>231200</v>
          </cell>
          <cell r="U4" t="str">
            <v>231200</v>
          </cell>
          <cell r="V4" t="str">
            <v>231200</v>
          </cell>
          <cell r="W4" t="str">
            <v>Qoraqalpog‘iston Res., To‘rtko‘l t., "Sh.Rashidov" ko‘chasi 68-a uy</v>
          </cell>
          <cell r="X4" t="str">
            <v>Турткул тумани, Tурткул ш., Ш.Рашидов к, 68-а</v>
          </cell>
          <cell r="Y4" t="str">
            <v>Турткульский район, улица Ш.Рашидов, 68</v>
          </cell>
          <cell r="Z4" t="str">
            <v>Turtkul district, Sh. Rashidov street, 68</v>
          </cell>
          <cell r="AA4" t="str">
            <v>41.554619,60.999811</v>
          </cell>
        </row>
        <row r="5">
          <cell r="N5">
            <v>11353</v>
          </cell>
          <cell r="O5" t="str">
            <v>Beruniy BXM</v>
          </cell>
          <cell r="P5" t="str">
            <v>Беруний БХМ</v>
          </cell>
          <cell r="Q5" t="str">
            <v>Берунийский ЦБУ</v>
          </cell>
          <cell r="R5" t="str">
            <v xml:space="preserve">Beruniy BSC </v>
          </cell>
          <cell r="S5" t="str">
            <v>230201</v>
          </cell>
          <cell r="T5" t="str">
            <v>230201</v>
          </cell>
          <cell r="U5" t="str">
            <v>230201</v>
          </cell>
          <cell r="V5" t="str">
            <v>230201</v>
          </cell>
          <cell r="W5" t="str">
            <v>Qoraqalpog‘iston Res., Beruniy t., "Kat" ko‘chasi 71-a uy</v>
          </cell>
          <cell r="X5" t="str">
            <v>Беруний тумани, Беруний ш., Кат к, 71-а</v>
          </cell>
          <cell r="Y5" t="str">
            <v>Берунийский район, улица Кат, 71А</v>
          </cell>
          <cell r="Z5" t="str">
            <v>Beruniy district, Kat street, 71A</v>
          </cell>
          <cell r="AA5" t="str">
            <v>41.684593,60.739264</v>
          </cell>
        </row>
        <row r="6">
          <cell r="N6">
            <v>11354</v>
          </cell>
          <cell r="O6" t="str">
            <v>Qo‘ng‘irot BXM</v>
          </cell>
          <cell r="P6" t="str">
            <v>Қўнғирот БХМ</v>
          </cell>
          <cell r="Q6" t="str">
            <v>Кунградский ЦБУ</v>
          </cell>
          <cell r="R6" t="str">
            <v>Kungrad BSC</v>
          </cell>
          <cell r="S6" t="str">
            <v>230600</v>
          </cell>
          <cell r="T6" t="str">
            <v>230600</v>
          </cell>
          <cell r="U6" t="str">
            <v>230600</v>
          </cell>
          <cell r="V6" t="str">
            <v>230600</v>
          </cell>
          <cell r="W6" t="str">
            <v>Qoraqalpog‘iston Res., Qo‘ng‘irot t., 
"Qoraqalpog‘iston" ko‘chasi 65-uy</v>
          </cell>
          <cell r="X6" t="str">
            <v>Кунгирот тумани,Кунгирот ш,Коракалпогистон к, 65</v>
          </cell>
          <cell r="Y6" t="str">
            <v>Кунградский район, улица Каракалпакстан, 65</v>
          </cell>
          <cell r="Z6" t="str">
            <v>Kungrad district, Karakalpakstan street, 65</v>
          </cell>
          <cell r="AA6" t="str">
            <v>43.047759,58.847141</v>
          </cell>
        </row>
        <row r="7">
          <cell r="N7">
            <v>11355</v>
          </cell>
          <cell r="O7" t="str">
            <v>Taxtako‘pir BXM</v>
          </cell>
          <cell r="P7" t="str">
            <v>Тахтакўпир БХМ</v>
          </cell>
          <cell r="Q7" t="str">
            <v>Тахтакупырский ЦБУ</v>
          </cell>
          <cell r="R7" t="str">
            <v>Takhtakupir BSC</v>
          </cell>
          <cell r="S7" t="str">
            <v>230100</v>
          </cell>
          <cell r="T7" t="str">
            <v>230100</v>
          </cell>
          <cell r="U7" t="str">
            <v>230100</v>
          </cell>
          <cell r="V7" t="str">
            <v>230100</v>
          </cell>
          <cell r="W7" t="str">
            <v>Qoraqalpog‘iston Res., Taxtako‘pir t., "Ye.Alakoz" ko‘chasi 5-uy</v>
          </cell>
          <cell r="X7" t="str">
            <v>Тахтакупир тумани,Тахтакупир кург,Е.Аллакуз к., 5</v>
          </cell>
          <cell r="Y7" t="str">
            <v>Тахтакупырский район, улица Е.Алакоз, 5</v>
          </cell>
          <cell r="Z7" t="str">
            <v>Takhtakupir district, E. Alakoz street, 5</v>
          </cell>
          <cell r="AA7" t="str">
            <v>43.019978,60.283478</v>
          </cell>
        </row>
        <row r="8">
          <cell r="N8">
            <v>11356</v>
          </cell>
          <cell r="O8" t="str">
            <v>Taxiatosh BXM</v>
          </cell>
          <cell r="P8" t="str">
            <v>Тахиатош БХМ</v>
          </cell>
          <cell r="Q8" t="str">
            <v>Тахиаташский ЦБУ</v>
          </cell>
          <cell r="R8" t="str">
            <v>Taxiatash BSC</v>
          </cell>
          <cell r="S8" t="str">
            <v>231100</v>
          </cell>
          <cell r="T8" t="str">
            <v>231100</v>
          </cell>
          <cell r="U8" t="str">
            <v>231100</v>
          </cell>
          <cell r="V8" t="str">
            <v>231100</v>
          </cell>
          <cell r="W8" t="str">
            <v>Qoraqalpog‘iston Res., Taxiatosh t., "Mustaqillik" ko‘chasi 8-uy</v>
          </cell>
          <cell r="X8" t="str">
            <v>Тахиатош тумани,Мустакиллик к, 8</v>
          </cell>
          <cell r="Y8" t="str">
            <v>Тахиаташский район, улица Мустакиллик, 8</v>
          </cell>
          <cell r="Z8" t="str">
            <v>Takhiatash district, Mustakillik street, 8</v>
          </cell>
          <cell r="AA8" t="str">
            <v>42.338733,59.579586</v>
          </cell>
        </row>
        <row r="9">
          <cell r="N9">
            <v>11357</v>
          </cell>
          <cell r="O9" t="str">
            <v>Xo‘jayli BXM</v>
          </cell>
          <cell r="P9" t="str">
            <v>Хўжайли БХМ</v>
          </cell>
          <cell r="Q9" t="str">
            <v>Ходжейлинский ЦБУ</v>
          </cell>
          <cell r="R9" t="str">
            <v>Khujeyli BSC</v>
          </cell>
          <cell r="S9" t="str">
            <v>231300</v>
          </cell>
          <cell r="T9" t="str">
            <v>231300</v>
          </cell>
          <cell r="U9" t="str">
            <v>231300</v>
          </cell>
          <cell r="V9" t="str">
            <v>231300</v>
          </cell>
          <cell r="W9" t="str">
            <v>Qoraqalpog‘iston Res., Xo‘jayli t., "Do‘stlik" ko‘chasi 47-uy</v>
          </cell>
          <cell r="X9" t="str">
            <v>Хужайли тумани, Xужайли ш, Дустлик к., 47</v>
          </cell>
          <cell r="Y9" t="str">
            <v>Ходжейлинский район, улица Дустлик, 47</v>
          </cell>
          <cell r="Z9" t="str">
            <v>Khojeyly district, Dustlik street, 47</v>
          </cell>
          <cell r="AA9" t="str">
            <v>42.415245,59.453602</v>
          </cell>
        </row>
        <row r="10">
          <cell r="N10">
            <v>11358</v>
          </cell>
          <cell r="O10" t="str">
            <v>Bo‘zatov BXM</v>
          </cell>
          <cell r="P10" t="str">
            <v>Бўзатов БХМ</v>
          </cell>
          <cell r="Q10" t="str">
            <v>Бузатовский ЦБУ</v>
          </cell>
          <cell r="R10" t="str">
            <v>Buzatov BSC</v>
          </cell>
          <cell r="S10" t="str">
            <v>230510</v>
          </cell>
          <cell r="T10" t="str">
            <v>230510</v>
          </cell>
          <cell r="U10" t="str">
            <v>230510</v>
          </cell>
          <cell r="V10" t="str">
            <v>230510</v>
          </cell>
          <cell r="W10" t="str">
            <v>Qoraqalpog‘iston Res., Bo‘zatov t., "Qaraqalpastannin 60 jillig‘I" ko‘chasi 4-uy</v>
          </cell>
          <cell r="X10" t="str">
            <v>Бузатов т., Бузатов МФЙ, Коракалпог.60 йиллиги к.,4</v>
          </cell>
          <cell r="Y10" t="str">
            <v>Бузатовский район, улица Каракалпакстаннын 60-жыллыгы, 4</v>
          </cell>
          <cell r="Z10" t="str">
            <v>Buzatov district, Karakalpakstannyn street 60-zhylygy, 4</v>
          </cell>
          <cell r="AA10" t="str">
            <v>42.999997,59.350078</v>
          </cell>
        </row>
        <row r="11">
          <cell r="N11">
            <v>11805</v>
          </cell>
          <cell r="O11" t="str">
            <v>Amudaryo BXM</v>
          </cell>
          <cell r="P11" t="str">
            <v>Амударё БХМ</v>
          </cell>
          <cell r="Q11" t="str">
            <v>Амударьинский ЦБУ</v>
          </cell>
          <cell r="R11" t="str">
            <v>Amudarya BSC</v>
          </cell>
          <cell r="S11" t="str">
            <v>230700</v>
          </cell>
          <cell r="T11" t="str">
            <v>230700</v>
          </cell>
          <cell r="U11" t="str">
            <v>230700</v>
          </cell>
          <cell r="V11" t="str">
            <v>230700</v>
          </cell>
          <cell r="W11" t="str">
            <v>Qoraqalpog‘iston Res., Amudaryo t., "Berdaq" ko‘chasi 48-uy</v>
          </cell>
          <cell r="X11" t="str">
            <v xml:space="preserve"> Амударё тумани, Навоий МФЙ, Бердоқ кўчаси, 48-уй</v>
          </cell>
          <cell r="Y11" t="str">
            <v>Амударьинский район, улица Бердак, 48</v>
          </cell>
          <cell r="Z11" t="str">
            <v>Amudarya district, Berdak street, 48</v>
          </cell>
          <cell r="AA11" t="str">
            <v>42.114556,60.054336</v>
          </cell>
        </row>
        <row r="12">
          <cell r="N12">
            <v>11841</v>
          </cell>
          <cell r="O12" t="str">
            <v>Chimboy BXM</v>
          </cell>
          <cell r="P12" t="str">
            <v>Чимбой БХМ</v>
          </cell>
          <cell r="Q12" t="str">
            <v>Чимбайский ЦБУ</v>
          </cell>
          <cell r="R12" t="str">
            <v>Chimbay BSC</v>
          </cell>
          <cell r="S12" t="str">
            <v>231400</v>
          </cell>
          <cell r="T12" t="str">
            <v>231400</v>
          </cell>
          <cell r="U12" t="str">
            <v>231400</v>
          </cell>
          <cell r="V12" t="str">
            <v>231400</v>
          </cell>
          <cell r="W12" t="str">
            <v>Qoraqalpog‘iston Res., Chimboy t., "Ye.Alakoz" ko'chasi 22-uy</v>
          </cell>
          <cell r="X12" t="str">
            <v xml:space="preserve"> Чимбой т., Иипек йўли МФЙ .Э.Алакоз  к., 22-уй </v>
          </cell>
          <cell r="Y12" t="str">
            <v>Чимбайский район, улица Е.Алакоз, 22</v>
          </cell>
          <cell r="Z12" t="str">
            <v>Chimbay district, E. Alakoz street, 22</v>
          </cell>
          <cell r="AA12" t="str">
            <v>42.936337,59.773975</v>
          </cell>
        </row>
        <row r="13">
          <cell r="N13">
            <v>11806</v>
          </cell>
          <cell r="O13" t="str">
            <v>Mo‘ynoq BXM</v>
          </cell>
          <cell r="P13" t="str">
            <v>Муйноқ БХМ</v>
          </cell>
          <cell r="Q13" t="str">
            <v>Муйнакский ЦБУ</v>
          </cell>
          <cell r="R13" t="str">
            <v>Muynak BSC</v>
          </cell>
          <cell r="S13" t="str">
            <v>230800</v>
          </cell>
          <cell r="T13" t="str">
            <v>230800</v>
          </cell>
          <cell r="U13" t="str">
            <v>230800</v>
          </cell>
          <cell r="V13" t="str">
            <v>230800</v>
          </cell>
          <cell r="W13" t="str">
            <v>Qoraqalpog‘iston Res., Mo‘ynoq t., "Ajiniyaz" ko'chasi 140-uy</v>
          </cell>
          <cell r="X13" t="str">
            <v xml:space="preserve"> Мўйноқ тумани, Жайхун МФЙ, Ажинияз кўчаси, 140-уй </v>
          </cell>
          <cell r="Y13" t="str">
            <v>Муйнакский район, улица Аджиниз, 140</v>
          </cell>
          <cell r="Z13" t="str">
            <v>Muynak district, Adjiniz street, 140</v>
          </cell>
          <cell r="AA13" t="str">
            <v>43.764805,59.027943</v>
          </cell>
        </row>
        <row r="14">
          <cell r="N14">
            <v>11804</v>
          </cell>
          <cell r="O14" t="str">
            <v>Nukus shahar BXM</v>
          </cell>
          <cell r="P14" t="str">
            <v>Нукус шахар БХМ</v>
          </cell>
          <cell r="Q14" t="str">
            <v>Нукус г. ЦБУ</v>
          </cell>
          <cell r="R14" t="str">
            <v>Nukus city BSC</v>
          </cell>
          <cell r="S14" t="str">
            <v>230100</v>
          </cell>
          <cell r="T14" t="str">
            <v>230100</v>
          </cell>
          <cell r="U14" t="str">
            <v>230100</v>
          </cell>
          <cell r="V14" t="str">
            <v>230100</v>
          </cell>
          <cell r="W14" t="str">
            <v>Qoraqalpog‘iston Res., Nukus sh., "Garezsizlik" ko‘chasi 74-a uy,
(Mo‘ljal: Qirqqiz restorani)</v>
          </cell>
          <cell r="X14" t="str">
            <v xml:space="preserve"> Нукус ш., Гаразсизлик к., 74-а</v>
          </cell>
          <cell r="Y14" t="str">
            <v>Город Нукус, улица Гарезсизлик, 74А</v>
          </cell>
          <cell r="Z14" t="str">
            <v>Nukus city, Garezsizlik street, 74A</v>
          </cell>
          <cell r="AA14" t="str">
            <v>42.461005,59.611704</v>
          </cell>
        </row>
        <row r="15">
          <cell r="N15">
            <v>11808</v>
          </cell>
          <cell r="O15" t="str">
            <v>Kegeyli BXM</v>
          </cell>
          <cell r="P15" t="str">
            <v>Кегейли БХМ</v>
          </cell>
          <cell r="Q15" t="str">
            <v>Кегейлийский ЦБУ</v>
          </cell>
          <cell r="R15" t="str">
            <v>Kegeyli BSC</v>
          </cell>
          <cell r="S15" t="str">
            <v>230500</v>
          </cell>
          <cell r="T15" t="str">
            <v>230500</v>
          </cell>
          <cell r="U15" t="str">
            <v>230500</v>
          </cell>
          <cell r="V15" t="str">
            <v>230500</v>
          </cell>
          <cell r="W15" t="str">
            <v>Qoraqalpog‘iston Res., Kegeyli t., "Kegeyli" guzari 27-uy</v>
          </cell>
          <cell r="X15" t="str">
            <v xml:space="preserve"> Кегейли тумани, Нурли бостан МФЙ, Дослиқ гузари кўчаси, 55-уй</v>
          </cell>
          <cell r="Y15" t="str">
            <v>проспект Дослык, 27, городской посёлок Кегейли</v>
          </cell>
          <cell r="Z15" t="str">
            <v>Doslyk Avenue, 27, Kegeyli urban village</v>
          </cell>
          <cell r="AA15" t="str">
            <v>42.777391,59.610261</v>
          </cell>
        </row>
        <row r="16">
          <cell r="N16">
            <v>11809</v>
          </cell>
          <cell r="O16" t="str">
            <v>Shumanay BXM</v>
          </cell>
          <cell r="P16" t="str">
            <v>Шуманай БХМ</v>
          </cell>
          <cell r="Q16" t="str">
            <v>Шуманайский ЦБУ</v>
          </cell>
          <cell r="R16" t="str">
            <v>Shumanay BSC</v>
          </cell>
          <cell r="S16" t="str">
            <v>231500</v>
          </cell>
          <cell r="T16" t="str">
            <v>231500</v>
          </cell>
          <cell r="U16" t="str">
            <v>231500</v>
          </cell>
          <cell r="V16" t="str">
            <v>231500</v>
          </cell>
          <cell r="W16" t="str">
            <v>Qoraqalpog‘iston Res., Shumanay t., "O'zbekiston" ko'chasi 55-uy</v>
          </cell>
          <cell r="X16" t="str">
            <v xml:space="preserve"> Шуманай тумани, Таза базар МФЙ, Ўзбекистон кўчаси 55-уй</v>
          </cell>
          <cell r="Y16" t="str">
            <v>Шуманайский район, улица Узбекистан, 55</v>
          </cell>
          <cell r="Z16" t="str">
            <v>Shumanai district, Uzbekistan street, 55</v>
          </cell>
          <cell r="AA16" t="str">
            <v>42.638106,58.921992</v>
          </cell>
        </row>
        <row r="17">
          <cell r="N17">
            <v>11843</v>
          </cell>
          <cell r="O17" t="str">
            <v>Qonliko‘l BXM</v>
          </cell>
          <cell r="P17" t="str">
            <v>Қонликўл БХМ</v>
          </cell>
          <cell r="Q17" t="str">
            <v>Канлыкульский ЦБУ</v>
          </cell>
          <cell r="R17" t="str">
            <v>Kanlikul BSC</v>
          </cell>
          <cell r="S17" t="str">
            <v>230300</v>
          </cell>
          <cell r="T17" t="str">
            <v>230300</v>
          </cell>
          <cell r="U17" t="str">
            <v>230300</v>
          </cell>
          <cell r="V17" t="str">
            <v>230300</v>
          </cell>
          <cell r="W17" t="str">
            <v>Qoraqalpog‘iston Res., Qonliko‘l  t., "Do'slik" ko‘chasi 16-uy</v>
          </cell>
          <cell r="X17" t="str">
            <v xml:space="preserve"> Конликўл тумани, Мадэният МФЙ, Дослиқ кўчаси 16-уй</v>
          </cell>
          <cell r="Y17" t="str">
            <v>Канлыкульский район, улица Дослик, 16</v>
          </cell>
          <cell r="Z17" t="str">
            <v>Kanlykul district, Doslik street, 16</v>
          </cell>
          <cell r="AA17" t="str">
            <v>42.834226,59.004422</v>
          </cell>
        </row>
        <row r="18">
          <cell r="N18">
            <v>11810</v>
          </cell>
          <cell r="O18" t="str">
            <v>Qorao‘zak BXM</v>
          </cell>
          <cell r="P18" t="str">
            <v>Қораўзак БХМ</v>
          </cell>
          <cell r="Q18" t="str">
            <v>Караузякский ЦБУ</v>
          </cell>
          <cell r="R18" t="str">
            <v>Karauzak BSC</v>
          </cell>
          <cell r="S18" t="str">
            <v>230800</v>
          </cell>
          <cell r="T18" t="str">
            <v>230800</v>
          </cell>
          <cell r="U18" t="str">
            <v>230800</v>
          </cell>
          <cell r="V18" t="str">
            <v>230800</v>
          </cell>
          <cell r="W18" t="str">
            <v>Qoraqalpog‘iston Res., 
Qarao‘zak t., "Q. Kamalov" ko‘chasi 9-uy</v>
          </cell>
          <cell r="X18" t="str">
            <v xml:space="preserve"> Қораўзак тумани, Ғарезсизлик гузари, Каллибек Камалов кўчаси, 9-уй</v>
          </cell>
          <cell r="Y18" t="str">
            <v>Караузякский район, улица К.Камалов, 9</v>
          </cell>
          <cell r="Z18" t="str">
            <v>Karauzyak district, K. Kamalov street, 9</v>
          </cell>
          <cell r="AA18" t="str">
            <v>43.028692,60.019968</v>
          </cell>
        </row>
        <row r="19">
          <cell r="N19">
            <v>11840</v>
          </cell>
          <cell r="O19" t="str">
            <v>Elliqqal’a BXM</v>
          </cell>
          <cell r="P19" t="str">
            <v>Элликқалъа БХМ</v>
          </cell>
          <cell r="Q19" t="str">
            <v>Элликкалинский ЦБУ</v>
          </cell>
          <cell r="R19" t="str">
            <v>Ellik-kala BSC</v>
          </cell>
          <cell r="S19" t="str">
            <v>231600</v>
          </cell>
          <cell r="T19" t="str">
            <v>231600</v>
          </cell>
          <cell r="U19" t="str">
            <v>231600</v>
          </cell>
          <cell r="V19" t="str">
            <v>231600</v>
          </cell>
          <cell r="W19" t="str">
            <v>Qoraqalpog‘iston Res., Elliqqal’a t., "Sh. Rashidov" ko‘chasi 18-uy</v>
          </cell>
          <cell r="X19" t="str">
            <v xml:space="preserve"> Элликкалъа тумани, Бустон шахар, Ш.Рашидов кўчаси, 18-уй</v>
          </cell>
          <cell r="Y19" t="str">
            <v>Элликкалинский район, улица Ш.Рашидов, 18</v>
          </cell>
          <cell r="Z19" t="str">
            <v>Ellikkala district, Sh. Rashidov street, 18</v>
          </cell>
          <cell r="AA19" t="str">
            <v>41.834327,60.912989</v>
          </cell>
        </row>
        <row r="20">
          <cell r="N20">
            <v>11839</v>
          </cell>
          <cell r="O20" t="str">
            <v>Oqmang‘it BXM</v>
          </cell>
          <cell r="P20" t="str">
            <v>Оқманғит БХМ</v>
          </cell>
          <cell r="Q20" t="str">
            <v>Окмангит ЦБУ</v>
          </cell>
          <cell r="R20" t="str">
            <v>Okmangit BSC</v>
          </cell>
          <cell r="S20" t="str">
            <v>230900</v>
          </cell>
          <cell r="T20" t="str">
            <v>230900</v>
          </cell>
          <cell r="U20" t="str">
            <v>230900</v>
          </cell>
          <cell r="V20" t="str">
            <v>230900</v>
          </cell>
          <cell r="W20" t="str">
            <v>Qoraqalpog‘iston Res., Nukus t., "Oqmang'it" guzari ko‘chasi 44-uy</v>
          </cell>
          <cell r="X20" t="str">
            <v xml:space="preserve"> Нукус тумани, Оқманғит ОФЙ, Оқманғит гузари кучаси 44-уй</v>
          </cell>
          <cell r="Y20" t="str">
            <v>городской посёлок Акмангит, Нукусский район</v>
          </cell>
          <cell r="Z20" t="str">
            <v>Akmangit urban village, Nukus district</v>
          </cell>
          <cell r="AA20" t="str">
            <v>42.597085,59.540650</v>
          </cell>
        </row>
        <row r="21">
          <cell r="N21">
            <v>10060</v>
          </cell>
          <cell r="O21" t="str">
            <v>Yoshlik BXM</v>
          </cell>
          <cell r="P21" t="str">
            <v>Йошлик БХМ</v>
          </cell>
          <cell r="Q21" t="str">
            <v xml:space="preserve">Ёшлик ЦБУ </v>
          </cell>
          <cell r="R21" t="str">
            <v>Yoshlik BSC</v>
          </cell>
          <cell r="S21" t="str">
            <v>231200</v>
          </cell>
          <cell r="T21" t="str">
            <v>231200</v>
          </cell>
          <cell r="U21" t="str">
            <v>231200</v>
          </cell>
          <cell r="V21" t="str">
            <v>231200</v>
          </cell>
          <cell r="W21" t="str">
            <v>Qoraqalpog‘iston Res., To‘rtko‘l t., "Beruniy" ko‘chasi r/s 
Mo‘ljal: To'rtko'l buyum bozori</v>
          </cell>
          <cell r="X21" t="str">
            <v>Қорақалпоғистон Рес., Тўрткўл т., "Беруний" кўчаси р/с 
Мўлжал: Тўрткўл буюм бозори</v>
          </cell>
          <cell r="Y21" t="str">
            <v>Турткульский район, улица Беруний, рынок Турткуль</v>
          </cell>
          <cell r="Z21" t="str">
            <v>Turtkul district, Beruniy street, Turtkul market</v>
          </cell>
          <cell r="AA21" t="str">
            <v>41.5618403, 61.00964</v>
          </cell>
        </row>
        <row r="22">
          <cell r="N22">
            <v>10017</v>
          </cell>
          <cell r="O22" t="str">
            <v>Mang'it BXM</v>
          </cell>
          <cell r="P22" t="str">
            <v>Манғит БХМ</v>
          </cell>
          <cell r="Q22" t="str">
            <v xml:space="preserve">Мангит ЦБУ </v>
          </cell>
          <cell r="R22" t="str">
            <v>Mangit BSC</v>
          </cell>
          <cell r="S22" t="str">
            <v>230700</v>
          </cell>
          <cell r="T22" t="str">
            <v>230700</v>
          </cell>
          <cell r="U22" t="str">
            <v>230700</v>
          </cell>
          <cell r="V22" t="str">
            <v>230700</v>
          </cell>
          <cell r="W22" t="str">
            <v>Qoraqalpog‘iston Res., Amudaryo t., "Qipchoq" ko‘chasi 10-uy
Mo‘ljal: "Mang'it" savdo kompleksi</v>
          </cell>
          <cell r="X22" t="str">
            <v>Қорақалпоғистон Рес., Амударё т., "Қипчоқ" кўчаси 10-уй
Мўлжал: "Манғит" савдо комплекси</v>
          </cell>
          <cell r="Y22" t="str">
            <v>Амударьинский район, улица Кипчак, 10</v>
          </cell>
          <cell r="Z22" t="str">
            <v>Amudarya district, Kipchak street, 10</v>
          </cell>
          <cell r="AA22" t="str">
            <v>42.1139279, 60.07198</v>
          </cell>
        </row>
        <row r="23">
          <cell r="N23">
            <v>10016</v>
          </cell>
          <cell r="O23" t="str">
            <v>Jayxun BXM</v>
          </cell>
          <cell r="P23" t="str">
            <v>Жайхун БХМ</v>
          </cell>
          <cell r="Q23" t="str">
            <v xml:space="preserve">Джайхун ЦБУ </v>
          </cell>
          <cell r="R23" t="str">
            <v>Jaykhun BSC</v>
          </cell>
          <cell r="S23" t="str">
            <v>230200</v>
          </cell>
          <cell r="T23" t="str">
            <v>230200</v>
          </cell>
          <cell r="U23" t="str">
            <v>230200</v>
          </cell>
          <cell r="V23" t="str">
            <v>230200</v>
          </cell>
          <cell r="W23" t="str">
            <v>Qoraqalpog‘iston Res., Beruniy t., "Shayx Abbos Vali" ko‘chasi r/s uy, 
Mo‘ljal: Beruniy savdo kompleks</v>
          </cell>
          <cell r="X23" t="str">
            <v>Қорақалпоғистон Рес., Беруний т., "Шайх Аббос Вали" кўчаси р/с уй, 
Мўлжал: Беруний савдо комплекс</v>
          </cell>
          <cell r="Y23" t="str">
            <v>Берунийский район, улица Шейх Аббос Вали,  Беруний торговый комплекс</v>
          </cell>
          <cell r="Z23" t="str">
            <v>Beruniy district, Sheikh Abbos Wali street, Beruniy shopping complex</v>
          </cell>
          <cell r="AA23" t="str">
            <v>41.6920162, 60.73889</v>
          </cell>
        </row>
        <row r="24">
          <cell r="N24">
            <v>10061</v>
          </cell>
          <cell r="O24" t="str">
            <v>Berdaq BXM</v>
          </cell>
          <cell r="P24" t="str">
            <v>Бердақ БХМ</v>
          </cell>
          <cell r="Q24" t="str">
            <v xml:space="preserve">Бердак ЦБУ </v>
          </cell>
          <cell r="R24" t="str">
            <v>Berdak BSC</v>
          </cell>
          <cell r="S24" t="str">
            <v>230100</v>
          </cell>
          <cell r="T24" t="str">
            <v>230100</v>
          </cell>
          <cell r="U24" t="str">
            <v>230100</v>
          </cell>
          <cell r="V24" t="str">
            <v>230100</v>
          </cell>
          <cell r="W24" t="str">
            <v xml:space="preserve">Qoraqalpog‘iston Res., Nukus sh., "A.Dosnazarov" ko‘chasi 8-A uy,
Mo‘ljal: Amudaryo suv havzasi </v>
          </cell>
          <cell r="X24" t="str">
            <v xml:space="preserve">Қорақалпоғистон Рес., Нукус ш., "А.Досназаров" кўчаси 8-А уй,
Мўлжал: Амударё сув ҳавзаси </v>
          </cell>
          <cell r="Y24" t="str">
            <v>Город Нукус, улица А.Досназарова, 8А</v>
          </cell>
          <cell r="Z24" t="str">
            <v>Nukus city, A. Dosnazarov street, 8A</v>
          </cell>
          <cell r="AA24" t="str">
            <v>42.444035, 59.633868</v>
          </cell>
        </row>
        <row r="25">
          <cell r="N25">
            <v>10063</v>
          </cell>
          <cell r="O25" t="str">
            <v>Nukus dehqon bozori BXM</v>
          </cell>
          <cell r="P25" t="str">
            <v>Нукус деҳқон бозори БХМ</v>
          </cell>
          <cell r="Q25" t="str">
            <v xml:space="preserve">Нукусский дехкан базар ЦБУ </v>
          </cell>
          <cell r="R25" t="str">
            <v>Nukus dexkan bozori BSC</v>
          </cell>
          <cell r="S25" t="str">
            <v>230100</v>
          </cell>
          <cell r="T25" t="str">
            <v>230100</v>
          </cell>
          <cell r="U25" t="str">
            <v>230100</v>
          </cell>
          <cell r="V25" t="str">
            <v>230100</v>
          </cell>
          <cell r="W25" t="str">
            <v>Qoraqalpog‘iston Res., Nukus sh., "Ernazar Alako'z"  33-uy
Mo‘ljal:Korzinka</v>
          </cell>
          <cell r="X25" t="str">
            <v>Қорақалпоғистон Рес., Нукус ш., "Ерназар Алакўз"  33-уй
Мўлжал:Корзинка</v>
          </cell>
          <cell r="Y25" t="str">
            <v>Город Нукус, улица Э.Алакуз, 33</v>
          </cell>
          <cell r="Z25" t="str">
            <v>Nukus city, E. Alakuz street, 33</v>
          </cell>
          <cell r="AA25" t="str">
            <v>42.465179, 59.604594</v>
          </cell>
        </row>
        <row r="26">
          <cell r="N26">
            <v>10064</v>
          </cell>
          <cell r="O26" t="str">
            <v>Ustuyurt BXM</v>
          </cell>
          <cell r="P26" t="str">
            <v>Устуюрт БХМ</v>
          </cell>
          <cell r="Q26" t="str">
            <v xml:space="preserve">Устюрт ЦБУ </v>
          </cell>
          <cell r="R26" t="str">
            <v>Ustyurt BSC</v>
          </cell>
          <cell r="S26" t="str">
            <v>230500</v>
          </cell>
          <cell r="T26" t="str">
            <v>230500</v>
          </cell>
          <cell r="U26" t="str">
            <v>230500</v>
          </cell>
          <cell r="V26" t="str">
            <v>230500</v>
          </cell>
          <cell r="W26" t="str">
            <v>Qoraqalpog‘iston Res., Qo‘ng‘irot t., 
"Qoraqalpog‘iston" ko‘chasi 65-uy</v>
          </cell>
          <cell r="X26" t="str">
            <v>Қорақалпоғистон Рес., Қўнғирот т., 
"Қорақалпоғистон" кўчаси 65-уй</v>
          </cell>
          <cell r="Y26" t="str">
            <v>Кунградский район, улица Каракалпакстан, 65</v>
          </cell>
          <cell r="Z26" t="str">
            <v>Kungrad district, Karakalpakstan street, 65</v>
          </cell>
          <cell r="AA26" t="str">
            <v>43.0485049, 58.836632</v>
          </cell>
        </row>
        <row r="27">
          <cell r="N27" t="str">
            <v>11419</v>
          </cell>
          <cell r="O27" t="str">
            <v>Kelajak BXM</v>
          </cell>
          <cell r="P27" t="str">
            <v>Келажак БХМ</v>
          </cell>
          <cell r="Q27" t="str">
            <v xml:space="preserve">Келажак ЦБУ </v>
          </cell>
          <cell r="R27" t="str">
            <v>Kelajak BSC</v>
          </cell>
          <cell r="S27" t="str">
            <v>230512</v>
          </cell>
          <cell r="T27" t="str">
            <v>230512</v>
          </cell>
          <cell r="U27" t="str">
            <v>230512</v>
          </cell>
          <cell r="V27" t="str">
            <v>230512</v>
          </cell>
          <cell r="W27" t="str">
            <v>Qoraqalpog‘iston Res., Kegeyli t., Xalqobod guzari r/s uy
Mo'ljal: "Xalqobod" MFY binosi ro'parasida</v>
          </cell>
          <cell r="X27" t="str">
            <v>Қорақалпоғистон Рес., Кегейли т., Халқобод гузари р/с уй
Мўлжал: "Халқобод" МФЙ биноси рўпарасида</v>
          </cell>
          <cell r="Y27" t="str">
            <v>Кегейлийский район, махаллинский комитет Халкобод</v>
          </cell>
          <cell r="Z27" t="str">
            <v>Kegeyli district, Khalkobod makhalla committee</v>
          </cell>
          <cell r="AA27" t="str">
            <v>42.6870342, 59.728677</v>
          </cell>
        </row>
        <row r="28">
          <cell r="N28" t="str">
            <v>11420</v>
          </cell>
          <cell r="O28" t="str">
            <v>Qizirabod BXM</v>
          </cell>
          <cell r="P28" t="str">
            <v>Қизирабод БХМ</v>
          </cell>
          <cell r="Q28" t="str">
            <v xml:space="preserve">Кизирабад ЦБУ </v>
          </cell>
          <cell r="R28" t="str">
            <v>Kizirabad BSC</v>
          </cell>
          <cell r="S28" t="str">
            <v>231600</v>
          </cell>
          <cell r="T28" t="str">
            <v>231600</v>
          </cell>
          <cell r="U28" t="str">
            <v>231600</v>
          </cell>
          <cell r="V28" t="str">
            <v>231600</v>
          </cell>
          <cell r="W28" t="str">
            <v>Qoraqalpog‘iston Res., Elliqqal’a t., Qiriqqizobod yo'li ko‘chasi ** uy
Mo'ljal: "Qiriqqizobod" OFY binosi</v>
          </cell>
          <cell r="X28" t="str">
            <v>Қорақалпоғистон Рес., Эллиққалъа т., Қириққизобод йўли кўчаси ** уй
Мўлжал: "Қириққизобод" ОФЙ биноси</v>
          </cell>
          <cell r="Y28" t="str">
            <v>Элликкалинский район, улица Кызырык йули</v>
          </cell>
          <cell r="Z28" t="str">
            <v>Ellikkala district, Kyzyryk Yuli street</v>
          </cell>
          <cell r="AA28" t="str">
            <v>41.808425, 61.0639274</v>
          </cell>
        </row>
        <row r="29">
          <cell r="N29">
            <v>10067</v>
          </cell>
          <cell r="O29" t="str">
            <v>Do'stlik BXM</v>
          </cell>
          <cell r="P29" t="str">
            <v>Дўстлик БХМ</v>
          </cell>
          <cell r="Q29" t="str">
            <v xml:space="preserve">Дустлик ЦБУ </v>
          </cell>
          <cell r="R29" t="str">
            <v>Dustlik BSC</v>
          </cell>
          <cell r="S29" t="str">
            <v>231300</v>
          </cell>
          <cell r="T29" t="str">
            <v>231300</v>
          </cell>
          <cell r="U29" t="str">
            <v>231300</v>
          </cell>
          <cell r="V29" t="str">
            <v>231300</v>
          </cell>
          <cell r="W29" t="str">
            <v>Qoraqalpog‘iston Res. Xo‘jayli t. "Mustaqillik" 5/5-uy</v>
          </cell>
          <cell r="X29" t="str">
            <v>Қорақалпоғистон Рес. Хўжайли т. "Мустақиллик" 5/5-уй</v>
          </cell>
          <cell r="Y29" t="str">
            <v>Ходжейлинский район, улица Мустакиллоик, 5/5</v>
          </cell>
          <cell r="Z29" t="str">
            <v>Khojeyly district, Mustakilloik street, 5/5</v>
          </cell>
          <cell r="AA29" t="str">
            <v>42.4136053, 59.449321</v>
          </cell>
        </row>
        <row r="31">
          <cell r="N31">
            <v>11476</v>
          </cell>
          <cell r="O31" t="str">
            <v>Kuyganyor BXM</v>
          </cell>
          <cell r="P31" t="str">
            <v>Куйганёр БХМ</v>
          </cell>
          <cell r="Q31" t="str">
            <v xml:space="preserve">Куйганёр ЦБУ </v>
          </cell>
          <cell r="R31" t="str">
            <v>Kuygan-yor BSC</v>
          </cell>
          <cell r="S31" t="str">
            <v>170600</v>
          </cell>
          <cell r="T31" t="str">
            <v>170600</v>
          </cell>
          <cell r="U31" t="str">
            <v>170600</v>
          </cell>
          <cell r="V31" t="str">
            <v>170600</v>
          </cell>
          <cell r="W31" t="str">
            <v>Andijon tumani, "U.Yusupov"  ko‘chasi, 12-uy (tuman agrobank yonida)</v>
          </cell>
          <cell r="X31" t="str">
            <v xml:space="preserve"> Андижон т., Куйганёр кург., У.Юсупов к., 1</v>
          </cell>
          <cell r="Y31" t="str">
            <v>Андижанский район, улица У.Юсупов, 12</v>
          </cell>
          <cell r="Z31" t="str">
            <v>Andijan district, U. Yusupov street, 12</v>
          </cell>
          <cell r="AA31" t="str">
            <v>40.855771,72.319272</v>
          </cell>
        </row>
        <row r="32">
          <cell r="N32">
            <v>11477</v>
          </cell>
          <cell r="O32" t="str">
            <v>Qo‘rg‘ontepa BXM</v>
          </cell>
          <cell r="P32" t="str">
            <v>Қўрғонтепа БХМ</v>
          </cell>
          <cell r="Q32" t="str">
            <v>Кургантепинский ЦБУ</v>
          </cell>
          <cell r="R32" t="str">
            <v>Kurgantepa BSC</v>
          </cell>
          <cell r="S32" t="str">
            <v>170700</v>
          </cell>
          <cell r="T32" t="str">
            <v>170700</v>
          </cell>
          <cell r="U32" t="str">
            <v>170700</v>
          </cell>
          <cell r="V32" t="str">
            <v>170700</v>
          </cell>
          <cell r="W32" t="str">
            <v>Qo‘rg‘ontepa shahar, "Yangihayot" MFY, "Go‘zal tong" ko‘chasi 10-uy (tuman IIB yonida)</v>
          </cell>
          <cell r="X32" t="str">
            <v xml:space="preserve"> Кургонтепа т., Кургонтепа ш., К.Юсупов к., 10</v>
          </cell>
          <cell r="Y32" t="str">
            <v>Кургантепинский район, улица Гузал Тонг, 10</v>
          </cell>
          <cell r="Z32" t="str">
            <v>Kurgantepa district, Guzal Tong street, 10</v>
          </cell>
          <cell r="AA32" t="str">
            <v>40.716074,72.759182</v>
          </cell>
        </row>
        <row r="33">
          <cell r="N33">
            <v>11478</v>
          </cell>
          <cell r="O33" t="str">
            <v xml:space="preserve">Marhamat BXM </v>
          </cell>
          <cell r="P33" t="str">
            <v>Мархамат БХМ</v>
          </cell>
          <cell r="Q33" t="str">
            <v>Мархаматский ЦБУ</v>
          </cell>
          <cell r="R33" t="str">
            <v xml:space="preserve">Markhamat BSC </v>
          </cell>
          <cell r="S33" t="str">
            <v>170800</v>
          </cell>
          <cell r="T33" t="str">
            <v>170800</v>
          </cell>
          <cell r="U33" t="str">
            <v>170800</v>
          </cell>
          <cell r="V33" t="str">
            <v>170800</v>
          </cell>
          <cell r="W33" t="str">
            <v>Marhamat tumani, "Al Buxoriy" ko‘chasi 72-uy (3 IDUM yonida)</v>
          </cell>
          <cell r="X33" t="str">
            <v xml:space="preserve"> Мархамат т., Мархамат ш., Мухитдинов к., 72</v>
          </cell>
          <cell r="Y33" t="str">
            <v>Мархаматский район, улица Ал-Бухорий, 72</v>
          </cell>
          <cell r="Z33" t="str">
            <v>Markhamat district, Al-Bukhoriy street, 72</v>
          </cell>
          <cell r="AA33" t="str">
            <v>40.500823,72.333968</v>
          </cell>
        </row>
        <row r="34">
          <cell r="N34">
            <v>11479</v>
          </cell>
          <cell r="O34" t="str">
            <v>Jalaquduq BXM</v>
          </cell>
          <cell r="P34" t="str">
            <v>Жалолқудуқ БХМ</v>
          </cell>
          <cell r="Q34" t="str">
            <v>Джалакудукский ЦБУ</v>
          </cell>
          <cell r="R34" t="str">
            <v>Jalakuduk BSC</v>
          </cell>
          <cell r="S34" t="str">
            <v>170100</v>
          </cell>
          <cell r="T34" t="str">
            <v>170100</v>
          </cell>
          <cell r="U34" t="str">
            <v>170100</v>
          </cell>
          <cell r="V34" t="str">
            <v>170100</v>
          </cell>
          <cell r="W34" t="str">
            <v>Andijon v., Jalaquduq t., "O‘zbekiston" ko‘chasi, 52-uy (So'fiqishloq masjidi yonida)</v>
          </cell>
          <cell r="X34" t="str">
            <v xml:space="preserve"> Жалолкудук т., Охунбобоев ш., Узбекистон к., 52</v>
          </cell>
          <cell r="Y34" t="str">
            <v>Джалакудукский район, улица Узбекистанская, 52</v>
          </cell>
          <cell r="Z34" t="str">
            <v>Jalakuduk district, Uzbekistan street, 52</v>
          </cell>
          <cell r="AA34" t="str">
            <v>40.718422, 72.642343</v>
          </cell>
        </row>
        <row r="35">
          <cell r="N35">
            <v>11480</v>
          </cell>
          <cell r="O35" t="str">
            <v>Buloqboshi BXM</v>
          </cell>
          <cell r="P35" t="str">
            <v>Булоқбоши БХМ</v>
          </cell>
          <cell r="Q35" t="str">
            <v>Булакбашинский ЦБУ</v>
          </cell>
          <cell r="R35" t="str">
            <v>Bulakbashi BSC</v>
          </cell>
          <cell r="S35" t="str">
            <v>170400</v>
          </cell>
          <cell r="T35" t="str">
            <v>170400</v>
          </cell>
          <cell r="U35" t="str">
            <v>170400</v>
          </cell>
          <cell r="V35" t="str">
            <v>170400</v>
          </cell>
          <cell r="W35" t="str">
            <v xml:space="preserve"> Buloqboshi t., "M.Ismoiliy" MFY, "Mustaqillik" ko'chasi 26-uy (Tuman 23 MTM yonida)</v>
          </cell>
          <cell r="X35" t="str">
            <v xml:space="preserve"> Булокбоши т., Булокбоши ш., Мустакиллик к., 5</v>
          </cell>
          <cell r="Y35" t="str">
            <v>Булакбашинский район, улица Мустакиллик, 26</v>
          </cell>
          <cell r="Z35" t="str">
            <v>Bulakbashi district, Mustakillik street, 26</v>
          </cell>
          <cell r="AA35" t="str">
            <v>40.625954,72.504755</v>
          </cell>
        </row>
        <row r="36">
          <cell r="N36">
            <v>11481</v>
          </cell>
          <cell r="O36" t="str">
            <v>Xonobod BXM</v>
          </cell>
          <cell r="P36" t="str">
            <v>Хонобод БХМ</v>
          </cell>
          <cell r="Q36" t="str">
            <v>Ханабадский ЦБУ</v>
          </cell>
          <cell r="R36" t="str">
            <v>Xanabad BSC</v>
          </cell>
          <cell r="S36" t="str">
            <v>170500</v>
          </cell>
          <cell r="T36" t="str">
            <v>170500</v>
          </cell>
          <cell r="U36" t="str">
            <v>170500</v>
          </cell>
          <cell r="V36" t="str">
            <v>170500</v>
          </cell>
          <cell r="W36" t="str">
            <v>Xonobod shahar, "Farog‘at" ko‘chasi, 3-uy (tuman IIB yonida)</v>
          </cell>
          <cell r="X36" t="str">
            <v xml:space="preserve"> Xонобод ш., Зиёкор к., 3</v>
          </cell>
          <cell r="Y36" t="str">
            <v>Ханабадский район, улица Фарогат, 3</v>
          </cell>
          <cell r="Z36" t="str">
            <v>Khanabad district, Farogat street, 3</v>
          </cell>
          <cell r="AA36" t="str">
            <v>40.803616, 72.987357</v>
          </cell>
        </row>
        <row r="37">
          <cell r="N37">
            <v>11622</v>
          </cell>
          <cell r="O37" t="str">
            <v>Qorasuv BXM</v>
          </cell>
          <cell r="P37" t="str">
            <v>Қорасув БХМ</v>
          </cell>
          <cell r="Q37" t="str">
            <v xml:space="preserve">Карасу ЦБУ </v>
          </cell>
          <cell r="R37" t="str">
            <v>Karasu BSC</v>
          </cell>
          <cell r="S37">
            <v>170102</v>
          </cell>
          <cell r="T37">
            <v>170102</v>
          </cell>
          <cell r="U37">
            <v>170102</v>
          </cell>
          <cell r="V37">
            <v>170102</v>
          </cell>
          <cell r="W37" t="str">
            <v>Andijon v., Qorasuv shahar, "Boburshoh"  ko'chasi 28-uy. (Tuman istirohat  bog'i ro'parasida)</v>
          </cell>
          <cell r="X37" t="str">
            <v>Андижон в., Қорасув шаҳар, "Бобуршоҳ"  кўчаси 28-уй. (Туман истироҳат  боғи рўпарасида)</v>
          </cell>
          <cell r="Y37" t="str">
            <v>Город Карасу, улица Бабуршах, 28</v>
          </cell>
          <cell r="Z37" t="str">
            <v>Karasu city, Baburshah street, 28</v>
          </cell>
          <cell r="AA37" t="str">
            <v>40.7293260,72.8849270</v>
          </cell>
        </row>
        <row r="38">
          <cell r="N38">
            <v>11391</v>
          </cell>
          <cell r="O38" t="str">
            <v>Andijon shahar BXM</v>
          </cell>
          <cell r="P38" t="str">
            <v>Андижон шахар БХМ</v>
          </cell>
          <cell r="Q38" t="str">
            <v xml:space="preserve"> Андижан г. ЦБУ</v>
          </cell>
          <cell r="R38" t="str">
            <v xml:space="preserve"> Andijan city BSC</v>
          </cell>
          <cell r="S38" t="str">
            <v>170100</v>
          </cell>
          <cell r="T38" t="str">
            <v>170100</v>
          </cell>
          <cell r="U38" t="str">
            <v>170100</v>
          </cell>
          <cell r="V38" t="str">
            <v>170100</v>
          </cell>
          <cell r="W38" t="str">
            <v>Andijon shahar, "Mustaqillik" ko‘chasi 3-uy</v>
          </cell>
          <cell r="X38" t="str">
            <v xml:space="preserve"> Андижон ш., Олтинкул к., 3</v>
          </cell>
          <cell r="Y38" t="str">
            <v>Город Андижан, улица Мустакиллик, 3</v>
          </cell>
          <cell r="Z38" t="str">
            <v>Andijan city, Mustakillik street, 3</v>
          </cell>
          <cell r="AA38" t="str">
            <v>40.787644,72.347945</v>
          </cell>
        </row>
        <row r="39">
          <cell r="N39">
            <v>11392</v>
          </cell>
          <cell r="O39" t="str">
            <v>Xo‘jaobod BXM</v>
          </cell>
          <cell r="P39" t="str">
            <v>Хужаобод БХМ</v>
          </cell>
          <cell r="Q39" t="str">
            <v>Ходжаабадский ЦБУ</v>
          </cell>
          <cell r="R39" t="str">
            <v>Xujaobad BSC</v>
          </cell>
          <cell r="S39" t="str">
            <v>171400</v>
          </cell>
          <cell r="T39" t="str">
            <v>171400</v>
          </cell>
          <cell r="U39" t="str">
            <v>171400</v>
          </cell>
          <cell r="V39" t="str">
            <v>171400</v>
          </cell>
          <cell r="W39" t="str">
            <v>Xo‘jaobod tumani, "Uzun ko‘cha" MFY, "Karvon" ko‘chasi 5-uy (Tuman prokuraturasi yonida)</v>
          </cell>
          <cell r="X39" t="str">
            <v xml:space="preserve"> Хужаобод т., Xужаобод ш., Узун к., 5</v>
          </cell>
          <cell r="Y39" t="str">
            <v>Ходжаабадский район, улица Накшбандий, 3</v>
          </cell>
          <cell r="Z39" t="str">
            <v>Khojaabad district, Naqshbandiy street, 3</v>
          </cell>
          <cell r="AA39" t="str">
            <v>40.669842,72.561890</v>
          </cell>
        </row>
        <row r="40">
          <cell r="N40">
            <v>11393</v>
          </cell>
          <cell r="O40" t="str">
            <v>Bo‘ston BXM</v>
          </cell>
          <cell r="P40" t="str">
            <v>Бўстон БХМ</v>
          </cell>
          <cell r="Q40" t="str">
            <v>Бустанский ЦБУ</v>
          </cell>
          <cell r="R40" t="str">
            <v>Buston BSC</v>
          </cell>
          <cell r="S40" t="str">
            <v>171400</v>
          </cell>
          <cell r="T40" t="str">
            <v>171400</v>
          </cell>
          <cell r="U40" t="str">
            <v>171400</v>
          </cell>
          <cell r="V40" t="str">
            <v>171400</v>
          </cell>
          <cell r="W40" t="str">
            <v>Bo‘ston tumani, "Mustaqillik" ko‘chasi, 26-uy</v>
          </cell>
          <cell r="X40" t="str">
            <v xml:space="preserve"> Бустон т., Буз шаҳри., Мустақиллик к., 26</v>
          </cell>
          <cell r="Y40" t="str">
            <v>Бустанский район, улица Мустакиллик, 26</v>
          </cell>
          <cell r="Z40" t="str">
            <v>Bustan district, Mustakillik street, 26</v>
          </cell>
          <cell r="AA40" t="str">
            <v>40.689693,71.929003</v>
          </cell>
        </row>
        <row r="41">
          <cell r="N41">
            <v>11394</v>
          </cell>
          <cell r="O41" t="str">
            <v>Izboskan BXM</v>
          </cell>
          <cell r="P41" t="str">
            <v>Исбоскан БХМ</v>
          </cell>
          <cell r="Q41" t="str">
            <v>Избасканский ЦБУ</v>
          </cell>
          <cell r="R41" t="str">
            <v>Izboskan BSC</v>
          </cell>
          <cell r="S41" t="str">
            <v>171200</v>
          </cell>
          <cell r="T41" t="str">
            <v>171200</v>
          </cell>
          <cell r="U41" t="str">
            <v>171200</v>
          </cell>
          <cell r="V41" t="str">
            <v>171200</v>
          </cell>
          <cell r="W41" t="str">
            <v xml:space="preserve">Andijon viloyati,  Izboskan tumani, "Naqshbandiy" ko‘chasi 3-uy (tuman jinoiy sud yonida) </v>
          </cell>
          <cell r="X41" t="str">
            <v xml:space="preserve"> Избоскан т., Пойтуғ ш., Нақшбандий к., 3</v>
          </cell>
          <cell r="Y41" t="str">
            <v>Избасканский район, улица Накшбандий, 3</v>
          </cell>
          <cell r="Z41" t="str">
            <v>Izbaskan district, Naqshbandiy street, 3</v>
          </cell>
          <cell r="AA41" t="str">
            <v>40.897509,72.247888</v>
          </cell>
        </row>
        <row r="42">
          <cell r="N42">
            <v>11395</v>
          </cell>
          <cell r="O42" t="str">
            <v xml:space="preserve">Paxtaobod BXM </v>
          </cell>
          <cell r="P42" t="str">
            <v>Пахтобод БХМ</v>
          </cell>
          <cell r="Q42" t="str">
            <v>Пахтаабадский ЦБУ</v>
          </cell>
          <cell r="R42" t="str">
            <v xml:space="preserve">Pakhtaabad BSC </v>
          </cell>
          <cell r="S42" t="str">
            <v>171300</v>
          </cell>
          <cell r="T42" t="str">
            <v>171300</v>
          </cell>
          <cell r="U42" t="str">
            <v>171300</v>
          </cell>
          <cell r="V42" t="str">
            <v>171300</v>
          </cell>
          <cell r="W42" t="str">
            <v>Paxtaobod tumani, "Qo‘qonqishloq" MFY, "Davr" ko'chasi 6-uy (tuman Agrobank yonida)</v>
          </cell>
          <cell r="X42" t="str">
            <v xml:space="preserve"> Пахтаобод т., Пахтаобод ш., Давр к., 6</v>
          </cell>
          <cell r="Y42" t="str">
            <v>Пахтаабадский район, улица Давр, 6</v>
          </cell>
          <cell r="Z42" t="str">
            <v>Pakhtaabad district, Davr street, 6</v>
          </cell>
          <cell r="AA42" t="str">
            <v>40.930388,72.494250</v>
          </cell>
        </row>
        <row r="43">
          <cell r="N43">
            <v>11396</v>
          </cell>
          <cell r="O43" t="str">
            <v>Oltinko‘l BXM</v>
          </cell>
          <cell r="P43" t="str">
            <v>Олтинкўл БХМ</v>
          </cell>
          <cell r="Q43" t="str">
            <v>Алтынкульский ЦБУ</v>
          </cell>
          <cell r="R43" t="str">
            <v>Altinkul BSC</v>
          </cell>
          <cell r="S43" t="str">
            <v>171000</v>
          </cell>
          <cell r="T43" t="str">
            <v>171000</v>
          </cell>
          <cell r="U43" t="str">
            <v>171000</v>
          </cell>
          <cell r="V43" t="str">
            <v>171000</v>
          </cell>
          <cell r="W43" t="str">
            <v xml:space="preserve">Oltinko‘l tumani, "Markaz" MFY, "Hurriyat" ko‘chasi 2-uy </v>
          </cell>
          <cell r="X43" t="str">
            <v xml:space="preserve"> Олтинкул т., Хуррият к., 2</v>
          </cell>
          <cell r="Y43" t="str">
            <v>Алтынкульский район, улица Хурият, 2</v>
          </cell>
          <cell r="Z43" t="str">
            <v>Altynkul district, Khuriyat street, 2</v>
          </cell>
          <cell r="AA43" t="str">
            <v>40.799320,72.164441</v>
          </cell>
        </row>
        <row r="44">
          <cell r="N44">
            <v>11308</v>
          </cell>
          <cell r="O44" t="str">
            <v>Asaka BXM</v>
          </cell>
          <cell r="P44" t="str">
            <v>Асака БХМ</v>
          </cell>
          <cell r="Q44" t="str">
            <v>Асакинский ЦБУ</v>
          </cell>
          <cell r="R44" t="str">
            <v>Asaka BSC</v>
          </cell>
          <cell r="S44" t="str">
            <v>170200</v>
          </cell>
          <cell r="T44" t="str">
            <v>170200</v>
          </cell>
          <cell r="U44" t="str">
            <v>170200</v>
          </cell>
          <cell r="V44" t="str">
            <v>170200</v>
          </cell>
          <cell r="W44" t="str">
            <v>Asaka tumani, "Imom Buxoriy" ko‘chasi 37-uy  (Mikrokreditbank yonida)</v>
          </cell>
          <cell r="X44" t="str">
            <v xml:space="preserve">Асака тумани,  Ал-Бухорий кўчаси, 37-уйда </v>
          </cell>
          <cell r="Y44" t="str">
            <v>Асакинский район, улица Имом Бухорий, 37</v>
          </cell>
          <cell r="Z44" t="str">
            <v>Asaka district, Imom Bukhoriy street, 37</v>
          </cell>
          <cell r="AA44" t="str">
            <v>40.646695,72.247468</v>
          </cell>
        </row>
        <row r="45">
          <cell r="N45">
            <v>11309</v>
          </cell>
          <cell r="O45" t="str">
            <v>Baliqchi BXM</v>
          </cell>
          <cell r="P45" t="str">
            <v>Балиқчи БХМ</v>
          </cell>
          <cell r="Q45" t="str">
            <v>Балыкчинский ЦБУ</v>
          </cell>
          <cell r="R45" t="str">
            <v>Balikchi BSC</v>
          </cell>
          <cell r="S45" t="str">
            <v>170300</v>
          </cell>
          <cell r="T45" t="str">
            <v>170300</v>
          </cell>
          <cell r="U45" t="str">
            <v>170300</v>
          </cell>
          <cell r="V45" t="str">
            <v>170300</v>
          </cell>
          <cell r="W45" t="str">
            <v>Andijon v., Baliqchi t., "Baliqchi" shoh  ko‘chasi 40-uy. (tuman kadastr binosi yonida)</v>
          </cell>
          <cell r="X45" t="str">
            <v>Балиқчи тумани, Балиқчи шох кўчаси, 40-уйда</v>
          </cell>
          <cell r="Y45" t="str">
            <v>Балыкчинский район, проспект Баликчи, 40</v>
          </cell>
          <cell r="Z45" t="str">
            <v>Balykchy district, Balikchi Avenue, 40</v>
          </cell>
          <cell r="AA45" t="str">
            <v>40.904440,71.845695</v>
          </cell>
        </row>
        <row r="46">
          <cell r="N46">
            <v>11310</v>
          </cell>
          <cell r="O46" t="str">
            <v>Shahrixon BXM</v>
          </cell>
          <cell r="P46" t="str">
            <v>Шахрихон БХМ</v>
          </cell>
          <cell r="Q46" t="str">
            <v>Шахриханский ЦБУ</v>
          </cell>
          <cell r="R46" t="str">
            <v>Shakhrixon BSC</v>
          </cell>
          <cell r="S46" t="str">
            <v>170040</v>
          </cell>
          <cell r="T46" t="str">
            <v>170040</v>
          </cell>
          <cell r="U46" t="str">
            <v>170040</v>
          </cell>
          <cell r="V46" t="str">
            <v>170040</v>
          </cell>
          <cell r="W46" t="str">
            <v>Shahrixon tumani,  "Shoh" ko‘chasi 44-uy (avtoshohbekat yonida)</v>
          </cell>
          <cell r="X46" t="str">
            <v xml:space="preserve">Шаҳрихон тумани, Шаҳрихон шох кўчаси, 44-уйда </v>
          </cell>
          <cell r="Y46" t="str">
            <v>Шаҳрихон район, Шаҳрихон улица Шох, 44</v>
          </cell>
          <cell r="Z46" t="str">
            <v>Shahrixon district, Shokh street, 44</v>
          </cell>
          <cell r="AA46" t="str">
            <v>40.712158,72.053870</v>
          </cell>
        </row>
        <row r="47">
          <cell r="N47">
            <v>10071</v>
          </cell>
          <cell r="O47" t="str">
            <v>Jahon bozori BXM</v>
          </cell>
          <cell r="P47" t="str">
            <v>Жаҳон бозори БХМ</v>
          </cell>
          <cell r="Q47" t="str">
            <v xml:space="preserve">Джахон базари ЦБУ </v>
          </cell>
          <cell r="R47" t="str">
            <v>Jakhon Bozori BSC</v>
          </cell>
          <cell r="S47" t="str">
            <v>170600</v>
          </cell>
          <cell r="T47" t="str">
            <v>170600</v>
          </cell>
          <cell r="U47" t="str">
            <v>170600</v>
          </cell>
          <cell r="V47" t="str">
            <v>170600</v>
          </cell>
          <cell r="W47" t="str">
            <v>Andijon v., Andijon t., "Sultonobod" MFY, (Kuyganyor dehqon bozori hududida)</v>
          </cell>
          <cell r="X47" t="str">
            <v>Андижон в., Андижон т., "Султонобод" МФЙ, (Куйганёр деҳқон бозори ҳудудида)</v>
          </cell>
          <cell r="Y47" t="str">
            <v>Андижанский район, махаля Султонобод, Куйганёр Дехканский рынок</v>
          </cell>
          <cell r="Z47" t="str">
            <v>Andijan district, Sultonobod mahala, Kuyganer Dekhkan bazaar</v>
          </cell>
          <cell r="AA47" t="str">
            <v>40.8302130,72.3534440</v>
          </cell>
        </row>
        <row r="48">
          <cell r="N48">
            <v>10069</v>
          </cell>
          <cell r="O48" t="str">
            <v>O'zbekiston BXM</v>
          </cell>
          <cell r="P48" t="str">
            <v>Ўзбекистон БХМ</v>
          </cell>
          <cell r="Q48" t="str">
            <v xml:space="preserve">Узбекистан ЦБУ </v>
          </cell>
          <cell r="R48" t="str">
            <v>Uzbekiston BSC</v>
          </cell>
          <cell r="S48" t="str">
            <v>171100</v>
          </cell>
          <cell r="T48" t="str">
            <v>171100</v>
          </cell>
          <cell r="U48" t="str">
            <v>171100</v>
          </cell>
          <cell r="V48" t="str">
            <v>171100</v>
          </cell>
          <cell r="W48" t="str">
            <v>Andijon v., Jalaquduq t., "Tashloq" MFY, "Q.Turdiyev" ko'chasi 1-uy. ("Oyim" Avtoshohbekat yonida)</v>
          </cell>
          <cell r="X48" t="str">
            <v>Андижон в., Жалақудуқ т., "Ташлоқ" МФЙ, "Қ.Турдиев" кўчаси 1-уй. ("Ойим" Автошоҳбекат ёнида)</v>
          </cell>
          <cell r="Y48" t="str">
            <v>Джалакудукский район, улица К.Турдиев, 1</v>
          </cell>
          <cell r="Z48" t="str">
            <v>Jalakuduk district, K. Turdiev street, 1</v>
          </cell>
          <cell r="AA48" t="str">
            <v>40.8192320,72.7424900</v>
          </cell>
        </row>
        <row r="49">
          <cell r="N49">
            <v>11260</v>
          </cell>
          <cell r="O49" t="str">
            <v>Yangibozox BXM</v>
          </cell>
          <cell r="P49" t="str">
            <v>Янгибозор БХМ</v>
          </cell>
          <cell r="Q49" t="str">
            <v xml:space="preserve">Янгибозор ЦБУ </v>
          </cell>
          <cell r="R49" t="str">
            <v>Yangibozor BSC</v>
          </cell>
          <cell r="S49" t="str">
            <v>170102</v>
          </cell>
          <cell r="T49" t="str">
            <v>170102</v>
          </cell>
          <cell r="U49" t="str">
            <v>170102</v>
          </cell>
          <cell r="V49" t="str">
            <v>170102</v>
          </cell>
          <cell r="W49" t="str">
            <v>Andijon v., Andijon sh., "Sulton Jo'ra" MFY, "Buyuk turon" ko'chasi  25-uy. ("Mumtoz" savdo markazi yonida)</v>
          </cell>
          <cell r="X49" t="str">
            <v>Андижон в., Андижон ш., "Султон Жўра" МФЙ, "Буюк турон" кўчаси  25-уй. ("Мумтоз" савдо маркази ёнида)</v>
          </cell>
          <cell r="Y49" t="str">
            <v>Город Андижан, улица Буюк Турон, 25</v>
          </cell>
          <cell r="Z49" t="str">
            <v>Andijan city, Buyuk Turon street, 25</v>
          </cell>
          <cell r="AA49" t="str">
            <v>40.7567670,72.3586620</v>
          </cell>
        </row>
        <row r="50">
          <cell r="N50">
            <v>10070</v>
          </cell>
          <cell r="O50" t="str">
            <v>Ulug'nor BXM</v>
          </cell>
          <cell r="P50" t="str">
            <v>Улуғнор БХМ</v>
          </cell>
          <cell r="Q50" t="str">
            <v>Улугнорский ЦБУ</v>
          </cell>
          <cell r="R50" t="str">
            <v>Ulugnor BSC</v>
          </cell>
          <cell r="S50" t="str">
            <v>171400</v>
          </cell>
          <cell r="T50" t="str">
            <v>171400</v>
          </cell>
          <cell r="U50" t="str">
            <v>171400</v>
          </cell>
          <cell r="V50" t="str">
            <v>171400</v>
          </cell>
          <cell r="W50" t="str">
            <v>Andijon v., Ulug'nor t., "Shahrabod" MFY, "Mustaqillik" ko'chasi 4-uy. (Tuman DSI binosi ro'parasida)</v>
          </cell>
          <cell r="X50" t="str">
            <v>Андижон в., Улуғнор т., "Шаҳрабод" МФЙ, "Мустақиллик" кўчаси 4-уй. (Туман ДСИ биноси рўпарасида)</v>
          </cell>
          <cell r="Y50" t="str">
            <v>Улугнорский район, улица Мустакиллик, 4</v>
          </cell>
          <cell r="Z50" t="str">
            <v>Ulugnor district, Mustakillik street, 4</v>
          </cell>
          <cell r="AA50" t="str">
            <v>40.7426530,71.7078960</v>
          </cell>
        </row>
        <row r="52">
          <cell r="N52">
            <v>11381</v>
          </cell>
          <cell r="O52" t="str">
            <v>Buxoro shahar BXM</v>
          </cell>
          <cell r="P52" t="str">
            <v xml:space="preserve">Бухоро шахар БХМ </v>
          </cell>
          <cell r="Q52" t="str">
            <v>Бухара г., ЦБУ</v>
          </cell>
          <cell r="R52" t="str">
            <v xml:space="preserve"> Bukhara city BSC</v>
          </cell>
          <cell r="S52" t="str">
            <v>200107</v>
          </cell>
          <cell r="T52" t="str">
            <v>200107</v>
          </cell>
          <cell r="U52" t="str">
            <v>200107</v>
          </cell>
          <cell r="V52" t="str">
            <v>200107</v>
          </cell>
          <cell r="W52" t="str">
            <v>Buxoro v., Buxoro sh., 
"M.Iqbol" ko‘chasi 8-uy</v>
          </cell>
          <cell r="X52" t="str">
            <v xml:space="preserve"> Бухоро ш., М.Икбол к., 8</v>
          </cell>
          <cell r="Y52" t="str">
            <v>Город Бухара, улица М.Икбол, 8</v>
          </cell>
          <cell r="Z52" t="str">
            <v>Bukhara city, M.Ikbol street, 8</v>
          </cell>
          <cell r="AA52" t="str">
            <v>39.7628380,64.42660200</v>
          </cell>
        </row>
        <row r="53">
          <cell r="N53">
            <v>11397</v>
          </cell>
          <cell r="O53" t="str">
            <v>G‘ijduvon BXM</v>
          </cell>
          <cell r="P53" t="str">
            <v>Ғиждувон БХМ</v>
          </cell>
          <cell r="Q53" t="str">
            <v>Гиждуванский ЦБУ</v>
          </cell>
          <cell r="R53" t="str">
            <v>Gijduvon BSC</v>
          </cell>
          <cell r="S53" t="str">
            <v>200500</v>
          </cell>
          <cell r="T53" t="str">
            <v>200500</v>
          </cell>
          <cell r="U53" t="str">
            <v>200500</v>
          </cell>
          <cell r="V53" t="str">
            <v>200500</v>
          </cell>
          <cell r="W53" t="str">
            <v>Buxoro v., G‘ijduvon t., "B.Naqshband" ko‘chasi 4-uy</v>
          </cell>
          <cell r="X53" t="str">
            <v xml:space="preserve"> Гиждувон т., Б.Нақшбанд кўчаси, 4-уй</v>
          </cell>
          <cell r="Y53" t="str">
            <v>Гиждуванский район, улица Б.Накшбанк, 4</v>
          </cell>
          <cell r="Z53" t="str">
            <v>Gijduvan district, B. Nakshbank street, 4</v>
          </cell>
          <cell r="AA53" t="str">
            <v>40,10163 64,68058</v>
          </cell>
        </row>
        <row r="54">
          <cell r="N54">
            <v>11398</v>
          </cell>
          <cell r="O54" t="str">
            <v xml:space="preserve">Qorako‘l BXM </v>
          </cell>
          <cell r="P54" t="str">
            <v>Қоракўл БХМ</v>
          </cell>
          <cell r="Q54" t="str">
            <v>Каракульский ЦБУ</v>
          </cell>
          <cell r="R54" t="str">
            <v xml:space="preserve">Karakul BSC </v>
          </cell>
          <cell r="S54" t="str">
            <v>200800</v>
          </cell>
          <cell r="T54" t="str">
            <v>200800</v>
          </cell>
          <cell r="U54" t="str">
            <v>200800</v>
          </cell>
          <cell r="V54" t="str">
            <v>200800</v>
          </cell>
          <cell r="W54" t="str">
            <v>Buxoro v., Qorako‘l t., "Xo‘jala" MFY, "Ulug‘bek" ko‘chasi                   4-uy</v>
          </cell>
          <cell r="X54" t="str">
            <v xml:space="preserve"> Коракул т, Улугбек к., 4-уй</v>
          </cell>
          <cell r="Y54" t="str">
            <v xml:space="preserve">Каракульский район, улица Улугбек, 4 </v>
          </cell>
          <cell r="Z54" t="str">
            <v>Karakul district, Ulugbek street, 4</v>
          </cell>
          <cell r="AA54" t="str">
            <v>39.514645,63.839241</v>
          </cell>
        </row>
        <row r="55">
          <cell r="N55" t="str">
            <v>11297</v>
          </cell>
          <cell r="O55" t="str">
            <v>Minorai kalon BXM</v>
          </cell>
          <cell r="P55" t="str">
            <v>Минораи калон БХМ</v>
          </cell>
          <cell r="Q55" t="str">
            <v xml:space="preserve">Минораи Калон ЦБУ </v>
          </cell>
          <cell r="R55" t="str">
            <v>Minorai kalon BSC</v>
          </cell>
          <cell r="S55">
            <v>200100</v>
          </cell>
          <cell r="T55">
            <v>200100</v>
          </cell>
          <cell r="U55">
            <v>200100</v>
          </cell>
          <cell r="V55">
            <v>200100</v>
          </cell>
          <cell r="W55" t="str">
            <v>Buxoro v., Buxoro sh., 
"Xo‘ja-Nurobod" ko‘chasi 18-uy</v>
          </cell>
          <cell r="X55" t="str">
            <v>Бухоро в., Бухоро ш., 
"Хўжа-Нуробод" кўчаси 18-уй</v>
          </cell>
          <cell r="Y55" t="str">
            <v>Город Бухара, улица  Хужа-Нуробод,18</v>
          </cell>
          <cell r="Z55" t="str">
            <v>Bukhara city, Khuzha-Nurobod street, 18</v>
          </cell>
          <cell r="AA55" t="str">
            <v>39.7761730,64.4123190</v>
          </cell>
        </row>
        <row r="56">
          <cell r="N56">
            <v>11399</v>
          </cell>
          <cell r="O56" t="str">
            <v>Olot BXM</v>
          </cell>
          <cell r="P56" t="str">
            <v>Олот БХМ</v>
          </cell>
          <cell r="Q56" t="str">
            <v>Алатский ЦБУ</v>
          </cell>
          <cell r="R56" t="str">
            <v>Alat BSC</v>
          </cell>
          <cell r="S56" t="str">
            <v>200200</v>
          </cell>
          <cell r="T56" t="str">
            <v>200200</v>
          </cell>
          <cell r="U56" t="str">
            <v>200200</v>
          </cell>
          <cell r="V56" t="str">
            <v>200200</v>
          </cell>
          <cell r="W56" t="str">
            <v>Buxoro v., Olot t., "Navro‘z" MFY, "Olot" ko‘chasi 3-uy</v>
          </cell>
          <cell r="X56" t="str">
            <v xml:space="preserve"> Олот т., Олот кўчаси, 3-уй</v>
          </cell>
          <cell r="Y56" t="str">
            <v>Алатский район, улица Олот, 3</v>
          </cell>
          <cell r="Z56" t="str">
            <v>Alat district, Olot street, 3</v>
          </cell>
          <cell r="AA56" t="str">
            <v xml:space="preserve">39.4205010,63.7958090 </v>
          </cell>
        </row>
        <row r="57">
          <cell r="N57">
            <v>11311</v>
          </cell>
          <cell r="O57" t="str">
            <v xml:space="preserve">Vobkent BXM </v>
          </cell>
          <cell r="P57" t="str">
            <v>Вобкент БХМ</v>
          </cell>
          <cell r="Q57" t="str">
            <v>Вабкентский ЦБУ</v>
          </cell>
          <cell r="R57" t="str">
            <v xml:space="preserve">Vobkent BSC </v>
          </cell>
          <cell r="S57" t="str">
            <v>200300</v>
          </cell>
          <cell r="T57" t="str">
            <v>200300</v>
          </cell>
          <cell r="U57" t="str">
            <v>200300</v>
          </cell>
          <cell r="V57" t="str">
            <v>200300</v>
          </cell>
          <cell r="W57" t="str">
            <v xml:space="preserve">Vobkent tumani,  "G'.G'ulom" ko'chasi 3-A uy </v>
          </cell>
          <cell r="X57" t="str">
            <v xml:space="preserve">Вобкент тумани,  Ғ.Ғулом кўчаси, 3а-уйда </v>
          </cell>
          <cell r="Y57" t="str">
            <v>Вабкентский район, улица Г.Гулям, 3-А</v>
          </cell>
          <cell r="Z57" t="str">
            <v>Vabkent district, G. Gulyam street, 3-A</v>
          </cell>
          <cell r="AA57" t="str">
            <v>40,0233070,64,5170740</v>
          </cell>
        </row>
        <row r="58">
          <cell r="N58">
            <v>11635</v>
          </cell>
          <cell r="O58" t="str">
            <v xml:space="preserve">Peshku BXM </v>
          </cell>
          <cell r="P58" t="str">
            <v>Пешку БХМ</v>
          </cell>
          <cell r="Q58" t="str">
            <v>Пешкунский ЦБУ</v>
          </cell>
          <cell r="R58" t="str">
            <v xml:space="preserve">Peshku BSC </v>
          </cell>
          <cell r="S58" t="str">
            <v>201206</v>
          </cell>
          <cell r="T58" t="str">
            <v>201206</v>
          </cell>
          <cell r="U58" t="str">
            <v>201206</v>
          </cell>
          <cell r="V58" t="str">
            <v>201206</v>
          </cell>
          <cell r="W58" t="str">
            <v>Buxoro v., Peshku t., 
"Navro‘z" ko‘chasi 1-uy</v>
          </cell>
          <cell r="X58" t="str">
            <v xml:space="preserve"> Бухоро в. Пешку т., Янгибозор а.п., Навруз к., 1</v>
          </cell>
          <cell r="Y58" t="str">
            <v>Пешкунский район, улица Навруз, 1</v>
          </cell>
          <cell r="Z58" t="str">
            <v>Peshkun district, Navruz street, 1</v>
          </cell>
          <cell r="AA58" t="str">
            <v>40,003845,64,393674</v>
          </cell>
        </row>
        <row r="59">
          <cell r="N59">
            <v>11668</v>
          </cell>
          <cell r="O59" t="str">
            <v xml:space="preserve"> Kogon BXM </v>
          </cell>
          <cell r="P59" t="str">
            <v>Когон БХМ</v>
          </cell>
          <cell r="Q59" t="str">
            <v>Каганский ЦБУ</v>
          </cell>
          <cell r="R59" t="str">
            <v xml:space="preserve"> Kagan BSC </v>
          </cell>
          <cell r="S59" t="str">
            <v>200700</v>
          </cell>
          <cell r="T59" t="str">
            <v>200700</v>
          </cell>
          <cell r="U59" t="str">
            <v>200700</v>
          </cell>
          <cell r="V59" t="str">
            <v>200700</v>
          </cell>
          <cell r="W59" t="str">
            <v>Kogon shahar "Buxoro" shoh ko'chasi 5/1</v>
          </cell>
          <cell r="X59" t="str">
            <v xml:space="preserve"> Когон ш., Бухорошох к., 5/1-уй</v>
          </cell>
          <cell r="Y59" t="str">
            <v xml:space="preserve">Каганский район, проспект Бухоро, 5/1 </v>
          </cell>
          <cell r="Z59" t="str">
            <v>Kagan district, Bukhoro Avenue, 5/1</v>
          </cell>
          <cell r="AA59" t="str">
            <v>39.7534330,64.4263</v>
          </cell>
        </row>
        <row r="60">
          <cell r="N60">
            <v>10076</v>
          </cell>
          <cell r="O60" t="str">
            <v>Romiton BXM</v>
          </cell>
          <cell r="P60" t="str">
            <v>Ромитон БХМ</v>
          </cell>
          <cell r="Q60" t="str">
            <v>Ромитанский ЦБУ</v>
          </cell>
          <cell r="R60" t="str">
            <v>Rromiton BSC</v>
          </cell>
          <cell r="S60" t="str">
            <v>201002</v>
          </cell>
          <cell r="T60" t="str">
            <v>201002</v>
          </cell>
          <cell r="U60" t="str">
            <v>201002</v>
          </cell>
          <cell r="V60" t="str">
            <v>201002</v>
          </cell>
          <cell r="W60" t="str">
            <v>Buxoro v., Romitan t., 
"Bahoriston" ko‘chasi 73-uy</v>
          </cell>
          <cell r="X60" t="str">
            <v xml:space="preserve"> Ромитон т., Бахористон кўчаси, 73-уй</v>
          </cell>
          <cell r="Y60" t="str">
            <v>Ромитанский район, улица Бахористон, 73</v>
          </cell>
          <cell r="Z60" t="str">
            <v>Romitan district, Bahoriston street, 73</v>
          </cell>
          <cell r="AA60" t="str">
            <v>39.934763, 64.378790</v>
          </cell>
        </row>
        <row r="61">
          <cell r="N61">
            <v>11670</v>
          </cell>
          <cell r="O61" t="str">
            <v>Shofirkon BXM</v>
          </cell>
          <cell r="P61" t="str">
            <v>Шофиркон БХМ</v>
          </cell>
          <cell r="Q61" t="str">
            <v>Шафирканский ЦБУ</v>
          </cell>
          <cell r="R61" t="str">
            <v>Shafirkon BSC</v>
          </cell>
          <cell r="S61" t="str">
            <v>201003</v>
          </cell>
          <cell r="T61" t="str">
            <v>201003</v>
          </cell>
          <cell r="U61" t="str">
            <v>201003</v>
          </cell>
          <cell r="V61" t="str">
            <v>201003</v>
          </cell>
          <cell r="W61" t="str">
            <v>Buxoro vil., Shofirkon tumani, "Fayzulla Xo'jayev" ko'chasi 10/2-uy</v>
          </cell>
          <cell r="X61" t="str">
            <v xml:space="preserve"> Шофиркон т., Шофиркон ш., Ф.Xужаев к., 10/2</v>
          </cell>
          <cell r="Y61" t="str">
            <v>Шафирканский район, Ф.Худжаев, 10/2</v>
          </cell>
          <cell r="Z61" t="str">
            <v>Shafirkan district, F. Khujaev, 10/2</v>
          </cell>
          <cell r="AA61" t="str">
            <v>40.1187180,64.5046370</v>
          </cell>
        </row>
        <row r="62">
          <cell r="N62">
            <v>11671</v>
          </cell>
          <cell r="O62" t="str">
            <v xml:space="preserve">Jondor BXM </v>
          </cell>
          <cell r="P62" t="str">
            <v>Жондор БХМ</v>
          </cell>
          <cell r="Q62" t="str">
            <v>Джандарский ЦБУ</v>
          </cell>
          <cell r="R62" t="str">
            <v xml:space="preserve">Jandar BSC </v>
          </cell>
          <cell r="S62" t="str">
            <v>201001</v>
          </cell>
          <cell r="T62" t="str">
            <v>201001</v>
          </cell>
          <cell r="U62" t="str">
            <v>201001</v>
          </cell>
          <cell r="V62" t="str">
            <v>201001</v>
          </cell>
          <cell r="W62" t="str">
            <v>Buxoro v., Jondor t., "Varaxsho" ko‘chasi 48-uy</v>
          </cell>
          <cell r="X62" t="str">
            <v xml:space="preserve"> Жондор т., Зарафшон МФЙ, Варохшо кўчаси, 48-уй</v>
          </cell>
          <cell r="Y62" t="str">
            <v>Джандарский район, улица Варахшо, 48</v>
          </cell>
          <cell r="Z62" t="str">
            <v>Dzhandar district, Varakhsho street, 48</v>
          </cell>
          <cell r="AA62" t="str">
            <v>39.740506,64.183179</v>
          </cell>
        </row>
        <row r="63">
          <cell r="N63">
            <v>11672</v>
          </cell>
          <cell r="O63" t="str">
            <v xml:space="preserve">Galaosiyo BXM </v>
          </cell>
          <cell r="P63" t="str">
            <v>Галаосиё БХМ</v>
          </cell>
          <cell r="Q63" t="str">
            <v>Город Галаасия ЦБУ</v>
          </cell>
          <cell r="R63" t="str">
            <v xml:space="preserve">Gala-asiya BSC </v>
          </cell>
          <cell r="S63" t="str">
            <v>201000</v>
          </cell>
          <cell r="T63" t="str">
            <v>201000</v>
          </cell>
          <cell r="U63" t="str">
            <v>201000</v>
          </cell>
          <cell r="V63" t="str">
            <v>201000</v>
          </cell>
          <cell r="W63" t="str">
            <v>Galaosiyo shahri, "Buyuk Ipak yo‘li" ko‘chasi 68-uy</v>
          </cell>
          <cell r="X63" t="str">
            <v xml:space="preserve"> Бухоро т., Дўстлик МФЙ, Буюк Ипак Йўли кўчаси, 68-уй</v>
          </cell>
          <cell r="Y63" t="str">
            <v>Город Галаасия, улица Буюк ипак йули, 68</v>
          </cell>
          <cell r="Z63" t="str">
            <v>Galaasiya city, Buyuk ipak yuli street, 68</v>
          </cell>
          <cell r="AA63" t="str">
            <v>40.118250,64.504171</v>
          </cell>
        </row>
        <row r="64">
          <cell r="N64">
            <v>10075</v>
          </cell>
          <cell r="O64" t="str">
            <v>Chorsu BXM</v>
          </cell>
          <cell r="P64" t="str">
            <v>Чорсу БХМ</v>
          </cell>
          <cell r="Q64" t="str">
            <v xml:space="preserve">Чорсу ЦБУ </v>
          </cell>
          <cell r="R64" t="str">
            <v>Chorsu BSC</v>
          </cell>
          <cell r="S64" t="str">
            <v>200500</v>
          </cell>
          <cell r="T64" t="str">
            <v>200500</v>
          </cell>
          <cell r="U64" t="str">
            <v>200500</v>
          </cell>
          <cell r="V64" t="str">
            <v>200500</v>
          </cell>
          <cell r="W64" t="str">
            <v>Buxoro vil., G‘ijduvon tumani, "Chorsu" MFY 12-uy</v>
          </cell>
          <cell r="X64" t="str">
            <v>Бухоро вил., Ғиждувон тумани, "Чорсу" МФЙ 12-уй</v>
          </cell>
          <cell r="Y64" t="str">
            <v>Гиждуванский район, махаля Чорсу, 12</v>
          </cell>
          <cell r="Z64" t="str">
            <v>Gijduvan district, Chorsu mahala, 12</v>
          </cell>
          <cell r="AA64" t="str">
            <v xml:space="preserve">40.1068010,64.6820580
</v>
          </cell>
        </row>
        <row r="65">
          <cell r="N65">
            <v>10080</v>
          </cell>
          <cell r="O65" t="str">
            <v>Shayxlar BXM</v>
          </cell>
          <cell r="P65" t="str">
            <v>Шайхлар БХМ</v>
          </cell>
          <cell r="Q65" t="str">
            <v xml:space="preserve">Шайхлар ЦБУ </v>
          </cell>
          <cell r="R65" t="str">
            <v>Shaykhlar BSC</v>
          </cell>
          <cell r="S65" t="str">
            <v>200200</v>
          </cell>
          <cell r="T65" t="str">
            <v>200200</v>
          </cell>
          <cell r="U65" t="str">
            <v>200200</v>
          </cell>
          <cell r="V65" t="str">
            <v>200200</v>
          </cell>
          <cell r="W65" t="str">
            <v>Buxoro vil., Olot tumani, "Chovdur" MFY "Shukrona" koʻchasi 13-uy</v>
          </cell>
          <cell r="X65" t="str">
            <v>Бухоро вил., Олот тумани, "Човдур" МФЙ "Шукрона" коʻчаси 13-уй</v>
          </cell>
          <cell r="Y65" t="str">
            <v>Алатский район, улица Шукрона, 13</v>
          </cell>
          <cell r="Z65" t="str">
            <v>Alat district, Shukron street, 13</v>
          </cell>
          <cell r="AA65" t="str">
            <v>39.3913930,63.8908180</v>
          </cell>
        </row>
        <row r="66">
          <cell r="N66">
            <v>10074</v>
          </cell>
          <cell r="O66" t="str">
            <v>Naqshbandiy BXM</v>
          </cell>
          <cell r="P66" t="str">
            <v>Нақшбандий БХМ</v>
          </cell>
          <cell r="Q66" t="str">
            <v>Накшбандий ЦБУ</v>
          </cell>
          <cell r="R66" t="str">
            <v>Nakshbandiy BSC</v>
          </cell>
          <cell r="S66" t="str">
            <v>200700</v>
          </cell>
          <cell r="T66" t="str">
            <v>200700</v>
          </cell>
          <cell r="U66" t="str">
            <v>200700</v>
          </cell>
          <cell r="V66" t="str">
            <v>200700</v>
          </cell>
          <cell r="W66" t="str">
            <v>Buxoro vil., Kogon shahri, "Vatanparvar"  ko‘chasi 22-uy</v>
          </cell>
          <cell r="X66" t="str">
            <v>Бухоро вил., Когон шаҳри, "Ватанпарвар"  кўчаси 22-уй</v>
          </cell>
          <cell r="Y66" t="str">
            <v>Каганский район, улица Ватанпарвар, 22</v>
          </cell>
          <cell r="Z66" t="str">
            <v>Kagan district, Vatanparvar street, 22</v>
          </cell>
          <cell r="AA66" t="str">
            <v>39.7198380,64.5499670</v>
          </cell>
        </row>
        <row r="67">
          <cell r="N67">
            <v>11669</v>
          </cell>
          <cell r="O67" t="str">
            <v>Oromiton BXM</v>
          </cell>
          <cell r="P67" t="str">
            <v>Оромитон БХМ</v>
          </cell>
          <cell r="Q67" t="str">
            <v>Оромитанский ЦБУ</v>
          </cell>
          <cell r="R67" t="str">
            <v>Oromiton BSC</v>
          </cell>
          <cell r="S67" t="str">
            <v>201000</v>
          </cell>
          <cell r="T67" t="str">
            <v>201000</v>
          </cell>
          <cell r="U67" t="str">
            <v>201000</v>
          </cell>
          <cell r="V67" t="str">
            <v>201000</v>
          </cell>
          <cell r="W67" t="str">
            <v>Buxoro viloyati, Romitan tumani, "Xosa" MFY, Xosa qishlog'i, "Oromiton"  ko‘chasi 23-uy</v>
          </cell>
          <cell r="X67" t="str">
            <v>Бухоро вилояти, Ромитан тумани, "Хоса" МФЙ, Хоса қишлоғи, "Оромитон"  кўчаси 23-уй</v>
          </cell>
          <cell r="Y67" t="str">
            <v>Ромитанский район, махаля Хоса, улица Оромитон, 23</v>
          </cell>
          <cell r="Z67" t="str">
            <v>Romitan district, Khosa mahala, Oromiton street, 23</v>
          </cell>
          <cell r="AA67" t="str">
            <v>39.9001530,64.2957210</v>
          </cell>
        </row>
        <row r="69">
          <cell r="N69">
            <v>11382</v>
          </cell>
          <cell r="O69" t="str">
            <v xml:space="preserve">G‘allaorol BXM </v>
          </cell>
          <cell r="P69" t="str">
            <v>Ғаллаорол БХМ</v>
          </cell>
          <cell r="Q69" t="str">
            <v>Галлааралский ЦБУ</v>
          </cell>
          <cell r="R69" t="str">
            <v xml:space="preserve">Gallaaral BSC </v>
          </cell>
          <cell r="S69" t="str">
            <v>130400</v>
          </cell>
          <cell r="T69" t="str">
            <v>130400</v>
          </cell>
          <cell r="U69" t="str">
            <v>130400</v>
          </cell>
          <cell r="V69" t="str">
            <v>130400</v>
          </cell>
          <cell r="W69" t="str">
            <v>G‘allaorol t., "Do'stlik" MFY, "Mustaqillik" ko‘chasi 33-uy</v>
          </cell>
          <cell r="X69" t="str">
            <v xml:space="preserve"> Галлаорол т., Галлаорол ш., Мустакиллик к., 33</v>
          </cell>
          <cell r="Y69" t="str">
            <v>Галлааралский район, улица Мустакиллик, 33</v>
          </cell>
          <cell r="Z69" t="str">
            <v>Gallaaral district, Mustakillik street, 33</v>
          </cell>
          <cell r="AA69" t="str">
            <v>40.021712,67.589325</v>
          </cell>
        </row>
        <row r="70">
          <cell r="N70">
            <v>11400</v>
          </cell>
          <cell r="O70" t="str">
            <v>Forish BXM</v>
          </cell>
          <cell r="P70" t="str">
            <v>Фориш БХМ</v>
          </cell>
          <cell r="Q70" t="str">
            <v>Фаришский ЦБУ</v>
          </cell>
          <cell r="R70" t="str">
            <v>Forish BSC</v>
          </cell>
          <cell r="S70" t="str">
            <v>131000</v>
          </cell>
          <cell r="T70" t="str">
            <v>131000</v>
          </cell>
          <cell r="U70" t="str">
            <v>131000</v>
          </cell>
          <cell r="V70" t="str">
            <v>131000</v>
          </cell>
          <cell r="W70" t="str">
            <v>Jizzax v., Forish t., "Bog‘don" MFY, "Fayzabod" ko‘chasi 16-uy</v>
          </cell>
          <cell r="X70" t="str">
            <v xml:space="preserve"> Фориш тумани, Янгиқишлоқ шахарчаси, Файзобод к, 16-ўй</v>
          </cell>
          <cell r="Y70" t="str">
            <v>Фаришский район, улица Файзабад, 16</v>
          </cell>
          <cell r="Z70" t="str">
            <v>Farish district, Fayzabad street, 16</v>
          </cell>
          <cell r="AA70" t="str">
            <v>40.418750,67.182512</v>
          </cell>
        </row>
        <row r="71">
          <cell r="N71">
            <v>11401</v>
          </cell>
          <cell r="O71" t="str">
            <v>Mirzacho‘l BXM</v>
          </cell>
          <cell r="P71" t="str">
            <v>Мирзачўл БХМ</v>
          </cell>
          <cell r="Q71" t="str">
            <v>Мирзачульский ЦБУ</v>
          </cell>
          <cell r="R71" t="str">
            <v>Mirzachul BSC</v>
          </cell>
          <cell r="S71" t="str">
            <v>130300</v>
          </cell>
          <cell r="T71" t="str">
            <v>130300</v>
          </cell>
          <cell r="U71" t="str">
            <v>130300</v>
          </cell>
          <cell r="V71" t="str">
            <v>130300</v>
          </cell>
          <cell r="W71" t="str">
            <v>Mirzacho‘l tumani, Gagarin shaharchasi, "O‘zbekiston" ko‘chasi 53-uy</v>
          </cell>
          <cell r="X71" t="str">
            <v xml:space="preserve"> Мирзачўл тумани, Гагарин шаҳри, Ўзбекистон к,53-ўй</v>
          </cell>
          <cell r="Y71" t="str">
            <v>Мирзачульский район, улица Узбекистанская, 53</v>
          </cell>
          <cell r="Z71" t="str">
            <v>Mirzachul district, Uzbekistan street, 53</v>
          </cell>
          <cell r="AA71" t="str">
            <v>40.659279,68.174607</v>
          </cell>
        </row>
        <row r="72">
          <cell r="N72">
            <v>11402</v>
          </cell>
          <cell r="O72" t="str">
            <v>Paxtakor  BXM</v>
          </cell>
          <cell r="P72" t="str">
            <v>Пахтакор БХМ</v>
          </cell>
          <cell r="Q72" t="str">
            <v>Пахтакорский ЦБУ</v>
          </cell>
          <cell r="R72" t="str">
            <v>Pakhtakor  BSC</v>
          </cell>
          <cell r="S72" t="str">
            <v>130900</v>
          </cell>
          <cell r="T72" t="str">
            <v>130900</v>
          </cell>
          <cell r="U72" t="str">
            <v>130900</v>
          </cell>
          <cell r="V72" t="str">
            <v>130900</v>
          </cell>
          <cell r="W72" t="str">
            <v>Paxtakor shahri, "Dilorom" MFY, "Navro'z" ko‘chasi, 3-uy</v>
          </cell>
          <cell r="X72" t="str">
            <v xml:space="preserve"> Пахтакор тумани, Пахтакор шаҳри, Наврўз к, 3-уй</v>
          </cell>
          <cell r="Y72" t="str">
            <v>Пахтакорский район, улица Навруз, 3</v>
          </cell>
          <cell r="Z72" t="str">
            <v>Pakhtakor district, Navruz street, 3</v>
          </cell>
          <cell r="AA72" t="str">
            <v>40.312233,67.952526</v>
          </cell>
        </row>
        <row r="73">
          <cell r="N73">
            <v>11403</v>
          </cell>
          <cell r="O73" t="str">
            <v xml:space="preserve">Zarbdor BXM </v>
          </cell>
          <cell r="P73" t="str">
            <v>Зарбдор БХМ</v>
          </cell>
          <cell r="Q73" t="str">
            <v>Зарбдарский ЦБУ</v>
          </cell>
          <cell r="R73" t="str">
            <v xml:space="preserve">Zarbdar BSC </v>
          </cell>
          <cell r="S73" t="str">
            <v>130600</v>
          </cell>
          <cell r="T73" t="str">
            <v>130600</v>
          </cell>
          <cell r="U73" t="str">
            <v>130600</v>
          </cell>
          <cell r="V73" t="str">
            <v>130600</v>
          </cell>
          <cell r="W73" t="str">
            <v>Zarbdor tumani, Zarbdor shaharchasi, "Mustaqillik" MFY, "Mustaqillik" shoh ko‘chasi 47-uy</v>
          </cell>
          <cell r="X73" t="str">
            <v xml:space="preserve"> Зарбдор т., Зарбдор ш., Мустақиллик к., 47</v>
          </cell>
          <cell r="Y73" t="str">
            <v>Зарбдарский район, проспект Мустакиллик, 47</v>
          </cell>
          <cell r="Z73" t="str">
            <v>Zarbdar district, Mustakillik Avenue, 47</v>
          </cell>
          <cell r="AA73" t="str">
            <v>40.099658,68.165458</v>
          </cell>
        </row>
        <row r="74">
          <cell r="N74">
            <v>11312</v>
          </cell>
          <cell r="O74" t="str">
            <v>Jizzax shahar BXM</v>
          </cell>
          <cell r="P74" t="str">
            <v>Жиззах шахар БХМ</v>
          </cell>
          <cell r="Q74" t="str">
            <v>Джизак г., ЦБУ</v>
          </cell>
          <cell r="R74" t="str">
            <v xml:space="preserve">Djizak city BSC </v>
          </cell>
          <cell r="S74" t="str">
            <v>131100</v>
          </cell>
          <cell r="T74" t="str">
            <v>131100</v>
          </cell>
          <cell r="U74" t="str">
            <v>131100</v>
          </cell>
          <cell r="V74" t="str">
            <v>131100</v>
          </cell>
          <cell r="W74" t="str">
            <v>Jizzax v., Jizzax sh., "Navro‘z" MFY, "Sh.Rashidov" ko‘chasi 53-uy</v>
          </cell>
          <cell r="X74" t="str">
            <v>Жиззах шаҳар,Ш. Рашидов кўчаси, 53-уйда</v>
          </cell>
          <cell r="Y74" t="str">
            <v>Город Джизак, улица Ш.Рашидов, 53</v>
          </cell>
          <cell r="Z74" t="str">
            <v>Jizzakh city, Sh. Rashidov street, 53</v>
          </cell>
          <cell r="AA74" t="str">
            <v>40.113783 67.824377</v>
          </cell>
        </row>
        <row r="75">
          <cell r="N75">
            <v>11351</v>
          </cell>
          <cell r="O75" t="str">
            <v>Uchtepa BXM</v>
          </cell>
          <cell r="P75" t="str">
            <v>Учтепа БХМ</v>
          </cell>
          <cell r="Q75" t="str">
            <v>Учтепинский ЦБУ</v>
          </cell>
          <cell r="R75" t="str">
            <v>Uch tepa BSC</v>
          </cell>
          <cell r="S75" t="str">
            <v>130100</v>
          </cell>
          <cell r="T75" t="str">
            <v>130100</v>
          </cell>
          <cell r="U75" t="str">
            <v>130100</v>
          </cell>
          <cell r="V75" t="str">
            <v>130100</v>
          </cell>
          <cell r="W75" t="str">
            <v>Sh.Rashidov tumani, "Qulama" MFY, "Mustaqillik" ko‘chasi  24-uy</v>
          </cell>
          <cell r="X75" t="str">
            <v>Жиззах ш., Ш.Рашидов к., 53</v>
          </cell>
          <cell r="Y75" t="str">
            <v>Шараф-Рашидовский район, улица Мустакиллик, 24</v>
          </cell>
          <cell r="Z75" t="str">
            <v>Sharaf-Rashidov district, Mustakillik street, 24</v>
          </cell>
          <cell r="AA75" t="str">
            <v>40.154655,67.822799</v>
          </cell>
        </row>
        <row r="76">
          <cell r="N76">
            <v>11561</v>
          </cell>
          <cell r="O76" t="str">
            <v xml:space="preserve"> Baxmal BXM</v>
          </cell>
          <cell r="P76" t="str">
            <v>Бахмал БХМ</v>
          </cell>
          <cell r="Q76" t="str">
            <v>Бахмальский ЦБУ</v>
          </cell>
          <cell r="R76" t="str">
            <v xml:space="preserve"> Bakhmal BSC</v>
          </cell>
          <cell r="S76" t="str">
            <v>131000</v>
          </cell>
          <cell r="T76" t="str">
            <v>131000</v>
          </cell>
          <cell r="U76" t="str">
            <v>131000</v>
          </cell>
          <cell r="V76" t="str">
            <v>131000</v>
          </cell>
          <cell r="W76" t="str">
            <v>Baxmal tumani, "Gulbuloq" MFY, Markaziy qo‘rg‘on</v>
          </cell>
          <cell r="X76" t="str">
            <v>Жиззах в., Бахмат т. Усмат шахарчаси.Х.Олимжон кучаси</v>
          </cell>
          <cell r="Y76" t="str">
            <v>Бахмальский район, улица Марказий кургон</v>
          </cell>
          <cell r="Z76" t="str">
            <v>Bakhmal district, Markaziy Kurgon street</v>
          </cell>
          <cell r="AA76" t="str">
            <v>39.740576,67.637286</v>
          </cell>
        </row>
        <row r="77">
          <cell r="N77">
            <v>11562</v>
          </cell>
          <cell r="O77" t="str">
            <v>Zafarobod BXM</v>
          </cell>
          <cell r="P77" t="str">
            <v>Зафаробод БХМ</v>
          </cell>
          <cell r="Q77" t="str">
            <v>Зафарабадский ЦБУ</v>
          </cell>
          <cell r="R77" t="str">
            <v>Zafarabad BSC</v>
          </cell>
          <cell r="S77" t="str">
            <v>131000</v>
          </cell>
          <cell r="T77" t="str">
            <v>131000</v>
          </cell>
          <cell r="U77" t="str">
            <v>131000</v>
          </cell>
          <cell r="V77" t="str">
            <v>131000</v>
          </cell>
          <cell r="W77" t="str">
            <v>Zafarobod t., "Bo‘ston" MFY, "Mustaqillik" ko‘chasi 4-uy</v>
          </cell>
          <cell r="X77" t="str">
            <v>Жиззах в., Зафаробод т. Бустон МФЙ.Мустақиллик кучаси 4-уй</v>
          </cell>
          <cell r="Y77" t="str">
            <v>Зафарабадский район, улица Мустакиллик, 4</v>
          </cell>
          <cell r="Z77" t="str">
            <v>Zafarabad district, Mustakillik street, 4</v>
          </cell>
          <cell r="AA77" t="str">
            <v>40.387853,67.817057</v>
          </cell>
        </row>
        <row r="78">
          <cell r="N78">
            <v>11630</v>
          </cell>
          <cell r="O78" t="str">
            <v>Zomin BXM</v>
          </cell>
          <cell r="P78" t="str">
            <v>Зомин БХМ</v>
          </cell>
          <cell r="Q78" t="str">
            <v>Заминский ЦБУ</v>
          </cell>
          <cell r="R78" t="str">
            <v>Zamin BSC</v>
          </cell>
          <cell r="S78" t="str">
            <v>130800</v>
          </cell>
          <cell r="T78" t="str">
            <v>130800</v>
          </cell>
          <cell r="U78" t="str">
            <v>130800</v>
          </cell>
          <cell r="V78" t="str">
            <v>130800</v>
          </cell>
          <cell r="W78" t="str">
            <v xml:space="preserve">Jizzax v., Zomin t., "Qo‘rg‘on" MFY, "O‘rda" ko‘chasi 7-uy </v>
          </cell>
          <cell r="X78" t="str">
            <v xml:space="preserve"> Жиззах в. Зомин тумани, Қўрғон маҳалласи худудида</v>
          </cell>
          <cell r="Y78" t="str">
            <v>Зааминский район, улица Урда, 7</v>
          </cell>
          <cell r="Z78" t="str">
            <v>Zaamin district, Urda street, 7</v>
          </cell>
          <cell r="AA78" t="str">
            <v>39.963614,68.384668</v>
          </cell>
        </row>
        <row r="79">
          <cell r="N79">
            <v>11631</v>
          </cell>
          <cell r="O79" t="str">
            <v>Do‘stlik BXM</v>
          </cell>
          <cell r="P79" t="str">
            <v>Дўстлик БХМ</v>
          </cell>
          <cell r="Q79" t="str">
            <v>Дустликский ЦБУ</v>
          </cell>
          <cell r="R79" t="str">
            <v>Dustlik BSC</v>
          </cell>
          <cell r="S79" t="str">
            <v>130500</v>
          </cell>
          <cell r="T79" t="str">
            <v>130500</v>
          </cell>
          <cell r="U79" t="str">
            <v>130500</v>
          </cell>
          <cell r="V79" t="str">
            <v>130500</v>
          </cell>
          <cell r="W79" t="str">
            <v>Do‘stlik tumani, "G‘.G‘ulom" MFY, "Do‘stlik-Arnasoy avtoyo‘l" ko‘chasi 7-uy</v>
          </cell>
          <cell r="X79" t="str">
            <v xml:space="preserve"> Жиззах в. Дўстлик т, Ғ.Ғулом МФЙ, Дўстлик-Арнасой авт.й.х </v>
          </cell>
          <cell r="Y79" t="str">
            <v>Дустликский район, улица Дустлик-Арнасой автодорожная, 7</v>
          </cell>
          <cell r="Z79" t="str">
            <v>Dustlik district, Dustlik-Arnasoy road street, 7</v>
          </cell>
          <cell r="AA79" t="str">
            <v>40.516885,68.032050</v>
          </cell>
        </row>
        <row r="80">
          <cell r="N80">
            <v>11632</v>
          </cell>
          <cell r="O80" t="str">
            <v>Arnasoy BXM</v>
          </cell>
          <cell r="P80" t="str">
            <v>Арнасой БХМ</v>
          </cell>
          <cell r="Q80" t="str">
            <v>Арнасайский ЦБУ</v>
          </cell>
          <cell r="R80" t="str">
            <v>Arnasay BSC</v>
          </cell>
          <cell r="S80" t="str">
            <v>130200</v>
          </cell>
          <cell r="T80" t="str">
            <v>130200</v>
          </cell>
          <cell r="U80" t="str">
            <v>130200</v>
          </cell>
          <cell r="V80" t="str">
            <v>130200</v>
          </cell>
          <cell r="W80" t="str">
            <v xml:space="preserve">Jizzax v., Arnasoy t., "G‘oliblar" MFY, "Samarqand" ko‘chasi 26-uy </v>
          </cell>
          <cell r="X80" t="str">
            <v xml:space="preserve"> Жиззах в. Арнасой тумани, Ғолиблар махалласи Самарқанд к, 26-уй</v>
          </cell>
          <cell r="Y80" t="str">
            <v>Арнасайский район, улица Самарканд, 26</v>
          </cell>
          <cell r="Z80" t="str">
            <v>Arnasay district, Samarkand street, 26</v>
          </cell>
          <cell r="AA80" t="str">
            <v>40.498789,67.878361</v>
          </cell>
        </row>
        <row r="81">
          <cell r="N81">
            <v>10083</v>
          </cell>
          <cell r="O81" t="str">
            <v>Bunyodkor BXM</v>
          </cell>
          <cell r="P81" t="str">
            <v>Бунёдкор БХМ</v>
          </cell>
          <cell r="Q81" t="str">
            <v xml:space="preserve">Бунёдкор ЦБУ </v>
          </cell>
          <cell r="R81" t="str">
            <v>Bunyodkor BSC</v>
          </cell>
          <cell r="S81" t="str">
            <v>131004</v>
          </cell>
          <cell r="T81" t="str">
            <v>131004</v>
          </cell>
          <cell r="U81" t="str">
            <v>131004</v>
          </cell>
          <cell r="V81" t="str">
            <v>131004</v>
          </cell>
          <cell r="W81" t="str">
            <v xml:space="preserve">Baxmal tumani, "Gulbuloq" QFY, Gulbuloq markaziy qo`rg`oni 7-uy </v>
          </cell>
          <cell r="X81" t="str">
            <v xml:space="preserve">Бахмал тумани, "Гулбулоқ" ҚФЙ, Гулбулоқ марказий қўрғони 7-уй </v>
          </cell>
          <cell r="Y81" t="str">
            <v>Бахмальский район, махаля Гулбулок,Марказий кургон, 7</v>
          </cell>
          <cell r="Z81" t="str">
            <v>Bakhmal district, Gulbulok mahala, Markazi Kurgon, 7</v>
          </cell>
          <cell r="AA81" t="str">
            <v>39.6953780,67.4437140</v>
          </cell>
        </row>
        <row r="82">
          <cell r="N82">
            <v>10082</v>
          </cell>
          <cell r="O82" t="str">
            <v>Yangiobod BXM</v>
          </cell>
          <cell r="P82" t="str">
            <v>Янгиобод БХМ</v>
          </cell>
          <cell r="Q82" t="str">
            <v>Янгиабадский ЦБУ</v>
          </cell>
          <cell r="R82" t="str">
            <v>Yangiаbаd BSC</v>
          </cell>
          <cell r="S82" t="str">
            <v>130804</v>
          </cell>
          <cell r="T82" t="str">
            <v>130804</v>
          </cell>
          <cell r="U82" t="str">
            <v>130804</v>
          </cell>
          <cell r="V82" t="str">
            <v>130804</v>
          </cell>
          <cell r="W82" t="str">
            <v xml:space="preserve">Yangiobod tumani,  "Yangiobod" MFY, "Mustaqillik" ko`chasi, 6/1-uy </v>
          </cell>
          <cell r="X82" t="str">
            <v xml:space="preserve">Янгиобод тумани,  "Янгиобод" МФЙ, "Мустақиллик" кўчаси, 6/1-уй </v>
          </cell>
          <cell r="Y82" t="str">
            <v>Янгиабадский район, улица Мустакиллик, 6/1</v>
          </cell>
          <cell r="Z82" t="str">
            <v>Yangiabad district, Mustakillik street, 6/1</v>
          </cell>
          <cell r="AA82" t="str">
            <v>39.9137800,68.7756320</v>
          </cell>
        </row>
        <row r="84">
          <cell r="N84">
            <v>11313</v>
          </cell>
          <cell r="O84" t="str">
            <v>Mirishkor BXM</v>
          </cell>
          <cell r="P84" t="str">
            <v>Миришкор БХМ</v>
          </cell>
          <cell r="Q84" t="str">
            <v>Миришкорский ЦБУ</v>
          </cell>
          <cell r="R84" t="str">
            <v>Mirishkor BSC</v>
          </cell>
          <cell r="S84" t="str">
            <v>181000</v>
          </cell>
          <cell r="T84" t="str">
            <v>181000</v>
          </cell>
          <cell r="U84" t="str">
            <v>181000</v>
          </cell>
          <cell r="V84" t="str">
            <v>181000</v>
          </cell>
          <cell r="W84" t="str">
            <v>Qashqadaryo v.,  "Yangi Mirishkor" MFY "O‘zbekiston" ko‘chasi 71-uy</v>
          </cell>
          <cell r="X84" t="str">
            <v xml:space="preserve">Миришкор шаҳарчаси, Ўзбекистон кўчаси, 11-уйда </v>
          </cell>
          <cell r="Y84" t="str">
            <v>Кашкадарья, Миришкорский район, улица Узбекистанская, 71</v>
          </cell>
          <cell r="Z84" t="str">
            <v>Kashkadarya, Mirishkor district, Uzbekistan street, 71</v>
          </cell>
          <cell r="AA84" t="str">
            <v>38.846963,65.275413</v>
          </cell>
        </row>
        <row r="85">
          <cell r="N85">
            <v>11314</v>
          </cell>
          <cell r="O85" t="str">
            <v>Nishon BXM</v>
          </cell>
          <cell r="P85" t="str">
            <v>Нишон БХМ</v>
          </cell>
          <cell r="Q85" t="str">
            <v>Нишанский ЦБУ</v>
          </cell>
          <cell r="R85" t="str">
            <v>Nishan BSC</v>
          </cell>
          <cell r="S85" t="str">
            <v>181100</v>
          </cell>
          <cell r="T85" t="str">
            <v>181100</v>
          </cell>
          <cell r="U85" t="str">
            <v>181100</v>
          </cell>
          <cell r="V85" t="str">
            <v>181100</v>
          </cell>
          <cell r="W85" t="str">
            <v>Qashqadaryo v., Nishon t., "Paxtaobod" MFY</v>
          </cell>
          <cell r="X85" t="str">
            <v>Нишон тумани, Мустақиллик кўчаси, 1-уйда</v>
          </cell>
          <cell r="Y85" t="str">
            <v>Кашкадарья, Нишанский район, Пахтаобод махаля</v>
          </cell>
          <cell r="Z85" t="str">
            <v>Kashkadarya, Nishan district, Pakhtaobod mahala</v>
          </cell>
          <cell r="AA85" t="str">
            <v>38.647841,65.701590</v>
          </cell>
        </row>
        <row r="86">
          <cell r="N86">
            <v>11315</v>
          </cell>
          <cell r="O86" t="str">
            <v>Kasbi BXM</v>
          </cell>
          <cell r="P86" t="str">
            <v>Касби БХМ</v>
          </cell>
          <cell r="Q86" t="str">
            <v>Касбийский ЦБУ</v>
          </cell>
          <cell r="R86" t="str">
            <v>Kasbi BSC</v>
          </cell>
          <cell r="S86" t="str">
            <v>180600</v>
          </cell>
          <cell r="T86" t="str">
            <v>180600</v>
          </cell>
          <cell r="U86" t="str">
            <v>180600</v>
          </cell>
          <cell r="V86" t="str">
            <v>180600</v>
          </cell>
          <cell r="W86" t="str">
            <v>Qashqadaryo v., Kasbi t., "Mug‘lon" MFY "Sh.Rashidov" ko‘chasi 12-uy</v>
          </cell>
          <cell r="X86" t="str">
            <v xml:space="preserve">Касби тумани, А.Темур кўчаси, 3-уйда </v>
          </cell>
          <cell r="Y86" t="str">
            <v>Кашкадарья, Касбийский район, улица Ш.Рашидов, 12</v>
          </cell>
          <cell r="Z86" t="str">
            <v>Kashkadarya, Kasbi district, Sh. Rashidov street, 12</v>
          </cell>
          <cell r="AA86" t="str">
            <v>38.921618,65.409634</v>
          </cell>
        </row>
        <row r="87">
          <cell r="N87">
            <v>11316</v>
          </cell>
          <cell r="O87" t="str">
            <v>Qamashi BXM</v>
          </cell>
          <cell r="P87" t="str">
            <v>Қамаши БХМ</v>
          </cell>
          <cell r="Q87" t="str">
            <v>Камашинский ЦБУ</v>
          </cell>
          <cell r="R87" t="str">
            <v>Kamashi BSC</v>
          </cell>
          <cell r="S87" t="str">
            <v>180500</v>
          </cell>
          <cell r="T87" t="str">
            <v>180500</v>
          </cell>
          <cell r="U87" t="str">
            <v>180500</v>
          </cell>
          <cell r="V87" t="str">
            <v>180500</v>
          </cell>
          <cell r="W87" t="str">
            <v>Qashqadaryo v., Qamashi t., "O‘zbekiston" MFY, "A.Temur" ko‘chasi 640-uy</v>
          </cell>
          <cell r="X87" t="str">
            <v xml:space="preserve">Қамаши тумани, А.Темур кўчаси, 1-уйда </v>
          </cell>
          <cell r="Y87" t="str">
            <v>Кашкадарья, Камашинский район, улица А.Темур, 640</v>
          </cell>
          <cell r="Z87" t="str">
            <v>Kashkadarya, Kamashi district, A. Temur street, 640</v>
          </cell>
          <cell r="AA87" t="str">
            <v>38.811773,66.478488</v>
          </cell>
        </row>
        <row r="88">
          <cell r="N88">
            <v>11317</v>
          </cell>
          <cell r="O88" t="str">
            <v>Kitob BXM</v>
          </cell>
          <cell r="P88" t="str">
            <v>Китоб БХМ</v>
          </cell>
          <cell r="Q88" t="str">
            <v>Китабский ЦБУ</v>
          </cell>
          <cell r="R88" t="str">
            <v xml:space="preserve">Kitab BSC </v>
          </cell>
          <cell r="S88" t="str">
            <v>180700</v>
          </cell>
          <cell r="T88" t="str">
            <v>180700</v>
          </cell>
          <cell r="U88" t="str">
            <v>180700</v>
          </cell>
          <cell r="V88" t="str">
            <v>180700</v>
          </cell>
          <cell r="W88" t="str">
            <v>Qashqadaryo v., Kitob t., "Guliston" MFY,  "Ipak yo‘li" ko'chasi 289-uy</v>
          </cell>
          <cell r="X88" t="str">
            <v>Китоб тумани, Буюк ипак йўли кўчаси, 4-уйда</v>
          </cell>
          <cell r="Y88" t="str">
            <v>улица Буюк Ипак Йули, 4, Китаб, Кашкадарьинская область</v>
          </cell>
          <cell r="Z88" t="str">
            <v>Buyuk Ipak Yuli street, 4, Kitab, Kashkadarya region</v>
          </cell>
          <cell r="AA88" t="str">
            <v>39.120283,66.875629</v>
          </cell>
        </row>
        <row r="89">
          <cell r="N89">
            <v>11318</v>
          </cell>
          <cell r="O89" t="str">
            <v>Yakkabog‘ BXM</v>
          </cell>
          <cell r="P89" t="str">
            <v>Яккабоғ БХМ</v>
          </cell>
          <cell r="Q89" t="str">
            <v>Яккабагский ЦБУ</v>
          </cell>
          <cell r="R89" t="str">
            <v>Yakkabag BSC</v>
          </cell>
          <cell r="S89" t="str">
            <v>181400</v>
          </cell>
          <cell r="T89" t="str">
            <v>181400</v>
          </cell>
          <cell r="U89" t="str">
            <v>181400</v>
          </cell>
          <cell r="V89" t="str">
            <v>181400</v>
          </cell>
          <cell r="W89" t="str">
            <v>Yakkabog‘ tumani, "Ayg‘irko‘l" MFY, "Gulshan" ko‘chasi 19-uy</v>
          </cell>
          <cell r="X89" t="str">
            <v>Яккабоғ тумани, А.Темур кўчаси, 19-уйда</v>
          </cell>
          <cell r="Y89" t="str">
            <v>Кашкадарья, Яккабагский район, Гулшан, 19</v>
          </cell>
          <cell r="Z89" t="str">
            <v>Kashkadarya, Yakkabag district, Gulshan, 19</v>
          </cell>
          <cell r="AA89" t="str">
            <v>38.972985,66.700545</v>
          </cell>
        </row>
        <row r="90">
          <cell r="N90">
            <v>11350</v>
          </cell>
          <cell r="O90" t="str">
            <v>Qarshi shahar BXM</v>
          </cell>
          <cell r="P90" t="str">
            <v>Қарши шахар БХМ</v>
          </cell>
          <cell r="Q90" t="str">
            <v>Карши г., ЦБУ</v>
          </cell>
          <cell r="R90" t="str">
            <v xml:space="preserve">Karshi city BSC </v>
          </cell>
          <cell r="S90" t="str">
            <v>180100</v>
          </cell>
          <cell r="T90" t="str">
            <v>180100</v>
          </cell>
          <cell r="U90" t="str">
            <v>180100</v>
          </cell>
          <cell r="V90" t="str">
            <v>180100</v>
          </cell>
          <cell r="W90" t="str">
            <v>Qashqadaryo v., Qarshi sh., "A.Temur" ko‘chasi 44-uy</v>
          </cell>
          <cell r="X90" t="str">
            <v>Карши ш., А.Tемур к., 44</v>
          </cell>
          <cell r="Y90" t="str">
            <v>улица Амира Тимура, 44, Карши, Кашкадарьинская область</v>
          </cell>
          <cell r="Z90" t="str">
            <v>Amir Timur street, 44, Karshi, Kashkadarya region</v>
          </cell>
          <cell r="AA90" t="str">
            <v>38.853893,65.794595</v>
          </cell>
        </row>
        <row r="91">
          <cell r="N91">
            <v>11319</v>
          </cell>
          <cell r="O91" t="str">
            <v>Shahrisabz BXM</v>
          </cell>
          <cell r="P91" t="str">
            <v>Шахрисабз БХМ</v>
          </cell>
          <cell r="Q91" t="str">
            <v>Шахрисабзский ЦБУ</v>
          </cell>
          <cell r="R91" t="str">
            <v>Shakhrisabz BSC</v>
          </cell>
          <cell r="S91" t="str">
            <v>181300</v>
          </cell>
          <cell r="T91" t="str">
            <v>181300</v>
          </cell>
          <cell r="U91" t="str">
            <v>181300</v>
          </cell>
          <cell r="V91" t="str">
            <v>181300</v>
          </cell>
          <cell r="W91" t="str">
            <v>Qashqadaryo v., Shahrisabz sh., "Qo‘shxovuz" MFY, "Ipak yo‘li" ko‘chasi 80-V uy</v>
          </cell>
          <cell r="X91" t="str">
            <v xml:space="preserve">Шаҳрисабз тумани, Буюк ипак йўли кўчаси, 58-уйда </v>
          </cell>
          <cell r="Y91" t="str">
            <v>Кашкадарья, Шахрисабзский район , Улица Ипак йули, 80В</v>
          </cell>
          <cell r="Z91" t="str">
            <v>Kashkadarya, Shakhrisabz district, Ipak Yuli Street, 80B</v>
          </cell>
          <cell r="AA91" t="str">
            <v>39.047559,66.826997</v>
          </cell>
        </row>
        <row r="92">
          <cell r="N92">
            <v>11768</v>
          </cell>
          <cell r="O92" t="str">
            <v>Koson BXM</v>
          </cell>
          <cell r="P92" t="str">
            <v>Косон БХМ</v>
          </cell>
          <cell r="Q92" t="str">
            <v>Кассанский ЦБУ</v>
          </cell>
          <cell r="R92" t="str">
            <v>Koson BSC</v>
          </cell>
          <cell r="S92" t="str">
            <v>180800</v>
          </cell>
          <cell r="T92" t="str">
            <v>180800</v>
          </cell>
          <cell r="U92" t="str">
            <v>180800</v>
          </cell>
          <cell r="V92" t="str">
            <v>180800</v>
          </cell>
          <cell r="W92" t="str">
            <v>Qashqadaryo v., Koson t.,  "Saripul" MFY, "Nasaf" ko‘chasi 2-uy</v>
          </cell>
          <cell r="X92" t="str">
            <v xml:space="preserve"> Косон т, Сарипул МФЙ, Насаф кўчаси, 2-уй</v>
          </cell>
          <cell r="Y92" t="str">
            <v>Касан, Кашкадарьинская область, улица Насаф 2</v>
          </cell>
          <cell r="Z92" t="str">
            <v>Kasan, Kashkadarya region, Nasaf street 2</v>
          </cell>
          <cell r="AA92" t="str">
            <v>39.033619,65.584655</v>
          </cell>
        </row>
        <row r="93">
          <cell r="N93">
            <v>11769</v>
          </cell>
          <cell r="O93" t="str">
            <v>Chiroqchi BXM</v>
          </cell>
          <cell r="P93" t="str">
            <v>Чироқчи БХМ</v>
          </cell>
          <cell r="Q93" t="str">
            <v>Чиракчинский ЦБУ</v>
          </cell>
          <cell r="R93" t="str">
            <v>Chirokchi BSC</v>
          </cell>
          <cell r="S93" t="str">
            <v>181200</v>
          </cell>
          <cell r="T93" t="str">
            <v>181200</v>
          </cell>
          <cell r="U93" t="str">
            <v>181200</v>
          </cell>
          <cell r="V93" t="str">
            <v>181200</v>
          </cell>
          <cell r="W93" t="str">
            <v>Qashqadaryo v., Chiroqchi t., "Kishmishtepa" MFY, "Mustaqillik" ko‘chasi 5-uy</v>
          </cell>
          <cell r="X93" t="str">
            <v xml:space="preserve"> Чирокчи т., Қимиштепа МФЙ., Мустақиллик к., 5-уй</v>
          </cell>
          <cell r="Y93" t="str">
            <v>Кашкадарья, Чиракчинский район, Улица Мустакиллик, 5</v>
          </cell>
          <cell r="Z93" t="str">
            <v>Kashkadarya, Chirakchi district, Mustakillik Street, 5</v>
          </cell>
          <cell r="AA93" t="str">
            <v>39.033217,66.580607</v>
          </cell>
        </row>
        <row r="94">
          <cell r="N94">
            <v>11772</v>
          </cell>
          <cell r="O94" t="str">
            <v>G‘uzor BXM</v>
          </cell>
          <cell r="P94" t="str">
            <v>Ғузор БХМ</v>
          </cell>
          <cell r="Q94" t="str">
            <v>Гузарский ЦБУ</v>
          </cell>
          <cell r="R94" t="str">
            <v>Guzor BSC</v>
          </cell>
          <cell r="S94" t="str">
            <v>180300</v>
          </cell>
          <cell r="T94" t="str">
            <v>180300</v>
          </cell>
          <cell r="U94" t="str">
            <v>180300</v>
          </cell>
          <cell r="V94" t="str">
            <v>180300</v>
          </cell>
          <cell r="W94" t="str">
            <v>Qashqadaryo v., G‘uzor t., "Xo‘jaguzar" MFY "Mustaqillik" ko‘chasi 83-uy</v>
          </cell>
          <cell r="X94" t="str">
            <v xml:space="preserve"> Ғузор т, Хужагузар МФЙ, Мустакиллик к, 83-уй</v>
          </cell>
          <cell r="Y94" t="str">
            <v>Кашкадарья, Гузарский район, улица Мустакиллик, 83</v>
          </cell>
          <cell r="Z94" t="str">
            <v>Kashkadarya, Guzar district, Mustakillik street, 83</v>
          </cell>
          <cell r="AA94" t="str">
            <v>38.620169,66.256201</v>
          </cell>
        </row>
        <row r="95">
          <cell r="N95">
            <v>11770</v>
          </cell>
          <cell r="O95" t="str">
            <v>Dehqonobod BXM</v>
          </cell>
          <cell r="P95" t="str">
            <v>Деҳқонобод БХМ</v>
          </cell>
          <cell r="Q95" t="str">
            <v>Дехканабадский ЦБУ</v>
          </cell>
          <cell r="R95" t="str">
            <v>Dexkanabad BSC</v>
          </cell>
          <cell r="S95" t="str">
            <v>180400</v>
          </cell>
          <cell r="T95" t="str">
            <v>180400</v>
          </cell>
          <cell r="U95" t="str">
            <v>180400</v>
          </cell>
          <cell r="V95" t="str">
            <v>180400</v>
          </cell>
          <cell r="W95" t="str">
            <v>Dehqonobod tumani, "Istiqlol" MFY "M. Ulug‘bek" ko‘chasi 63-uy</v>
          </cell>
          <cell r="X95" t="str">
            <v xml:space="preserve"> Дехконобод т., Истиқлол МФЙ., М.Улуғбек к., 63-уй</v>
          </cell>
          <cell r="Y95" t="str">
            <v>Кашкадарья, Дехканабадский район, улица М.Улугбек, 63</v>
          </cell>
          <cell r="Z95" t="str">
            <v>Kashkadarya, Dekhkanabad district, M. Ulugbek street, 63</v>
          </cell>
          <cell r="AA95" t="str">
            <v>38.340183,66.563653</v>
          </cell>
        </row>
        <row r="96">
          <cell r="N96">
            <v>11773</v>
          </cell>
          <cell r="O96" t="str">
            <v>Beshkent BXM</v>
          </cell>
          <cell r="P96" t="str">
            <v>Бешкент БХМ</v>
          </cell>
          <cell r="Q96" t="str">
            <v>Бешкентский ЦБУ</v>
          </cell>
          <cell r="R96" t="str">
            <v>Beshkent BSC</v>
          </cell>
          <cell r="S96" t="str">
            <v>180200</v>
          </cell>
          <cell r="T96" t="str">
            <v>180200</v>
          </cell>
          <cell r="U96" t="str">
            <v>180200</v>
          </cell>
          <cell r="V96" t="str">
            <v>180200</v>
          </cell>
          <cell r="W96" t="str">
            <v>Qashqadaryo v., Qarshi t., "Ravot" MFY "A.Temur" ko‘chasi 41-uy</v>
          </cell>
          <cell r="X96" t="str">
            <v xml:space="preserve"> Карши т, Равот МФЙ, А.Темур к., 41-уй</v>
          </cell>
          <cell r="Y96" t="str">
            <v>Кашкадарья, Бешкентский район, улица А.Темур, 41</v>
          </cell>
          <cell r="Z96" t="str">
            <v>Kashkadarya, Beshkent district, A. Temur street, 41</v>
          </cell>
          <cell r="AA96" t="str">
            <v>38.822298,65.647761</v>
          </cell>
        </row>
        <row r="97">
          <cell r="N97">
            <v>11771</v>
          </cell>
          <cell r="O97" t="str">
            <v>Muborak BXM</v>
          </cell>
          <cell r="P97" t="str">
            <v>Муборак БХМ</v>
          </cell>
          <cell r="Q97" t="str">
            <v>Мубарекский ЦБУ</v>
          </cell>
          <cell r="R97" t="str">
            <v>Muborak BSC</v>
          </cell>
          <cell r="S97" t="str">
            <v>180900</v>
          </cell>
          <cell r="T97" t="str">
            <v>180900</v>
          </cell>
          <cell r="U97" t="str">
            <v>180900</v>
          </cell>
          <cell r="V97" t="str">
            <v>180900</v>
          </cell>
          <cell r="W97" t="str">
            <v>Muborak t., "Tong" MFY 4 mitti tuman 79-uy</v>
          </cell>
          <cell r="X97" t="str">
            <v xml:space="preserve"> Муборак т., Тонг МФЙ., Занжирсарой кўчаси, 22-уй</v>
          </cell>
          <cell r="Y97" t="str">
            <v>Кашкадарья, Мубарекский район, махаля Тонг 4 митти, 79</v>
          </cell>
          <cell r="Z97" t="str">
            <v>Kashkadarya, Mubarek district, Mahala Tong 4 mitti, 79</v>
          </cell>
          <cell r="AA97" t="str">
            <v>39.260845,65.165527</v>
          </cell>
        </row>
        <row r="98">
          <cell r="N98">
            <v>11298</v>
          </cell>
          <cell r="O98" t="str">
            <v>Ko'kdala BXM</v>
          </cell>
          <cell r="P98" t="str">
            <v>Кўкдала БХМ</v>
          </cell>
          <cell r="Q98" t="str">
            <v>Кукдала ЦБУ</v>
          </cell>
          <cell r="R98" t="str">
            <v>Kukdala BSC</v>
          </cell>
          <cell r="S98">
            <v>180100</v>
          </cell>
          <cell r="T98">
            <v>180100</v>
          </cell>
          <cell r="U98">
            <v>180100</v>
          </cell>
          <cell r="V98">
            <v>180100</v>
          </cell>
          <cell r="W98" t="str">
            <v>Ko'kdala tumani, "Xo'jaobod" MFY, "Xo'jaobod" ko'chasi</v>
          </cell>
          <cell r="X98" t="str">
            <v>Кўкдала тумани, "Хўжаобод" МФЙ, "Хўжаобод" кўчаси</v>
          </cell>
          <cell r="Y98" t="str">
            <v>Городской посёлок Кукдала, улица Худжаобод</v>
          </cell>
          <cell r="Z98" t="str">
            <v>Urban village Kukdala, Khudzhaobod street</v>
          </cell>
          <cell r="AA98" t="str">
            <v>39.217472, 66.244889</v>
          </cell>
        </row>
        <row r="99">
          <cell r="N99">
            <v>10085</v>
          </cell>
          <cell r="O99" t="str">
            <v>Nasaf BXM</v>
          </cell>
          <cell r="P99" t="str">
            <v>Насаф БХМ</v>
          </cell>
          <cell r="Q99" t="str">
            <v>Насаф ЦБУ</v>
          </cell>
          <cell r="R99" t="str">
            <v>Nasaf BSC</v>
          </cell>
          <cell r="S99" t="str">
            <v>180122</v>
          </cell>
          <cell r="T99" t="str">
            <v>180122</v>
          </cell>
          <cell r="U99" t="str">
            <v>180122</v>
          </cell>
          <cell r="V99" t="str">
            <v>180122</v>
          </cell>
          <cell r="W99" t="str">
            <v>Qarshi shahar, "I.Karimov" ko'chasi "Yerqo'rg'on" savdo majmuasi</v>
          </cell>
          <cell r="X99" t="str">
            <v>Қарши шаҳар, "И.Каримов" кўчаси "Йерқўрғон" савдо мажмуаси</v>
          </cell>
          <cell r="Y99" t="str">
            <v>Город Карши, улица И.Каримова, Торговый комплекс Эскибозор</v>
          </cell>
          <cell r="Z99" t="str">
            <v>Karshi city, I.Karimov street, Eskibozor shopping complex</v>
          </cell>
          <cell r="AA99" t="str">
            <v>38.898682, 65.804027</v>
          </cell>
        </row>
        <row r="100">
          <cell r="N100">
            <v>10086</v>
          </cell>
          <cell r="O100" t="str">
            <v>Eski shahar BXM</v>
          </cell>
          <cell r="P100" t="str">
            <v>Эски шаҳар БХМ</v>
          </cell>
          <cell r="Q100" t="str">
            <v>Эски шахар ЦБУ</v>
          </cell>
          <cell r="R100" t="str">
            <v>Eski shahar BSC</v>
          </cell>
          <cell r="S100" t="str">
            <v>180112</v>
          </cell>
          <cell r="T100" t="str">
            <v>180112</v>
          </cell>
          <cell r="U100" t="str">
            <v>180112</v>
          </cell>
          <cell r="V100" t="str">
            <v>180112</v>
          </cell>
          <cell r="W100" t="str">
            <v>Qarshi shahar, "I.Karimov" ko'chasi, "Eski bozor" savdo majmuasi</v>
          </cell>
          <cell r="X100" t="str">
            <v>Қарши шаҳар, "И.Каримов" кўчаси, "Ески бозор" савдо мажмуаси</v>
          </cell>
          <cell r="Y100" t="str">
            <v>Город Карши, улица И.Каримова, Торговый комплекс Орзу бозор</v>
          </cell>
          <cell r="Z100" t="str">
            <v>Karshi city, I.Karimov street, Orzu Bozor shopping complex</v>
          </cell>
          <cell r="AA100" t="str">
            <v>38.869072,65.801892</v>
          </cell>
        </row>
        <row r="101">
          <cell r="N101">
            <v>10019</v>
          </cell>
          <cell r="O101" t="str">
            <v>Oqtepa BXM</v>
          </cell>
          <cell r="P101" t="str">
            <v>Оқтепа БХМ</v>
          </cell>
          <cell r="Q101" t="str">
            <v>Ок тепа ЦБУ</v>
          </cell>
          <cell r="R101" t="str">
            <v>Ok tepa BSC</v>
          </cell>
          <cell r="S101" t="str">
            <v>180112</v>
          </cell>
          <cell r="T101" t="str">
            <v>180112</v>
          </cell>
          <cell r="U101" t="str">
            <v>180112</v>
          </cell>
          <cell r="V101" t="str">
            <v>180112</v>
          </cell>
          <cell r="W101" t="str">
            <v>Qarshi shahar, "I.Karimov" ko'chasi, "Orzu" bozor savdo majmuasi</v>
          </cell>
          <cell r="X101" t="str">
            <v>Қарши шаҳар, "И.Каримов" кўчаси, "Орзу" бозор савдо мажмуаси</v>
          </cell>
          <cell r="Y101" t="str">
            <v>Город Карши, улица И.Каримова, Торговый комплекс Орзу бозор</v>
          </cell>
          <cell r="Z101" t="str">
            <v>Karshi city, I.Karimov street, Orzu Bozor shopping complex</v>
          </cell>
          <cell r="AA101" t="str">
            <v>38.829255,65.796893</v>
          </cell>
        </row>
        <row r="102">
          <cell r="N102">
            <v>11306</v>
          </cell>
          <cell r="O102" t="str">
            <v>Oqsuv BXM</v>
          </cell>
          <cell r="P102" t="str">
            <v>Оқсув БХМ</v>
          </cell>
          <cell r="Q102" t="str">
            <v>Оксув ЦБУ</v>
          </cell>
          <cell r="R102" t="str">
            <v>Oksuv BSC</v>
          </cell>
          <cell r="S102" t="str">
            <v>180700</v>
          </cell>
          <cell r="T102" t="str">
            <v>180700</v>
          </cell>
          <cell r="U102" t="str">
            <v>180700</v>
          </cell>
          <cell r="V102" t="str">
            <v>180700</v>
          </cell>
          <cell r="W102" t="str">
            <v>Kitob tumani, "Ali Qushchi" MFY, "Salomatlik" yo'li ko'chasi</v>
          </cell>
          <cell r="X102" t="str">
            <v>Китоб тумани, "Али Қушчи" МФЙ, "Саломатлик" йўли кўчаси</v>
          </cell>
          <cell r="Y102" t="str">
            <v>Китабский район, махаля Али кушчи, улица Саломатлик йули</v>
          </cell>
          <cell r="Z102" t="str">
            <v>Kitab district, Ali Kushchi mahala, Salomatlik Yuli street</v>
          </cell>
          <cell r="AA102" t="str">
            <v>39.104120,66.868448</v>
          </cell>
        </row>
        <row r="104">
          <cell r="N104">
            <v>11483</v>
          </cell>
          <cell r="O104" t="str">
            <v>Zarafshon BXM</v>
          </cell>
          <cell r="P104" t="str">
            <v>Зарафшон БХМ</v>
          </cell>
          <cell r="Q104" t="str">
            <v>Город Зарафшан ЦБУ</v>
          </cell>
          <cell r="R104" t="str">
            <v>Zarafshan BSC</v>
          </cell>
          <cell r="S104" t="str">
            <v>210300</v>
          </cell>
          <cell r="T104" t="str">
            <v>210300</v>
          </cell>
          <cell r="U104" t="str">
            <v>210300</v>
          </cell>
          <cell r="V104" t="str">
            <v>210300</v>
          </cell>
          <cell r="W104" t="str">
            <v>Navoiy vil., Zarafshon shahri, "Bahor" ko‘chasi 2-uy</v>
          </cell>
          <cell r="X104" t="str">
            <v xml:space="preserve"> Зарафшон ш., 2-микро т., Бустон к.</v>
          </cell>
          <cell r="Y104" t="str">
            <v>Город Зарафшан, улица Бахор, 2</v>
          </cell>
          <cell r="Z104" t="str">
            <v>Zarafshan city, Bakhor street, 2</v>
          </cell>
          <cell r="AA104" t="str">
            <v>41.564834,64.199987</v>
          </cell>
        </row>
        <row r="105">
          <cell r="N105">
            <v>11482</v>
          </cell>
          <cell r="O105" t="str">
            <v xml:space="preserve">Karmana BXM </v>
          </cell>
          <cell r="P105" t="str">
            <v>Кармана БХМ</v>
          </cell>
          <cell r="Q105" t="str">
            <v>Карманинский ЦБУ</v>
          </cell>
          <cell r="R105" t="str">
            <v xml:space="preserve">Karmana BSC </v>
          </cell>
          <cell r="S105" t="str">
            <v>210600</v>
          </cell>
          <cell r="T105" t="str">
            <v>210600</v>
          </cell>
          <cell r="U105" t="str">
            <v>210600</v>
          </cell>
          <cell r="V105" t="str">
            <v>210600</v>
          </cell>
          <cell r="W105" t="str">
            <v>Navoiy vil., Karmana t., "I.Karimov" ko‘chasi 90-uy</v>
          </cell>
          <cell r="X105" t="str">
            <v xml:space="preserve"> Кармана т., Кармана кург., К.Каршиев к., 90</v>
          </cell>
          <cell r="Y105" t="str">
            <v>Карманинский район, улица И.Каримов, 90</v>
          </cell>
          <cell r="Z105" t="str">
            <v>Karmana district, I.Karimov street, 90</v>
          </cell>
          <cell r="AA105" t="str">
            <v>40.137440,65.356123</v>
          </cell>
        </row>
        <row r="106">
          <cell r="N106">
            <v>11320</v>
          </cell>
          <cell r="O106" t="str">
            <v xml:space="preserve"> Navbahor BXM</v>
          </cell>
          <cell r="P106" t="str">
            <v>Навбахор БХМ</v>
          </cell>
          <cell r="Q106" t="str">
            <v>Навбахорский ЦБУ</v>
          </cell>
          <cell r="R106" t="str">
            <v xml:space="preserve"> Navbakhor BSC</v>
          </cell>
          <cell r="S106" t="str">
            <v>210200</v>
          </cell>
          <cell r="T106" t="str">
            <v>210200</v>
          </cell>
          <cell r="U106" t="str">
            <v>210200</v>
          </cell>
          <cell r="V106" t="str">
            <v>210200</v>
          </cell>
          <cell r="W106" t="str">
            <v>Navoiy viloyati, Navbahor tumani, "Anhor" ko‘chasi 10-uy</v>
          </cell>
          <cell r="X106" t="str">
            <v xml:space="preserve">Навбаҳор тумани, Анҳор кўчаси, 49-уйда </v>
          </cell>
          <cell r="Y106" t="str">
            <v>Навбахорский район, улица Анхор, 10</v>
          </cell>
          <cell r="Z106" t="str">
            <v>Navbakhor district, Ankhor street, 10</v>
          </cell>
          <cell r="AA106" t="str">
            <v>40.224284,65.304076</v>
          </cell>
        </row>
        <row r="107">
          <cell r="N107">
            <v>11321</v>
          </cell>
          <cell r="O107" t="str">
            <v xml:space="preserve">Qiziltepa BXM </v>
          </cell>
          <cell r="P107" t="str">
            <v>Қизилтепа БХМ</v>
          </cell>
          <cell r="Q107" t="str">
            <v>Кызылтепинский ЦБУ</v>
          </cell>
          <cell r="R107" t="str">
            <v xml:space="preserve">Kiziltepa BSC </v>
          </cell>
          <cell r="S107" t="str">
            <v>210400</v>
          </cell>
          <cell r="T107" t="str">
            <v>210400</v>
          </cell>
          <cell r="U107" t="str">
            <v>210400</v>
          </cell>
          <cell r="V107" t="str">
            <v>210400</v>
          </cell>
          <cell r="W107" t="str">
            <v>Navoiy vil., Qiziltepa t., "O‘zbekiston" shoh ko'chasi 10-uy</v>
          </cell>
          <cell r="X107" t="str">
            <v>Қизилтепа тумани, Ўзбекистон кўчаси, 10-уйда</v>
          </cell>
          <cell r="Y107" t="str">
            <v xml:space="preserve">Кызылтепинский район, проспект Узбекистан, 10 </v>
          </cell>
          <cell r="Z107" t="str">
            <v>Kyzyltepa district, Uzbekistan Avenue, 10</v>
          </cell>
          <cell r="AA107" t="str">
            <v>40.034285,64.847486</v>
          </cell>
        </row>
        <row r="108">
          <cell r="N108">
            <v>11322</v>
          </cell>
          <cell r="O108" t="str">
            <v>Xatirchi BXM</v>
          </cell>
          <cell r="P108" t="str">
            <v>Хатирчи БХМ</v>
          </cell>
          <cell r="Q108" t="str">
            <v>Хатырчинский ЦБУ</v>
          </cell>
          <cell r="R108" t="str">
            <v>Xatirchi BSC</v>
          </cell>
          <cell r="S108" t="str">
            <v>211000</v>
          </cell>
          <cell r="T108" t="str">
            <v>211000</v>
          </cell>
          <cell r="U108" t="str">
            <v>211000</v>
          </cell>
          <cell r="V108" t="str">
            <v>211000</v>
          </cell>
          <cell r="W108" t="str">
            <v>Navoiy vil., Xatirchi t., "Po'lkan" ko‘chasi, 21-uy</v>
          </cell>
          <cell r="X108" t="str">
            <v>Хатирчи тумани, Пулкан шоир кўчаси, 21-уйда</v>
          </cell>
          <cell r="Y108" t="str">
            <v>Хатырчинский район, улица Пулкан, 21</v>
          </cell>
          <cell r="Z108" t="str">
            <v>Khatyrchy district, Pulkan street, 21</v>
          </cell>
          <cell r="AA108" t="str">
            <v>40.036752,65.958943</v>
          </cell>
        </row>
        <row r="109">
          <cell r="N109">
            <v>11383</v>
          </cell>
          <cell r="O109" t="str">
            <v>Nurota BXM</v>
          </cell>
          <cell r="P109" t="str">
            <v>Нурота БХМ</v>
          </cell>
          <cell r="Q109" t="str">
            <v>Нуратинский ЦБУ</v>
          </cell>
          <cell r="R109" t="str">
            <v>Nurata BSC</v>
          </cell>
          <cell r="S109" t="str">
            <v>210612</v>
          </cell>
          <cell r="T109" t="str">
            <v>210612</v>
          </cell>
          <cell r="U109" t="str">
            <v>210612</v>
          </cell>
          <cell r="V109" t="str">
            <v>210612</v>
          </cell>
          <cell r="W109" t="str">
            <v>Navoiy vil., Nurota t., "U.Yusupov" ko‘chasi 3-uy</v>
          </cell>
          <cell r="X109" t="str">
            <v xml:space="preserve"> Нурота т., Нурота ш., У.Юсупов к., 3</v>
          </cell>
          <cell r="Y109" t="str">
            <v>Нуратинский район, улица У.Юсупов, 3</v>
          </cell>
          <cell r="Z109" t="str">
            <v>Nurata district, U. Yusupov street, 3</v>
          </cell>
          <cell r="AA109" t="str">
            <v>40.564015,65.698123</v>
          </cell>
        </row>
        <row r="110">
          <cell r="N110">
            <v>11595</v>
          </cell>
          <cell r="O110" t="str">
            <v>Navoiy shahar BXM</v>
          </cell>
          <cell r="P110" t="str">
            <v>Навоий шахар БХМ</v>
          </cell>
          <cell r="Q110" t="str">
            <v xml:space="preserve"> Город Навоий ЦБУ</v>
          </cell>
          <cell r="R110" t="str">
            <v>Navoiy city BCS</v>
          </cell>
          <cell r="S110">
            <v>210100</v>
          </cell>
          <cell r="T110">
            <v>210100</v>
          </cell>
          <cell r="U110">
            <v>210100</v>
          </cell>
          <cell r="V110">
            <v>210100</v>
          </cell>
          <cell r="W110" t="str">
            <v>Navoiy shahar, 4-daha, "Islom Karimov" ko'chasi 54-b uy</v>
          </cell>
          <cell r="X110" t="str">
            <v>Навоий шаҳар, 4-даҳа, "Ислом Каримов" кўчаси 54-б уй</v>
          </cell>
          <cell r="Y110" t="str">
            <v>Город Навоий, массив 4, улица И.Каримова, 54Б</v>
          </cell>
          <cell r="Z110" t="str">
            <v>Navoi city, block 4, I. Karimova street, 54B</v>
          </cell>
          <cell r="AA110" t="str">
            <v>40.093196,65.379874</v>
          </cell>
        </row>
        <row r="111">
          <cell r="N111">
            <v>10089</v>
          </cell>
          <cell r="O111" t="str">
            <v xml:space="preserve">Navoiy buyum bozori BXM </v>
          </cell>
          <cell r="P111" t="str">
            <v xml:space="preserve">Навоий буюм бозори БХМ </v>
          </cell>
          <cell r="Q111" t="str">
            <v xml:space="preserve"> Навоий буюм базар ЦБУ</v>
          </cell>
          <cell r="R111" t="str">
            <v>Navoiy buyum bozori BSC</v>
          </cell>
          <cell r="S111" t="str">
            <v>210600</v>
          </cell>
          <cell r="T111" t="str">
            <v>210600</v>
          </cell>
          <cell r="U111" t="str">
            <v>210600</v>
          </cell>
          <cell r="V111" t="str">
            <v>210600</v>
          </cell>
          <cell r="W111" t="str">
            <v>Navoiy shahar, "M.Tarobiy" ko'chasi</v>
          </cell>
          <cell r="X111" t="str">
            <v>Навоий шаҳар, "М.Таробий" кўчаси</v>
          </cell>
          <cell r="Y111" t="str">
            <v>Город Навоий, улица М.Тароби</v>
          </cell>
          <cell r="Z111" t="str">
            <v>Navoi city, M. Tarobi street</v>
          </cell>
          <cell r="AA111" t="str">
            <v>40.110108,65.380408</v>
          </cell>
        </row>
        <row r="112">
          <cell r="N112" t="str">
            <v>10465</v>
          </cell>
          <cell r="O112" t="str">
            <v>Imkon BXM</v>
          </cell>
          <cell r="P112" t="str">
            <v>Имкон БХМ</v>
          </cell>
          <cell r="Q112" t="str">
            <v xml:space="preserve"> Имкон ЦБУ</v>
          </cell>
          <cell r="R112" t="str">
            <v>Imkon BSC</v>
          </cell>
          <cell r="S112" t="str">
            <v>210100</v>
          </cell>
          <cell r="T112" t="str">
            <v>210100</v>
          </cell>
          <cell r="U112" t="str">
            <v>210100</v>
          </cell>
          <cell r="V112" t="str">
            <v>210100</v>
          </cell>
          <cell r="W112" t="str">
            <v>Navoiy shahar, "Ishonch" MFY,  "Navoiy" ko'chasi 54-uy</v>
          </cell>
          <cell r="X112" t="str">
            <v>Навоий шаҳар, "Ишонч" МФЙ,  "Навоий" кўчаси 54-уй</v>
          </cell>
          <cell r="Y112" t="str">
            <v>Город Навоий, улица Навои, 54</v>
          </cell>
          <cell r="Z112" t="str">
            <v>Navoi city, Navoi street, 54</v>
          </cell>
          <cell r="AA112" t="str">
            <v>40.116854,65.357707</v>
          </cell>
        </row>
        <row r="113">
          <cell r="N113">
            <v>10090</v>
          </cell>
          <cell r="O113" t="str">
            <v>Konimex BXM</v>
          </cell>
          <cell r="P113" t="str">
            <v>Конимех БХМ</v>
          </cell>
          <cell r="Q113" t="str">
            <v>Канимехский ЦБУ</v>
          </cell>
          <cell r="R113" t="str">
            <v>Konimekh BSC</v>
          </cell>
          <cell r="S113" t="str">
            <v>160136</v>
          </cell>
          <cell r="T113" t="str">
            <v>160136</v>
          </cell>
          <cell r="U113" t="str">
            <v>160136</v>
          </cell>
          <cell r="V113" t="str">
            <v>160136</v>
          </cell>
          <cell r="W113" t="str">
            <v>Konimex tumani, "Birlik" MFY,  "Abu Ali Ibn Sino" ko'chasi</v>
          </cell>
          <cell r="X113" t="str">
            <v>Конимех тумани, "Бирлик" МФЙ,  "Абу Али Ибн Сино" кўчаси</v>
          </cell>
          <cell r="Y113" t="str">
            <v>Канимехский район, махаля Бирлик, улица Абу Али Ибн Сино</v>
          </cell>
          <cell r="Z113" t="str">
            <v>Kanimekh district, Birlik microdistrict, Abu Ali Ibn Sina street</v>
          </cell>
          <cell r="AA113" t="str">
            <v>40.277316,65.139801</v>
          </cell>
        </row>
        <row r="115">
          <cell r="N115">
            <v>11484</v>
          </cell>
          <cell r="O115" t="str">
            <v>Mingbuloq BXM</v>
          </cell>
          <cell r="P115" t="str">
            <v>Мингбулоқ БХМ</v>
          </cell>
          <cell r="Q115" t="str">
            <v>Мингбулакский ЦБУ</v>
          </cell>
          <cell r="R115" t="str">
            <v>Mingbulak BSC</v>
          </cell>
          <cell r="S115" t="str">
            <v>160200</v>
          </cell>
          <cell r="T115" t="str">
            <v>160200</v>
          </cell>
          <cell r="U115" t="str">
            <v>160200</v>
          </cell>
          <cell r="V115" t="str">
            <v>160200</v>
          </cell>
          <cell r="W115" t="str">
            <v>Mingbuloq tumani, "Oybek" MFY, "Navoiy" ko‘chasi 2-uy</v>
          </cell>
          <cell r="X115" t="str">
            <v xml:space="preserve"> Наманган в.,Мингбулоқ т., Ойбек МФЙ, А.Навоий к., 2-уй</v>
          </cell>
          <cell r="Y115" t="str">
            <v>Мингбулакский район, улица Навоий, 2</v>
          </cell>
          <cell r="Z115" t="str">
            <v>Mingbulak district, Navoi street, 2</v>
          </cell>
          <cell r="AA115" t="str">
            <v>40.865176,71.460016</v>
          </cell>
        </row>
        <row r="116">
          <cell r="N116">
            <v>11323</v>
          </cell>
          <cell r="O116" t="str">
            <v>Namangan shahar BXM</v>
          </cell>
          <cell r="P116" t="str">
            <v>Наманган шахар БХМ</v>
          </cell>
          <cell r="Q116" t="str">
            <v xml:space="preserve"> Наманган г., ЦБУ</v>
          </cell>
          <cell r="R116" t="str">
            <v xml:space="preserve">Namangan city BSC </v>
          </cell>
          <cell r="S116" t="str">
            <v>160100</v>
          </cell>
          <cell r="T116" t="str">
            <v>160100</v>
          </cell>
          <cell r="U116" t="str">
            <v>160100</v>
          </cell>
          <cell r="V116" t="str">
            <v>160100</v>
          </cell>
          <cell r="W116" t="str">
            <v>Namangan shahar, "Obi hayot" MFY, "Lutfiy" ko‘chasi, 5a-uy</v>
          </cell>
          <cell r="X116" t="str">
            <v xml:space="preserve">Наманган шаҳри, Лутфий кўчаси, 5-уйда </v>
          </cell>
          <cell r="Y116" t="str">
            <v>Город Наманган, улица Лутфий, 5А</v>
          </cell>
          <cell r="Z116" t="str">
            <v>Namangan city, Lutfiy street, 5A</v>
          </cell>
          <cell r="AA116" t="str">
            <v>41.001508,71.668617</v>
          </cell>
        </row>
        <row r="117">
          <cell r="N117">
            <v>11716</v>
          </cell>
          <cell r="O117" t="str">
            <v>Yangiqo‘rg‘on BXM</v>
          </cell>
          <cell r="P117" t="str">
            <v>Янгиқўрғон БХМ</v>
          </cell>
          <cell r="Q117" t="str">
            <v>Янгикурганский ЦБУ</v>
          </cell>
          <cell r="R117" t="str">
            <v>Yangikurgan BSC</v>
          </cell>
          <cell r="S117" t="str">
            <v>161200</v>
          </cell>
          <cell r="T117" t="str">
            <v>161200</v>
          </cell>
          <cell r="U117" t="str">
            <v>161200</v>
          </cell>
          <cell r="V117" t="str">
            <v>161200</v>
          </cell>
          <cell r="W117" t="str">
            <v>Yangiqo‘rg‘on tumani, "Beshbuloq" MFY, "Rovut" ko‘chasi, 96-uy</v>
          </cell>
          <cell r="X117" t="str">
            <v xml:space="preserve"> Янгикургон т., Бешбулоқ МФЙ., Ровут к., 96-уй</v>
          </cell>
          <cell r="Y117" t="str">
            <v>Янгикурганский район, улица Ровут, 96</v>
          </cell>
          <cell r="Z117" t="str">
            <v>Yangikurgan district, Rovut street, 96</v>
          </cell>
          <cell r="AA117" t="str">
            <v>41.191567, 71.726534</v>
          </cell>
        </row>
        <row r="118">
          <cell r="N118">
            <v>11717</v>
          </cell>
          <cell r="O118" t="str">
            <v>Pop BXM</v>
          </cell>
          <cell r="P118" t="str">
            <v>Поп БХМ</v>
          </cell>
          <cell r="Q118" t="str">
            <v>Папский ЦБУ</v>
          </cell>
          <cell r="R118" t="str">
            <v>Pop BSC</v>
          </cell>
          <cell r="S118" t="str">
            <v>160500</v>
          </cell>
          <cell r="T118" t="str">
            <v>160500</v>
          </cell>
          <cell r="U118" t="str">
            <v>160500</v>
          </cell>
          <cell r="V118" t="str">
            <v>160500</v>
          </cell>
          <cell r="W118" t="str">
            <v>Pop tumani, "Obod" MFY, "Uyg‘ursoy" ko‘chasi, 96-uy</v>
          </cell>
          <cell r="X118" t="str">
            <v xml:space="preserve"> Поп т., Обод МФЙ., Уйғурсой к., 96-уй</v>
          </cell>
          <cell r="Y118" t="str">
            <v>Папский район, улица Уйгурсой, 96</v>
          </cell>
          <cell r="Z118" t="str">
            <v>Papa district, Uygursoy street, 96</v>
          </cell>
          <cell r="AA118" t="str">
            <v>40.876511,71.094761</v>
          </cell>
        </row>
        <row r="119">
          <cell r="N119">
            <v>11718</v>
          </cell>
          <cell r="O119" t="str">
            <v>Chust BXM</v>
          </cell>
          <cell r="P119" t="str">
            <v>Чуст БХМ</v>
          </cell>
          <cell r="Q119" t="str">
            <v xml:space="preserve"> Чуст ЦБУ</v>
          </cell>
          <cell r="R119" t="str">
            <v>Chust BSC</v>
          </cell>
          <cell r="S119" t="str">
            <v>161100</v>
          </cell>
          <cell r="T119" t="str">
            <v>161100</v>
          </cell>
          <cell r="U119" t="str">
            <v>161100</v>
          </cell>
          <cell r="V119" t="str">
            <v>161100</v>
          </cell>
          <cell r="W119" t="str">
            <v>Chust shahar, "Kamarsada" MFY, "Charog‘on" ko‘chasi 289-uy</v>
          </cell>
          <cell r="X119" t="str">
            <v xml:space="preserve"> Чуст т., Камарсада МФЙ, Чароғон кўчаси, 289-уй</v>
          </cell>
          <cell r="Y119" t="str">
            <v>Город Чуст, улица Чарогон, 289</v>
          </cell>
          <cell r="Z119" t="str">
            <v>Chust city, Charogon street, 289</v>
          </cell>
          <cell r="AA119" t="str">
            <v>40.998571,71.233094</v>
          </cell>
        </row>
        <row r="120">
          <cell r="N120">
            <v>11719</v>
          </cell>
          <cell r="O120" t="str">
            <v>Uychi BXM</v>
          </cell>
          <cell r="P120" t="str">
            <v>Уйчи БХМ</v>
          </cell>
          <cell r="Q120" t="str">
            <v>Уйчинский ЦБУ</v>
          </cell>
          <cell r="R120" t="str">
            <v>Uychi BSC</v>
          </cell>
          <cell r="S120" t="str">
            <v>160800</v>
          </cell>
          <cell r="T120" t="str">
            <v>160800</v>
          </cell>
          <cell r="U120" t="str">
            <v>160800</v>
          </cell>
          <cell r="V120" t="str">
            <v>160800</v>
          </cell>
          <cell r="W120" t="str">
            <v>Uychi tumani, "Bog‘" MFY, "Savdogar" ko‘chasi 41-uy</v>
          </cell>
          <cell r="X120" t="str">
            <v xml:space="preserve"> Уйчи т., Боғ МФЙ, Савдогар кўчаси, 41-уй</v>
          </cell>
          <cell r="Y120" t="str">
            <v>Уйчинский район, улица Савдогар, 41</v>
          </cell>
          <cell r="Z120" t="str">
            <v>Uychi district, Savdogar street, 41</v>
          </cell>
          <cell r="AA120" t="str">
            <v>41.027057,71.850390</v>
          </cell>
        </row>
        <row r="121">
          <cell r="N121">
            <v>11720</v>
          </cell>
          <cell r="O121" t="str">
            <v>Uchqo‘rg‘on BXM</v>
          </cell>
          <cell r="P121" t="str">
            <v>Учқўрғон БХМ</v>
          </cell>
          <cell r="Q121" t="str">
            <v>Учкурганский  ЦБУ</v>
          </cell>
          <cell r="R121" t="str">
            <v>Uchkurgan BSC</v>
          </cell>
          <cell r="S121" t="str">
            <v>160900</v>
          </cell>
          <cell r="T121" t="str">
            <v>160900</v>
          </cell>
          <cell r="U121" t="str">
            <v>160900</v>
          </cell>
          <cell r="V121" t="str">
            <v>160900</v>
          </cell>
          <cell r="W121" t="str">
            <v>Uchqo‘rg‘on tumani, "Yorqin hayot" MFY, "Do‘stlik" ko‘chasi 20-uy</v>
          </cell>
          <cell r="X121" t="str">
            <v xml:space="preserve"> Учкургон т., Ёрқин хаёт МФЙ, Дустлик к., 20-уй</v>
          </cell>
          <cell r="Y121" t="str">
            <v>Учкурганский район, улица Дщстлик, 20</v>
          </cell>
          <cell r="Z121" t="str">
            <v>Uchkurgan district, Dshstlik street, 20</v>
          </cell>
          <cell r="AA121" t="str">
            <v>41.114848,72.079541</v>
          </cell>
        </row>
        <row r="122">
          <cell r="N122">
            <v>11721</v>
          </cell>
          <cell r="O122" t="str">
            <v>Kosonsoy BXM</v>
          </cell>
          <cell r="P122" t="str">
            <v>Косонсой БХМ</v>
          </cell>
          <cell r="Q122" t="str">
            <v>Город Касансай ЦБУ</v>
          </cell>
          <cell r="R122" t="str">
            <v>Kasansay BSC</v>
          </cell>
          <cell r="S122" t="str">
            <v>160300</v>
          </cell>
          <cell r="T122" t="str">
            <v>160300</v>
          </cell>
          <cell r="U122" t="str">
            <v>160300</v>
          </cell>
          <cell r="V122" t="str">
            <v>160300</v>
          </cell>
          <cell r="W122" t="str">
            <v>Kosonsoy shahar, "Gulobod" ko‘chasi 9-uy</v>
          </cell>
          <cell r="X122" t="str">
            <v xml:space="preserve"> Косонсой т., Гулобод МФЙ., Садарайхон к., 5А-уй</v>
          </cell>
          <cell r="Y122" t="str">
            <v>Город Касансай , улица Гулобод, 9</v>
          </cell>
          <cell r="Z122" t="str">
            <v>Kasansay city, Gulobod street, 9</v>
          </cell>
          <cell r="AA122" t="str">
            <v>41.251603,71.543699</v>
          </cell>
        </row>
        <row r="123">
          <cell r="N123">
            <v>11722</v>
          </cell>
          <cell r="O123" t="str">
            <v>To‘raqo‘rg‘on BXM</v>
          </cell>
          <cell r="P123" t="str">
            <v>Тўрақўрғон БХМ</v>
          </cell>
          <cell r="Q123" t="str">
            <v>Туракурганский ЦБУ</v>
          </cell>
          <cell r="R123" t="str">
            <v>Turakurgan BSC</v>
          </cell>
          <cell r="S123" t="str">
            <v>160700</v>
          </cell>
          <cell r="T123" t="str">
            <v>160700</v>
          </cell>
          <cell r="U123" t="str">
            <v>160700</v>
          </cell>
          <cell r="V123" t="str">
            <v>160700</v>
          </cell>
          <cell r="W123" t="str">
            <v>To‘raqo‘rg‘on t., "Yangiobod" MFY, "A.Navoiy" ko‘chasi 25-uy</v>
          </cell>
          <cell r="X123" t="str">
            <v xml:space="preserve"> Туракургон т., Янгиобод МФЙ, Алишер Навоий кўчаси, 25-уй</v>
          </cell>
          <cell r="Y123" t="str">
            <v>Туракурганский район, улица А.Навоий, 25</v>
          </cell>
          <cell r="Z123" t="str">
            <v>Turakurgan district, A. Navoiy street, 25</v>
          </cell>
          <cell r="AA123" t="str">
            <v>41.006696,71.510345</v>
          </cell>
        </row>
        <row r="124">
          <cell r="N124">
            <v>11723</v>
          </cell>
          <cell r="O124" t="str">
            <v>Toshbuloq BXM</v>
          </cell>
          <cell r="P124" t="str">
            <v>Тошбулоқ БХМ</v>
          </cell>
          <cell r="Q124" t="str">
            <v xml:space="preserve">Тошбулок ЦБУ </v>
          </cell>
          <cell r="R124" t="str">
            <v>Tashbulak BSC</v>
          </cell>
          <cell r="S124" t="str">
            <v>160600</v>
          </cell>
          <cell r="T124" t="str">
            <v>160600</v>
          </cell>
          <cell r="U124" t="str">
            <v>160600</v>
          </cell>
          <cell r="V124" t="str">
            <v>160600</v>
          </cell>
          <cell r="W124" t="str">
            <v>Namangan tumani, "Katta Toshbuloq" MFY, "Mustaqillik" ko‘chasi 56-uy</v>
          </cell>
          <cell r="X124" t="str">
            <v xml:space="preserve"> Наманган т., Катта Tошбулок МФЙ, Мустақиллик кўчаси, 56-уй</v>
          </cell>
          <cell r="Y124" t="str">
            <v>Наманганский район, улица Мустакиллик, 56</v>
          </cell>
          <cell r="Z124" t="str">
            <v>Namangan district, Mustakillik street, 56</v>
          </cell>
          <cell r="AA124" t="str">
            <v>40.925950,71.596027</v>
          </cell>
        </row>
        <row r="125">
          <cell r="N125">
            <v>11724</v>
          </cell>
          <cell r="O125" t="str">
            <v>Chortoq BXM</v>
          </cell>
          <cell r="P125" t="str">
            <v>Чортоқ БХМ</v>
          </cell>
          <cell r="Q125" t="str">
            <v xml:space="preserve">Чорток ЦБУ </v>
          </cell>
          <cell r="R125" t="str">
            <v>Chortok BSC</v>
          </cell>
          <cell r="S125" t="str">
            <v>161000</v>
          </cell>
          <cell r="T125" t="str">
            <v>161000</v>
          </cell>
          <cell r="U125" t="str">
            <v>161000</v>
          </cell>
          <cell r="V125" t="str">
            <v>161000</v>
          </cell>
          <cell r="W125" t="str">
            <v xml:space="preserve"> Chortoq tumani, "A. Navoiy" MFY, "Istiqlol" ko'chasi 22-uy</v>
          </cell>
          <cell r="X125" t="str">
            <v xml:space="preserve"> Чорток т., Алишер Навоий МФЙ, Истиклол кўчаси, 34-уй</v>
          </cell>
          <cell r="Y125" t="str">
            <v>Чартакский район, улица Истиклол, 22</v>
          </cell>
          <cell r="Z125" t="str">
            <v>Chartak district, Istiklol street, 22</v>
          </cell>
          <cell r="AA125" t="str">
            <v>41.0758290,71.8186830</v>
          </cell>
        </row>
        <row r="126">
          <cell r="N126">
            <v>11725</v>
          </cell>
          <cell r="O126" t="str">
            <v>Norin BXM</v>
          </cell>
          <cell r="P126" t="str">
            <v>Норин БХМ</v>
          </cell>
          <cell r="Q126" t="str">
            <v>Нарынский ЦБУ</v>
          </cell>
          <cell r="R126" t="str">
            <v>Narin BSC</v>
          </cell>
          <cell r="S126" t="str">
            <v>160400</v>
          </cell>
          <cell r="T126" t="str">
            <v>160400</v>
          </cell>
          <cell r="U126" t="str">
            <v>160400</v>
          </cell>
          <cell r="V126" t="str">
            <v>160400</v>
          </cell>
          <cell r="W126" t="str">
            <v>Norin tumani, "O‘zbekiston" MFY, "Mustaqillik"  ko‘chasi 2-A uy</v>
          </cell>
          <cell r="X126" t="str">
            <v xml:space="preserve"> Норин т, Навоий МФЙ, Беруний кўчаси, 88-уй</v>
          </cell>
          <cell r="Y126" t="str">
            <v>Нарынский район, улица Мустакиллик, 2А</v>
          </cell>
          <cell r="Z126" t="str">
            <v>Naryn district, Mustakillik street, 2A</v>
          </cell>
          <cell r="AA126" t="str">
            <v>40.915625,72.119040</v>
          </cell>
        </row>
        <row r="127">
          <cell r="N127">
            <v>10091</v>
          </cell>
          <cell r="O127" t="str">
            <v>Boburshox BXM</v>
          </cell>
          <cell r="P127" t="str">
            <v>Бобуршох БХМ</v>
          </cell>
          <cell r="Q127" t="str">
            <v xml:space="preserve">Бабуршах ЦБУ </v>
          </cell>
          <cell r="R127" t="str">
            <v>Baburshakh BSC</v>
          </cell>
          <cell r="S127" t="str">
            <v>160100</v>
          </cell>
          <cell r="T127" t="str">
            <v>160100</v>
          </cell>
          <cell r="U127" t="str">
            <v>160100</v>
          </cell>
          <cell r="V127" t="str">
            <v>160100</v>
          </cell>
          <cell r="W127" t="str">
            <v>Namangan sh., "Qamadjo" MFY, "Boburshox" ko'chasi 172-uy</v>
          </cell>
          <cell r="X127" t="str">
            <v>Наманган ш., "Қамаджо" МФЙ, "Бобуршох" кўчаси 172-уй</v>
          </cell>
          <cell r="Y127" t="str">
            <v>Город Наманган, улица Бабуршах, 172</v>
          </cell>
          <cell r="Z127" t="str">
            <v>Namangan city, Baburshah street, 172</v>
          </cell>
          <cell r="AA127" t="str">
            <v>40.9788809,71.7090936</v>
          </cell>
        </row>
        <row r="128">
          <cell r="N128">
            <v>10092</v>
          </cell>
          <cell r="O128" t="str">
            <v>Zarkent dehqon bozori BXM</v>
          </cell>
          <cell r="P128" t="str">
            <v>Заркент деҳқон бозори БХМ</v>
          </cell>
          <cell r="Q128" t="str">
            <v xml:space="preserve"> Заркентский  базар ЦБУ</v>
          </cell>
          <cell r="R128" t="str">
            <v>Zarkent bazar BSC</v>
          </cell>
          <cell r="S128" t="str">
            <v>160200</v>
          </cell>
          <cell r="T128" t="str">
            <v>160200</v>
          </cell>
          <cell r="U128" t="str">
            <v>160200</v>
          </cell>
          <cell r="V128" t="str">
            <v>160200</v>
          </cell>
          <cell r="W128" t="str">
            <v>Yangiqo'rg'on tumani, "Zarkent" MFY "Q.Xasanov" ko'chasi 1-uy</v>
          </cell>
          <cell r="X128" t="str">
            <v>Янгиқўрғон тумани, "Заркент" МФЙ "Қ.Хасанов" кўчаси 1-уй</v>
          </cell>
          <cell r="Y128" t="str">
            <v>Янгикурганский район, улица К.Хасанов, 1</v>
          </cell>
          <cell r="Z128" t="str">
            <v>Yangikurgan district, K. Khasanov street, 1</v>
          </cell>
          <cell r="AA128" t="str">
            <v>41.407969,71.680969</v>
          </cell>
        </row>
        <row r="129">
          <cell r="N129">
            <v>10093</v>
          </cell>
          <cell r="O129" t="str">
            <v>Obod BXM</v>
          </cell>
          <cell r="P129" t="str">
            <v>Обод БХМ</v>
          </cell>
          <cell r="Q129" t="str">
            <v xml:space="preserve"> Обод ЦБУ</v>
          </cell>
          <cell r="R129" t="str">
            <v>Obod BSC</v>
          </cell>
          <cell r="S129" t="str">
            <v>160500</v>
          </cell>
          <cell r="T129" t="str">
            <v>160500</v>
          </cell>
          <cell r="U129" t="str">
            <v>160500</v>
          </cell>
          <cell r="V129" t="str">
            <v>160500</v>
          </cell>
          <cell r="W129" t="str">
            <v>Pop tumani, "Obod" MFY, "Obod" ko‘chasi, 75-uy</v>
          </cell>
          <cell r="X129" t="str">
            <v>Поп тумани, "Обод" МФЙ, "Обод" кўчаси, 75-уй</v>
          </cell>
          <cell r="Y129" t="str">
            <v>Папский район, улица Обод, 75</v>
          </cell>
          <cell r="Z129" t="str">
            <v>Pap district, Obod street, 75</v>
          </cell>
          <cell r="AA129" t="str">
            <v>40.874850,71.096840</v>
          </cell>
        </row>
        <row r="130">
          <cell r="N130">
            <v>11855</v>
          </cell>
          <cell r="O130" t="str">
            <v>Sohil BXM</v>
          </cell>
          <cell r="P130" t="str">
            <v>Соҳил БХМ</v>
          </cell>
          <cell r="Q130" t="str">
            <v xml:space="preserve"> Сохил ЦБУ</v>
          </cell>
          <cell r="R130" t="str">
            <v>Sokhil BSC</v>
          </cell>
          <cell r="S130">
            <v>160900</v>
          </cell>
          <cell r="T130">
            <v>160900</v>
          </cell>
          <cell r="U130">
            <v>160900</v>
          </cell>
          <cell r="V130">
            <v>160900</v>
          </cell>
          <cell r="W130" t="str">
            <v>Uchqo‘rg‘on tumani "Chek" MFY , "Ibn" ko‘chasi 12-uy</v>
          </cell>
          <cell r="X130" t="str">
            <v>Учқўрғон тумани "Чек" МФЙ , "Ибн" кўчаси 12-уй</v>
          </cell>
          <cell r="Y130" t="str">
            <v>Учкурганский район, улица Ибн, 12</v>
          </cell>
          <cell r="Z130" t="str">
            <v>Uchkurgan district, Ibn street, 12</v>
          </cell>
          <cell r="AA130" t="str">
            <v>41.1122620,72.0677630</v>
          </cell>
        </row>
        <row r="132">
          <cell r="N132">
            <v>11348</v>
          </cell>
          <cell r="O132" t="str">
            <v>Samarqand shahar BXM</v>
          </cell>
          <cell r="P132" t="str">
            <v>Самарқанд шахар БХМ</v>
          </cell>
          <cell r="Q132" t="str">
            <v>Самарқанд г., ЦБУ</v>
          </cell>
          <cell r="R132" t="str">
            <v xml:space="preserve"> Samarkand city BSC </v>
          </cell>
          <cell r="S132" t="str">
            <v>140145</v>
          </cell>
          <cell r="T132" t="str">
            <v>140145</v>
          </cell>
          <cell r="U132" t="str">
            <v>140145</v>
          </cell>
          <cell r="V132" t="str">
            <v>140145</v>
          </cell>
          <cell r="W132" t="str">
            <v>Samarqand sh., A.Temur" ko'chasi 147-uy</v>
          </cell>
          <cell r="X132" t="str">
            <v>Самарканд ш., А.Темур к., 147</v>
          </cell>
          <cell r="Y132" t="str">
            <v>Город Самарканд, улица А.Темур ., 147</v>
          </cell>
          <cell r="Z132" t="str">
            <v>Samarkand city, A.Temur street, 147</v>
          </cell>
          <cell r="AA132" t="str">
            <v>39.690521,66.956796</v>
          </cell>
        </row>
        <row r="133">
          <cell r="N133">
            <v>11324</v>
          </cell>
          <cell r="O133" t="str">
            <v xml:space="preserve">Kattaqo‘rg‘on BXM </v>
          </cell>
          <cell r="P133" t="str">
            <v>Каттақўрғон БХМ</v>
          </cell>
          <cell r="Q133" t="str">
            <v>Каттакурган ЦБУ</v>
          </cell>
          <cell r="R133" t="str">
            <v>Kattakurgan BSC</v>
          </cell>
          <cell r="S133" t="str">
            <v>140800</v>
          </cell>
          <cell r="T133" t="str">
            <v>140800</v>
          </cell>
          <cell r="U133" t="str">
            <v>140800</v>
          </cell>
          <cell r="V133" t="str">
            <v>140800</v>
          </cell>
          <cell r="W133" t="str">
            <v>Samarqand v., Kattaqo‘rg‘on sh.,  "Shavqiy" ko‘chasi 45-uy</v>
          </cell>
          <cell r="X133" t="str">
            <v xml:space="preserve">Каттақўрғон шаҳар, Шавқий кўчаси, 45-уйда </v>
          </cell>
          <cell r="Y133" t="str">
            <v>Город Каттакурган, улица Шавкий, 45</v>
          </cell>
          <cell r="Z133" t="str">
            <v>Kattakurgan city, Shavkiy street, 45</v>
          </cell>
          <cell r="AA133" t="str">
            <v>39.914472,66.265930</v>
          </cell>
        </row>
        <row r="134">
          <cell r="N134">
            <v>11325</v>
          </cell>
          <cell r="O134" t="str">
            <v>Payariq BXM</v>
          </cell>
          <cell r="P134" t="str">
            <v>Пайариқ БХМ</v>
          </cell>
          <cell r="Q134" t="str">
            <v>Пайарыкский ЦБУ</v>
          </cell>
          <cell r="R134" t="str">
            <v>Payarik BSC</v>
          </cell>
          <cell r="S134" t="str">
            <v>141300</v>
          </cell>
          <cell r="T134" t="str">
            <v>141300</v>
          </cell>
          <cell r="U134" t="str">
            <v>141300</v>
          </cell>
          <cell r="V134" t="str">
            <v>141300</v>
          </cell>
          <cell r="W134" t="str">
            <v>Payariq t., "Samarqand" ko‘chasi 59-uy</v>
          </cell>
          <cell r="X134" t="str">
            <v>Пайарик т., Пайарик ш., Самарканд к., 59</v>
          </cell>
          <cell r="Y134" t="str">
            <v>Пайарыкский район, улица Самарканд, 59</v>
          </cell>
          <cell r="Z134" t="str">
            <v>Payaryk district, Samarkand street, 59</v>
          </cell>
          <cell r="AA134" t="str">
            <v>39.990722,66.843917</v>
          </cell>
        </row>
        <row r="135">
          <cell r="N135">
            <v>11326</v>
          </cell>
          <cell r="O135" t="str">
            <v>Oqdaryo BXM</v>
          </cell>
          <cell r="P135" t="str">
            <v>Оқдарё БХМ</v>
          </cell>
          <cell r="Q135" t="str">
            <v>Акдарьинский ЦБУ</v>
          </cell>
          <cell r="R135" t="str">
            <v>Akdarya BSC</v>
          </cell>
          <cell r="S135" t="str">
            <v>141000</v>
          </cell>
          <cell r="T135" t="str">
            <v>141000</v>
          </cell>
          <cell r="U135" t="str">
            <v>141000</v>
          </cell>
          <cell r="V135" t="str">
            <v>141000</v>
          </cell>
          <cell r="W135" t="str">
            <v xml:space="preserve">Oqdaryo t., "A.Temur" ko'chasi 41-uy </v>
          </cell>
          <cell r="X135" t="str">
            <v>Окдарё т., Лоиш кург., А.Tемур к., 41</v>
          </cell>
          <cell r="Y135" t="str">
            <v>Акдарьинский район, улица А.Темур, 41</v>
          </cell>
          <cell r="Z135" t="str">
            <v>Akdarya district, A. Temur street, 41</v>
          </cell>
          <cell r="AA135" t="str">
            <v>39.878491,66.750809</v>
          </cell>
        </row>
        <row r="136">
          <cell r="N136">
            <v>11327</v>
          </cell>
          <cell r="O136" t="str">
            <v>Urgut BXM</v>
          </cell>
          <cell r="P136" t="str">
            <v>Ургут БХМ</v>
          </cell>
          <cell r="Q136" t="str">
            <v>Ургутский ЦБУ</v>
          </cell>
          <cell r="R136" t="str">
            <v>Urgut BSC</v>
          </cell>
          <cell r="S136" t="str">
            <v>141600</v>
          </cell>
          <cell r="T136" t="str">
            <v>141600</v>
          </cell>
          <cell r="U136" t="str">
            <v>141600</v>
          </cell>
          <cell r="V136" t="str">
            <v>141600</v>
          </cell>
          <cell r="W136" t="str">
            <v>Urgut t., "Navoiy" shoh ko‘chasi 80-uy</v>
          </cell>
          <cell r="X136" t="str">
            <v xml:space="preserve">Ургут тумани, А.Навоий кўчаси, 15-уйда </v>
          </cell>
          <cell r="Y136" t="str">
            <v>Ургутский район, проспект Навоий, 80</v>
          </cell>
          <cell r="Z136" t="str">
            <v>Urgut district, Navoi Avenue, 80</v>
          </cell>
          <cell r="AA136" t="str">
            <v>39.407473,67.245498</v>
          </cell>
        </row>
        <row r="137">
          <cell r="N137">
            <v>11328</v>
          </cell>
          <cell r="O137" t="str">
            <v>Jomboy BXM</v>
          </cell>
          <cell r="P137" t="str">
            <v>Жомбой БХМ</v>
          </cell>
          <cell r="Q137" t="str">
            <v>Джамбайский ЦБУ</v>
          </cell>
          <cell r="R137" t="str">
            <v>Jambay BSC</v>
          </cell>
          <cell r="S137" t="str">
            <v>140400</v>
          </cell>
          <cell r="T137" t="str">
            <v>140400</v>
          </cell>
          <cell r="U137" t="str">
            <v>140400</v>
          </cell>
          <cell r="V137" t="str">
            <v>140400</v>
          </cell>
          <cell r="W137" t="str">
            <v>Jomboy t., "Galakapa" ko‘chasi 311-a uy</v>
          </cell>
          <cell r="X137" t="str">
            <v xml:space="preserve">Жомбой тумани, Мустақиллик кўчаси, 2-уйда </v>
          </cell>
          <cell r="Y137" t="str">
            <v>Джамбайский район, улица Галакупа, 311А</v>
          </cell>
          <cell r="Z137" t="str">
            <v>Dzhambai district, Galakupa street, 311A</v>
          </cell>
          <cell r="AA137" t="str">
            <v>39.695045,67.099395</v>
          </cell>
        </row>
        <row r="138">
          <cell r="N138">
            <v>11329</v>
          </cell>
          <cell r="O138" t="str">
            <v>Paxtachi BXM</v>
          </cell>
          <cell r="P138" t="str">
            <v>Пахтачи БХМ</v>
          </cell>
          <cell r="Q138" t="str">
            <v>Пахтачийский ЦБУ</v>
          </cell>
          <cell r="R138" t="str">
            <v>Pakhtachi BSC</v>
          </cell>
          <cell r="S138" t="str">
            <v>140600</v>
          </cell>
          <cell r="T138" t="str">
            <v>140600</v>
          </cell>
          <cell r="U138" t="str">
            <v>140600</v>
          </cell>
          <cell r="V138" t="str">
            <v>140600</v>
          </cell>
          <cell r="W138" t="str">
            <v>Paxtachi t., "Istiqlol" ko‘chasi 49-uy</v>
          </cell>
          <cell r="X138" t="str">
            <v xml:space="preserve">Пахтачи тумани, Истиқлол кўчаси, 49-уйда </v>
          </cell>
          <cell r="Y138" t="str">
            <v>Пахтачийский район, улица Истиклол, 49</v>
          </cell>
          <cell r="Z138" t="str">
            <v>Pakhtachi district, Istiklol street, 49</v>
          </cell>
          <cell r="AA138" t="str">
            <v>40.028184,65.662158</v>
          </cell>
        </row>
        <row r="139">
          <cell r="N139">
            <v>11493</v>
          </cell>
          <cell r="O139" t="str">
            <v>Ishtixon BXM</v>
          </cell>
          <cell r="P139" t="str">
            <v>Иштихон БХМ</v>
          </cell>
          <cell r="Q139" t="str">
            <v>Иштыханский ЦБУ</v>
          </cell>
          <cell r="R139" t="str">
            <v>Ishtikhan BSC</v>
          </cell>
          <cell r="S139" t="str">
            <v>140700</v>
          </cell>
          <cell r="T139" t="str">
            <v>140700</v>
          </cell>
          <cell r="U139" t="str">
            <v>140700</v>
          </cell>
          <cell r="V139" t="str">
            <v>140700</v>
          </cell>
          <cell r="W139" t="str">
            <v>Samarqand v., Ishtixon sh., "Ishtixon" MFY, "A. Navoiy" ko‘chasi 9-uy</v>
          </cell>
          <cell r="X139" t="str">
            <v>Сам.в, Иштихон т, Иштихон МФЙ, А.Навоий к, 9-уй</v>
          </cell>
          <cell r="Y139" t="str">
            <v>Иштыханский район, улица А.Навоий, 9</v>
          </cell>
          <cell r="Z139" t="str">
            <v>Ishtykhan district, A. Navoiy street, 9</v>
          </cell>
          <cell r="AA139" t="str">
            <v>39.966519,66.485813</v>
          </cell>
        </row>
        <row r="140">
          <cell r="N140">
            <v>11563</v>
          </cell>
          <cell r="O140" t="str">
            <v>Narpay BXM</v>
          </cell>
          <cell r="P140" t="str">
            <v>Нарпай БХМ</v>
          </cell>
          <cell r="Q140" t="str">
            <v>Нарпайский ЦБУ</v>
          </cell>
          <cell r="R140" t="str">
            <v>Narpay BSC</v>
          </cell>
          <cell r="S140" t="str">
            <v>141200</v>
          </cell>
          <cell r="T140" t="str">
            <v>141200</v>
          </cell>
          <cell r="U140" t="str">
            <v>141200</v>
          </cell>
          <cell r="V140" t="str">
            <v>141200</v>
          </cell>
          <cell r="W140" t="str">
            <v>Samarqand v., Narpay t., "Amir Temur" ko‘chasi 11-uy</v>
          </cell>
          <cell r="X140" t="str">
            <v>Сам.в, Иштихон т, Нарпай т, Оқтош ш, А.Темур к 11-уй</v>
          </cell>
          <cell r="Y140" t="str">
            <v>Нарпайский район, улица А.Темур, 11</v>
          </cell>
          <cell r="Z140" t="str">
            <v>Narpai district, A. Temur street, 11</v>
          </cell>
          <cell r="AA140" t="str">
            <v>39.920215,65.926566</v>
          </cell>
        </row>
        <row r="141">
          <cell r="N141">
            <v>11623</v>
          </cell>
          <cell r="O141" t="str">
            <v>Qo‘shrabot BXM</v>
          </cell>
          <cell r="P141" t="str">
            <v>Қушробод БХМ</v>
          </cell>
          <cell r="Q141" t="str">
            <v>Кошрабатский ЦБУ</v>
          </cell>
          <cell r="R141" t="str">
            <v>Kushrabad BSC</v>
          </cell>
          <cell r="S141" t="str">
            <v>141400</v>
          </cell>
          <cell r="T141" t="str">
            <v>141400</v>
          </cell>
          <cell r="U141" t="str">
            <v>141400</v>
          </cell>
          <cell r="V141" t="str">
            <v>141400</v>
          </cell>
          <cell r="W141" t="str">
            <v>Qo‘shrabot t., "Mustaqillik" ko‘chasi, 40-uy</v>
          </cell>
          <cell r="X141" t="str">
            <v xml:space="preserve"> Самарқанд в. Қўшробод т, Мустақиллик кўчаси 24-уй</v>
          </cell>
          <cell r="Y141" t="str">
            <v>Кошрабатский район, улица Мустакиллик, 40</v>
          </cell>
          <cell r="Z141" t="str">
            <v>Koshrabat district, Mustakillik street, 40</v>
          </cell>
          <cell r="AA141" t="str">
            <v>40.238133,66.649886</v>
          </cell>
        </row>
        <row r="142">
          <cell r="N142">
            <v>11564</v>
          </cell>
          <cell r="O142" t="str">
            <v>Nurobod BXM</v>
          </cell>
          <cell r="P142" t="str">
            <v>Нуробод БХМ</v>
          </cell>
          <cell r="Q142" t="str">
            <v>Нурабадский ЦБУ</v>
          </cell>
          <cell r="R142" t="str">
            <v>Nurabad BSC</v>
          </cell>
          <cell r="S142" t="str">
            <v>141100</v>
          </cell>
          <cell r="T142" t="str">
            <v>141100</v>
          </cell>
          <cell r="U142" t="str">
            <v>141100</v>
          </cell>
          <cell r="V142" t="str">
            <v>141100</v>
          </cell>
          <cell r="W142" t="str">
            <v>Samarqand v., Nurobod t., "Amir Temur" ko‘chasi 3-uy</v>
          </cell>
          <cell r="X142" t="str">
            <v>Сам.в, Иштихон т, Нуробод т, Оқтош ш, А.Темур к 97-уй</v>
          </cell>
          <cell r="Y142" t="str">
            <v>Нурабадский район, улица А.Темур, 3</v>
          </cell>
          <cell r="Z142" t="str">
            <v>Nurabad district, A. Temur street, 3</v>
          </cell>
          <cell r="AA142" t="str">
            <v>39.607996,66.284532</v>
          </cell>
        </row>
        <row r="143">
          <cell r="N143">
            <v>11774</v>
          </cell>
          <cell r="O143" t="str">
            <v>Bulung‘ur BXM</v>
          </cell>
          <cell r="P143" t="str">
            <v>Булунғур БХМ</v>
          </cell>
          <cell r="Q143" t="str">
            <v>Булунгурский ЦБУ</v>
          </cell>
          <cell r="R143" t="str">
            <v>Bulungur BSC</v>
          </cell>
          <cell r="S143" t="str">
            <v>140200</v>
          </cell>
          <cell r="T143" t="str">
            <v>140200</v>
          </cell>
          <cell r="U143" t="str">
            <v>140200</v>
          </cell>
          <cell r="V143" t="str">
            <v>140200</v>
          </cell>
          <cell r="W143" t="str">
            <v>Bulung‘ur t., "F.Yuldosh" ko‘chasi 5-uy</v>
          </cell>
          <cell r="X143" t="str">
            <v xml:space="preserve"> Булунгур т, Ф. Йўлдош кўчаси, 5-уй</v>
          </cell>
          <cell r="Y143" t="str">
            <v>Булунгурский район, улица Ф.Юлдош,5</v>
          </cell>
          <cell r="Z143" t="str">
            <v>Bulungur district, F. Yuldosh street, 5</v>
          </cell>
          <cell r="AA143" t="str">
            <v>39.763746,67.274899</v>
          </cell>
        </row>
        <row r="144">
          <cell r="N144">
            <v>11775</v>
          </cell>
          <cell r="O144" t="str">
            <v>Pastdarg‘om BXM</v>
          </cell>
          <cell r="P144" t="str">
            <v>Пастдарғом БХМ</v>
          </cell>
          <cell r="Q144" t="str">
            <v>Пастдаргомский ЦБУ</v>
          </cell>
          <cell r="R144" t="str">
            <v>Pastdargom BSC</v>
          </cell>
          <cell r="S144" t="str">
            <v>140500</v>
          </cell>
          <cell r="T144" t="str">
            <v>140500</v>
          </cell>
          <cell r="U144" t="str">
            <v>140500</v>
          </cell>
          <cell r="V144" t="str">
            <v>140500</v>
          </cell>
          <cell r="W144" t="str">
            <v>Pastdarg‘om t., "Multon O'rdashov" ko‘chasi 2-uy</v>
          </cell>
          <cell r="X144" t="str">
            <v xml:space="preserve"> Пастдаргом т, А.Темур МФЙ, Ипак йўли кўчаси, 2-уй</v>
          </cell>
          <cell r="Y144" t="str">
            <v>Пастдаргомский район, улица М.Урдашов, 2</v>
          </cell>
          <cell r="Z144" t="str">
            <v>Pastdargom district, M. Urdashov street, 2</v>
          </cell>
          <cell r="AA144" t="str">
            <v>39.712446,66.665527</v>
          </cell>
        </row>
        <row r="145">
          <cell r="N145">
            <v>11778</v>
          </cell>
          <cell r="O145" t="str">
            <v>Maroqand BXM</v>
          </cell>
          <cell r="P145" t="str">
            <v>Мароқанд БХМ</v>
          </cell>
          <cell r="Q145" t="str">
            <v>Марокандкий ЦБУ</v>
          </cell>
          <cell r="R145" t="str">
            <v>Maroqand BSC</v>
          </cell>
          <cell r="S145" t="str">
            <v>140300</v>
          </cell>
          <cell r="T145" t="str">
            <v>140300</v>
          </cell>
          <cell r="U145" t="str">
            <v>140300</v>
          </cell>
          <cell r="V145" t="str">
            <v>140300</v>
          </cell>
          <cell r="W145" t="str">
            <v>Samarqand t., "Adolatparvar" ko‘chasi 5-uy</v>
          </cell>
          <cell r="X145" t="str">
            <v>Самарқанд т., "Адолатпарвар" кўчаси 5-уй</v>
          </cell>
          <cell r="Y145" t="str">
            <v>Самаркандский район, улица Адолатпарвар, 5</v>
          </cell>
          <cell r="Z145" t="str">
            <v>Samarkand district, Adolatparvar street, 5</v>
          </cell>
          <cell r="AA145" t="str">
            <v>39.620317,66.957994</v>
          </cell>
        </row>
        <row r="146">
          <cell r="N146">
            <v>11776</v>
          </cell>
          <cell r="O146" t="str">
            <v>Toyloq BXM</v>
          </cell>
          <cell r="P146" t="str">
            <v>Тойлоқ БХМ</v>
          </cell>
          <cell r="Q146" t="str">
            <v>Тайлакский ЦБУ</v>
          </cell>
          <cell r="R146" t="str">
            <v>Taylak BSC</v>
          </cell>
          <cell r="S146" t="str">
            <v>141500</v>
          </cell>
          <cell r="T146" t="str">
            <v>141500</v>
          </cell>
          <cell r="U146" t="str">
            <v>141500</v>
          </cell>
          <cell r="V146" t="str">
            <v>141500</v>
          </cell>
          <cell r="W146" t="str">
            <v>Toyloq t., "Mustaqillik" ko‘chasi 64-a uy</v>
          </cell>
          <cell r="X146" t="str">
            <v>Tойлок т., Боғичинор МФЙ, Ал Беруний к., 67-уй</v>
          </cell>
          <cell r="Y146" t="str">
            <v>Тайлакский район, улица Мустакиллик, 64А</v>
          </cell>
          <cell r="Z146" t="str">
            <v>Tailak district, Mustakillik street, 64A</v>
          </cell>
          <cell r="AA146" t="str">
            <v>39.601312,67.098073</v>
          </cell>
        </row>
        <row r="147">
          <cell r="N147">
            <v>10101</v>
          </cell>
          <cell r="O147" t="str">
            <v>Afrosiyob BXM</v>
          </cell>
          <cell r="P147" t="str">
            <v>Афросиёб БХМ</v>
          </cell>
          <cell r="Q147" t="str">
            <v>Афрасияб ЦБУ</v>
          </cell>
          <cell r="R147" t="str">
            <v>Afrasiyab BSC</v>
          </cell>
          <cell r="S147">
            <v>10101</v>
          </cell>
          <cell r="T147">
            <v>10101</v>
          </cell>
          <cell r="U147">
            <v>10101</v>
          </cell>
          <cell r="V147">
            <v>10101</v>
          </cell>
          <cell r="W147" t="str">
            <v>Samarqand sh., "M.Ulug'bek" ko'chasi 96-uy</v>
          </cell>
          <cell r="X147" t="str">
            <v>Самарқанд ш., "М.Улуғбек" кўчаси 96-уй</v>
          </cell>
          <cell r="Y147" t="str">
            <v>Город Самарканд, улица М.Улугбек, 96</v>
          </cell>
          <cell r="Z147" t="str">
            <v>Samarkand city, M. Ulugbek street, 96</v>
          </cell>
          <cell r="AA147" t="str">
            <v>39.662608,66.934779</v>
          </cell>
        </row>
        <row r="148">
          <cell r="N148">
            <v>11422</v>
          </cell>
          <cell r="O148" t="str">
            <v>Siyob BXM</v>
          </cell>
          <cell r="P148" t="str">
            <v>Сиёб БХМ</v>
          </cell>
          <cell r="Q148" t="str">
            <v>Сияб ЦБУ</v>
          </cell>
          <cell r="R148" t="str">
            <v>Siyab BSC</v>
          </cell>
          <cell r="S148">
            <v>11422</v>
          </cell>
          <cell r="T148">
            <v>11422</v>
          </cell>
          <cell r="U148">
            <v>11422</v>
          </cell>
          <cell r="V148">
            <v>11422</v>
          </cell>
          <cell r="W148" t="str">
            <v>Samarqand sh., "Islom Karimov" ko'chasi 43-uy</v>
          </cell>
          <cell r="X148" t="str">
            <v>Самарқанд ш., "Ислом Каримов" кўчаси 43-уй</v>
          </cell>
          <cell r="Y148" t="str">
            <v>Город Самарканд, улица И.Каримова, 43</v>
          </cell>
          <cell r="Z148" t="str">
            <v>Samarkand city, I.Karimov street, 43</v>
          </cell>
          <cell r="AA148" t="str">
            <v>39.656436,66.985225</v>
          </cell>
        </row>
        <row r="149">
          <cell r="N149">
            <v>11264</v>
          </cell>
          <cell r="O149" t="str">
            <v>Chelak BXM</v>
          </cell>
          <cell r="P149" t="str">
            <v>Челак БХМ</v>
          </cell>
          <cell r="Q149" t="str">
            <v>Челак ЦБУ</v>
          </cell>
          <cell r="R149" t="str">
            <v>Chelak BSC</v>
          </cell>
          <cell r="S149">
            <v>11264</v>
          </cell>
          <cell r="T149">
            <v>11264</v>
          </cell>
          <cell r="U149">
            <v>11264</v>
          </cell>
          <cell r="V149">
            <v>11264</v>
          </cell>
          <cell r="W149" t="str">
            <v>Payariq t., Chelak sh., "Bunyodkor" MFY, "Istiqlol" ko'chasi 42-uy</v>
          </cell>
          <cell r="X149" t="str">
            <v>Паяриқ т., Челак ш., "Бунёдкор" МФЙ, "Истиқлол" кўчаси 42-уй</v>
          </cell>
          <cell r="Y149" t="str">
            <v>Пайарыкский район, улица Истиклол, 42</v>
          </cell>
          <cell r="Z149" t="str">
            <v>Payaryk district, Istiklol street, 42</v>
          </cell>
          <cell r="AA149" t="str">
            <v>39.922276,66.858699</v>
          </cell>
        </row>
        <row r="150">
          <cell r="N150" t="str">
            <v>11421</v>
          </cell>
          <cell r="O150" t="str">
            <v>Bog'ishamol BXM</v>
          </cell>
          <cell r="P150" t="str">
            <v>Боғишамол БХМ</v>
          </cell>
          <cell r="Q150" t="str">
            <v>Багишамол ЦБУ</v>
          </cell>
          <cell r="R150" t="str">
            <v>Bogishamol BSC</v>
          </cell>
          <cell r="S150" t="str">
            <v>11421</v>
          </cell>
          <cell r="T150" t="str">
            <v>11421</v>
          </cell>
          <cell r="U150" t="str">
            <v>11421</v>
          </cell>
          <cell r="V150" t="str">
            <v>11421</v>
          </cell>
          <cell r="W150" t="str">
            <v>Samarqand sh., "Alisher Navoiy" ko‘chasi 43- uy</v>
          </cell>
          <cell r="X150" t="str">
            <v>Самарқанд ш., "Алишер Навоий" кўчаси 43- уй</v>
          </cell>
          <cell r="Y150" t="str">
            <v>Город Самарканд, улица А.Навоий, 43</v>
          </cell>
          <cell r="Z150" t="str">
            <v>Samarkand city, A. Navoiy street, 43</v>
          </cell>
          <cell r="AA150" t="str">
            <v>39.648031,66.951747</v>
          </cell>
        </row>
        <row r="151">
          <cell r="N151">
            <v>11777</v>
          </cell>
          <cell r="O151" t="str">
            <v>Payshanba BXM</v>
          </cell>
          <cell r="P151" t="str">
            <v>Пайшанба БХМ</v>
          </cell>
          <cell r="Q151" t="str">
            <v>Пайшанба ЦБУ</v>
          </cell>
          <cell r="R151" t="str">
            <v>Payshanba BSC</v>
          </cell>
          <cell r="S151" t="str">
            <v>141400</v>
          </cell>
          <cell r="T151" t="str">
            <v>141400</v>
          </cell>
          <cell r="U151" t="str">
            <v>141400</v>
          </cell>
          <cell r="V151" t="str">
            <v>141400</v>
          </cell>
          <cell r="W151" t="str">
            <v>Kattaqo‘rg‘on t., Payshanba sh., "A.Navoiy" ko'chasi 4-a uy</v>
          </cell>
          <cell r="X151" t="str">
            <v xml:space="preserve"> Каттакургон т., Пайшанба ш., А.Навоий к., 4-уй</v>
          </cell>
          <cell r="Y151" t="str">
            <v>Каттакурганский район, улица А.Навоий, 5</v>
          </cell>
          <cell r="Z151" t="str">
            <v>Kattakurgan district, A.Navoi street, 5</v>
          </cell>
          <cell r="AA151" t="str">
            <v>40.004450,66.230550</v>
          </cell>
        </row>
        <row r="152">
          <cell r="N152">
            <v>10018</v>
          </cell>
          <cell r="O152" t="str">
            <v>Cho'pon ota BXM</v>
          </cell>
          <cell r="P152" t="str">
            <v>Чўпон ота БХМ</v>
          </cell>
          <cell r="Q152" t="str">
            <v>Чупон ота ЦБУ</v>
          </cell>
          <cell r="R152" t="str">
            <v>Chupon ota BSC</v>
          </cell>
          <cell r="S152" t="str">
            <v>140145</v>
          </cell>
          <cell r="T152" t="str">
            <v>140145</v>
          </cell>
          <cell r="U152" t="str">
            <v>140145</v>
          </cell>
          <cell r="V152" t="str">
            <v>140145</v>
          </cell>
          <cell r="W152" t="str">
            <v>Samarqand sh., "O'zbektrakt" 12-uy</v>
          </cell>
          <cell r="X152" t="str">
            <v>Самарқанд ш., "Ўзбектракт" 12-уй</v>
          </cell>
          <cell r="Y152" t="str">
            <v>Город Самарканд, улица Узбектракт, 12</v>
          </cell>
          <cell r="Z152" t="str">
            <v>Samarkand city, Uzbektract street, 12</v>
          </cell>
          <cell r="AA152" t="str">
            <v>39.681179,67.003796</v>
          </cell>
        </row>
        <row r="153">
          <cell r="N153">
            <v>10094</v>
          </cell>
          <cell r="O153" t="str">
            <v>Obod maskan BXM</v>
          </cell>
          <cell r="P153" t="str">
            <v>Обод маскан БХМ</v>
          </cell>
          <cell r="Q153" t="str">
            <v>Обод Маскан ЦБУ</v>
          </cell>
          <cell r="R153" t="str">
            <v>Obod Maskan BSC</v>
          </cell>
          <cell r="S153" t="str">
            <v>140100</v>
          </cell>
          <cell r="T153" t="str">
            <v>140100</v>
          </cell>
          <cell r="U153" t="str">
            <v>140100</v>
          </cell>
          <cell r="V153" t="str">
            <v>140100</v>
          </cell>
          <cell r="W153" t="str">
            <v>Samarqand sh., Qorasuv massivi, "Iftixor" ko'chasi</v>
          </cell>
          <cell r="X153" t="str">
            <v>Самарқанд ш., Қорасув массиви, "Ифтихор" кўчаси</v>
          </cell>
          <cell r="Y153" t="str">
            <v>Город Самарканд, массив Карасу, улица Ифтихор</v>
          </cell>
          <cell r="Z153" t="str">
            <v>Samarkand city, Karasu massif, Iftikhor street</v>
          </cell>
          <cell r="AA153" t="str">
            <v>39.718284,66.929608</v>
          </cell>
        </row>
        <row r="154">
          <cell r="N154">
            <v>10103</v>
          </cell>
          <cell r="O154" t="str">
            <v>Al-Buxoriy BXM</v>
          </cell>
          <cell r="P154" t="str">
            <v>Ал-Бухорий БХМ</v>
          </cell>
          <cell r="Q154" t="str">
            <v>Аль.Бухари ЦБУ</v>
          </cell>
          <cell r="R154" t="str">
            <v>Al-Bukhoriy BSC</v>
          </cell>
          <cell r="S154" t="str">
            <v>141324</v>
          </cell>
          <cell r="T154" t="str">
            <v>141324</v>
          </cell>
          <cell r="U154" t="str">
            <v>141324</v>
          </cell>
          <cell r="V154" t="str">
            <v>141324</v>
          </cell>
          <cell r="W154" t="str">
            <v>Payariq t., Chelak shaharchasi, "Yangi hayot" MFY, Chelak dehqon bozori</v>
          </cell>
          <cell r="X154" t="str">
            <v>Паяриқ т., Челак шаҳарчаси, "Янги ҳаёт" МФЙ, Челак деҳқон бозори</v>
          </cell>
          <cell r="Y154" t="str">
            <v>Пайарыкский район, махаля Янги Хаёт, дехканский базар Челак</v>
          </cell>
          <cell r="Z154" t="str">
            <v>Payaryk district, Yangi Khayot mahala, Chelak dekhkan bazaar</v>
          </cell>
          <cell r="AA154" t="str">
            <v>39.919018,66.838127</v>
          </cell>
        </row>
        <row r="155">
          <cell r="N155">
            <v>10095</v>
          </cell>
          <cell r="O155" t="str">
            <v>Gulzor BXM</v>
          </cell>
          <cell r="P155" t="str">
            <v>Гулзор БХМ</v>
          </cell>
          <cell r="Q155" t="str">
            <v>Гулзор ЦБУ</v>
          </cell>
          <cell r="R155" t="str">
            <v>Gulzor BSC</v>
          </cell>
          <cell r="S155" t="str">
            <v>140200</v>
          </cell>
          <cell r="T155" t="str">
            <v>140200</v>
          </cell>
          <cell r="U155" t="str">
            <v>140200</v>
          </cell>
          <cell r="V155" t="str">
            <v>140200</v>
          </cell>
          <cell r="W155" t="str">
            <v>Bulung‘ur t., "Bo'ston" MFY, "Bulung'ur" shoh ko'chasi 30-uy</v>
          </cell>
          <cell r="X155" t="str">
            <v>Булунғур т., "Бўстон" МФЙ, "Булунғур" шоҳ кўчаси 30-уй</v>
          </cell>
          <cell r="Y155" t="str">
            <v>Булунгурский район, махаля Бустон, проспект Булунгур, 30</v>
          </cell>
          <cell r="Z155" t="str">
            <v>Bulungur district, Buston mahala, Bulungur Avenue, 30</v>
          </cell>
          <cell r="AA155" t="str">
            <v>39.762360,67.274138</v>
          </cell>
        </row>
        <row r="156">
          <cell r="N156">
            <v>10097</v>
          </cell>
          <cell r="O156" t="str">
            <v>Juma BXM</v>
          </cell>
          <cell r="P156" t="str">
            <v>Жума БХМ</v>
          </cell>
          <cell r="Q156" t="str">
            <v>Джума ЦБУ</v>
          </cell>
          <cell r="R156" t="str">
            <v>Juma BSC</v>
          </cell>
          <cell r="S156" t="str">
            <v>141600</v>
          </cell>
          <cell r="T156" t="str">
            <v>141600</v>
          </cell>
          <cell r="U156" t="str">
            <v>141600</v>
          </cell>
          <cell r="V156" t="str">
            <v>141600</v>
          </cell>
          <cell r="W156" t="str">
            <v>Pastdarg‘om t., Juma shaharchasi, "Buyuk Ipak yo'li" ko'chasi 71-uy</v>
          </cell>
          <cell r="X156" t="str">
            <v>Пастдарғом т., Жума шаҳарчаси, "Буюк Ипак йўли" кўчаси 71-уй</v>
          </cell>
          <cell r="Y156" t="str">
            <v>Пастдаргомский район, улица Буюк ипак йули, 71</v>
          </cell>
          <cell r="Z156" t="str">
            <v>Pastdargom district, Buyuk ipak yuli street, 71</v>
          </cell>
          <cell r="AA156" t="str">
            <v>39.707773,66.652110</v>
          </cell>
        </row>
        <row r="157">
          <cell r="N157">
            <v>10098</v>
          </cell>
          <cell r="O157" t="str">
            <v>Obod diyor BXM</v>
          </cell>
          <cell r="P157" t="str">
            <v>Обод диёр БХМ</v>
          </cell>
          <cell r="Q157" t="str">
            <v>Обод Диёр ЦБУ</v>
          </cell>
          <cell r="R157" t="str">
            <v>Obod diyor BSC</v>
          </cell>
          <cell r="S157" t="str">
            <v>141600</v>
          </cell>
          <cell r="T157" t="str">
            <v>141600</v>
          </cell>
          <cell r="U157" t="str">
            <v>141600</v>
          </cell>
          <cell r="V157" t="str">
            <v>141600</v>
          </cell>
          <cell r="W157" t="str">
            <v>Urgut t., "Do'stlik" MFY, "Pochvon" ko'chasi 89-uy</v>
          </cell>
          <cell r="X157" t="str">
            <v>Ургут т., "Дўстлик" МФЙ, "Почвон" кўчаси 89-уй</v>
          </cell>
          <cell r="Y157" t="str">
            <v>Ургутский район, улица Почвон, 89</v>
          </cell>
          <cell r="Z157" t="str">
            <v>Urgut district, Pochvon street, 89</v>
          </cell>
          <cell r="AA157" t="str">
            <v>39.429076,67.242954</v>
          </cell>
        </row>
        <row r="158">
          <cell r="N158">
            <v>10100</v>
          </cell>
          <cell r="O158" t="str">
            <v>Mitan BXM</v>
          </cell>
          <cell r="P158" t="str">
            <v>Митан БХМ</v>
          </cell>
          <cell r="Q158" t="str">
            <v>Митан ЦБУ</v>
          </cell>
          <cell r="R158" t="str">
            <v>Mitan BSC</v>
          </cell>
          <cell r="S158" t="str">
            <v>140145</v>
          </cell>
          <cell r="T158" t="str">
            <v>140145</v>
          </cell>
          <cell r="U158" t="str">
            <v>140145</v>
          </cell>
          <cell r="V158" t="str">
            <v>140145</v>
          </cell>
          <cell r="W158" t="str">
            <v>Ishtixon t., Mitan shaharchasi, "Namuna" MFY, "A.Temur" ko'chasi 11-uy</v>
          </cell>
          <cell r="X158" t="str">
            <v>Иштихон т., Митан шаҳарчаси, "Намуна" МФЙ, "А.Темур" кўчаси 11-уй</v>
          </cell>
          <cell r="Y158" t="str">
            <v>Иштыханский район, улица А.Темур, 11</v>
          </cell>
          <cell r="Z158" t="str">
            <v>Ishtykhan district, A. Temur street, 11</v>
          </cell>
          <cell r="AA158" t="str">
            <v>40.005738,66.547550</v>
          </cell>
        </row>
        <row r="160">
          <cell r="N160">
            <v>11404</v>
          </cell>
          <cell r="O160" t="str">
            <v>Uzun BXM</v>
          </cell>
          <cell r="P160" t="str">
            <v>Узун БХМ</v>
          </cell>
          <cell r="Q160" t="str">
            <v>Узунский ЦБУ</v>
          </cell>
          <cell r="R160" t="str">
            <v>Uzun BSC</v>
          </cell>
          <cell r="S160" t="str">
            <v>191100</v>
          </cell>
          <cell r="T160" t="str">
            <v>191100</v>
          </cell>
          <cell r="U160" t="str">
            <v>191100</v>
          </cell>
          <cell r="V160" t="str">
            <v>191100</v>
          </cell>
          <cell r="W160" t="str">
            <v>Uzun tuman markazi, "N.Ramazanov" ko‘chasi 12-uy</v>
          </cell>
          <cell r="X160" t="str">
            <v xml:space="preserve"> Узун т., Ўзбекистон к., 85</v>
          </cell>
          <cell r="Y160" t="str">
            <v>Узунский район, улица Н.Рамазанова, дом 12</v>
          </cell>
          <cell r="Z160" t="str">
            <v xml:space="preserve">191100, the 12 house, N.Ramazanov street, Uzun district  </v>
          </cell>
          <cell r="AA160" t="str">
            <v>38.372672,68.014855</v>
          </cell>
        </row>
        <row r="161">
          <cell r="N161">
            <v>11405</v>
          </cell>
          <cell r="O161" t="str">
            <v>Denov BXM</v>
          </cell>
          <cell r="P161" t="str">
            <v>Денов БХМ</v>
          </cell>
          <cell r="Q161" t="str">
            <v xml:space="preserve"> Денов ЦБУ</v>
          </cell>
          <cell r="R161" t="str">
            <v>Denov BSC</v>
          </cell>
          <cell r="S161" t="str">
            <v>190500</v>
          </cell>
          <cell r="T161" t="str">
            <v>190500</v>
          </cell>
          <cell r="U161" t="str">
            <v>190500</v>
          </cell>
          <cell r="V161" t="str">
            <v>190500</v>
          </cell>
          <cell r="W161" t="str">
            <v xml:space="preserve"> Denov sh., "Mustaqillik" ko‘chasi 45-uy</v>
          </cell>
          <cell r="X161" t="str">
            <v xml:space="preserve"> Денов т., Денов ш., Мустакиилик к., 45</v>
          </cell>
          <cell r="Y161" t="str">
            <v>г. Денов, улица Мустақиллик дом 45</v>
          </cell>
          <cell r="Z161" t="str">
            <v xml:space="preserve">190500, the 45 house, Mustakillik street, city of Denov  </v>
          </cell>
          <cell r="AA161" t="str">
            <v>38.275282,67.898930</v>
          </cell>
        </row>
        <row r="162">
          <cell r="N162">
            <v>11330</v>
          </cell>
          <cell r="O162" t="str">
            <v>Sherobod  BXM</v>
          </cell>
          <cell r="P162" t="str">
            <v>Шеробод БХМ</v>
          </cell>
          <cell r="Q162" t="str">
            <v>Шеробадский ЦБУ</v>
          </cell>
          <cell r="R162" t="str">
            <v>Sherobad  BSC</v>
          </cell>
          <cell r="S162" t="str">
            <v>191400</v>
          </cell>
          <cell r="T162" t="str">
            <v>191400</v>
          </cell>
          <cell r="U162" t="str">
            <v>191400</v>
          </cell>
          <cell r="V162" t="str">
            <v>191400</v>
          </cell>
          <cell r="W162" t="str">
            <v xml:space="preserve"> Sherobod t., "Mustaqillik" ko‘chasi 94-uy</v>
          </cell>
          <cell r="X162" t="str">
            <v xml:space="preserve">Шеробод тумани, Мустақиллик кўчаси, 94-уйда </v>
          </cell>
          <cell r="Y162" t="str">
            <v>Шеробадский район, улица Мустақиллик дом 94</v>
          </cell>
          <cell r="Z162" t="str">
            <v>191400, 94 Mustakillik street, Sherobod district</v>
          </cell>
          <cell r="AA162" t="str">
            <v>37.673843,67.018689</v>
          </cell>
        </row>
        <row r="163">
          <cell r="N163">
            <v>11331</v>
          </cell>
          <cell r="O163" t="str">
            <v>Qumqo‘rg‘on BXM</v>
          </cell>
          <cell r="P163" t="str">
            <v>Қумқўрғон БХМ</v>
          </cell>
          <cell r="Q163" t="str">
            <v xml:space="preserve"> Кумкурган ЦБУ</v>
          </cell>
          <cell r="R163" t="str">
            <v>Kumkurgan BSC</v>
          </cell>
          <cell r="S163" t="str">
            <v>190900</v>
          </cell>
          <cell r="T163" t="str">
            <v>190900</v>
          </cell>
          <cell r="U163" t="str">
            <v>190900</v>
          </cell>
          <cell r="V163" t="str">
            <v>190900</v>
          </cell>
          <cell r="W163" t="str">
            <v xml:space="preserve"> Qumqo‘rg‘on sh., "Beruniy" ko‘chasi 1-uy</v>
          </cell>
          <cell r="X163" t="str">
            <v>Қумқўрғон тумани, Беруний кўчаси, 1-уйда</v>
          </cell>
          <cell r="Y163" t="str">
            <v>г. Кумкурган, улица Беруний дом 1</v>
          </cell>
          <cell r="Z163" t="str">
            <v>190900, 1 Beruniy street, Kumkurgan city</v>
          </cell>
          <cell r="AA163" t="str">
            <v>37.836295,67.590391</v>
          </cell>
        </row>
        <row r="164">
          <cell r="N164">
            <v>11332</v>
          </cell>
          <cell r="O164" t="str">
            <v>Jarqo‘rg‘on BXM</v>
          </cell>
          <cell r="P164" t="str">
            <v>Жарқўрғон БХМ</v>
          </cell>
          <cell r="Q164" t="str">
            <v>Жаркурганский ЦБУ</v>
          </cell>
          <cell r="R164" t="str">
            <v>Jarkurgan BSC</v>
          </cell>
          <cell r="S164" t="str">
            <v>190600</v>
          </cell>
          <cell r="T164" t="str">
            <v>190600</v>
          </cell>
          <cell r="U164" t="str">
            <v>190600</v>
          </cell>
          <cell r="V164" t="str">
            <v>190600</v>
          </cell>
          <cell r="W164" t="str">
            <v xml:space="preserve"> Jarqo‘rg‘on t., "Oxunboboyev" ko‘chasi 5-uy</v>
          </cell>
          <cell r="X164" t="str">
            <v xml:space="preserve">Жарқўрғон тумани, Ахунбобоев кўчаси, 5-уйда </v>
          </cell>
          <cell r="Y164" t="str">
            <v>Жаркурганский район,  улица Ахунбабаева дом 5</v>
          </cell>
          <cell r="Z164" t="str">
            <v>190600, 5 Axunbabaev street, Jarqurgan district</v>
          </cell>
          <cell r="AA164" t="str">
            <v>37.508657,67.420601</v>
          </cell>
        </row>
        <row r="165">
          <cell r="N165">
            <v>11347</v>
          </cell>
          <cell r="O165" t="str">
            <v>Termiz shahar BXM</v>
          </cell>
          <cell r="P165" t="str">
            <v>Термиз шахар БХМ</v>
          </cell>
          <cell r="Q165" t="str">
            <v>Город Термез ЦБУ</v>
          </cell>
          <cell r="R165" t="str">
            <v>Termez city BSC</v>
          </cell>
          <cell r="S165" t="str">
            <v>191200</v>
          </cell>
          <cell r="T165" t="str">
            <v>191200</v>
          </cell>
          <cell r="U165" t="str">
            <v>191200</v>
          </cell>
          <cell r="V165" t="str">
            <v>191200</v>
          </cell>
          <cell r="W165" t="str">
            <v>Termiz sh., "Koshiy" ko‘chasi, 2-a uy</v>
          </cell>
          <cell r="X165" t="str">
            <v>Термиз ш., Маданият к., 2</v>
          </cell>
          <cell r="Y165" t="str">
            <v>г.Термиз,  улица Маданият, дом 2</v>
          </cell>
          <cell r="Z165" t="str">
            <v>2 street Madaniyat, the city of Termiz</v>
          </cell>
          <cell r="AA165" t="str">
            <v>37.233173,67.275752</v>
          </cell>
        </row>
        <row r="166">
          <cell r="N166">
            <v>11565</v>
          </cell>
          <cell r="O166" t="str">
            <v>Angor BXM</v>
          </cell>
          <cell r="P166" t="str">
            <v>Ангор БХМ</v>
          </cell>
          <cell r="Q166" t="str">
            <v>Ангарский ЦБУ</v>
          </cell>
          <cell r="R166" t="str">
            <v>Angar BSC</v>
          </cell>
          <cell r="S166" t="str">
            <v>199000</v>
          </cell>
          <cell r="T166" t="str">
            <v>199000</v>
          </cell>
          <cell r="U166" t="str">
            <v>199000</v>
          </cell>
          <cell r="V166" t="str">
            <v>199000</v>
          </cell>
          <cell r="W166" t="str">
            <v>Angor tumani, "At-Termiziy" ko‘chasi 58-uy</v>
          </cell>
          <cell r="X166" t="str">
            <v>Сурхондарё в, Ангор т.Наврўз МФЙ.Улуғбек кўчаси, 58-уй</v>
          </cell>
          <cell r="Y166" t="str">
            <v>Ангарский район, улица Ат-Термизий дом 58</v>
          </cell>
          <cell r="Z166" t="str">
            <v xml:space="preserve">190200, 59 At-Termiziy street, Angor district  </v>
          </cell>
          <cell r="AA166" t="str">
            <v>41.278517,69.229780</v>
          </cell>
        </row>
        <row r="167">
          <cell r="N167">
            <v>11566</v>
          </cell>
          <cell r="O167" t="str">
            <v>Muzrobod BXM</v>
          </cell>
          <cell r="P167" t="str">
            <v>Музробод БХМ</v>
          </cell>
          <cell r="Q167" t="str">
            <v>Музрабадский ЦБУ</v>
          </cell>
          <cell r="R167" t="str">
            <v>Muzrabad BSC</v>
          </cell>
          <cell r="S167" t="str">
            <v>191300</v>
          </cell>
          <cell r="T167" t="str">
            <v>191300</v>
          </cell>
          <cell r="U167" t="str">
            <v>191300</v>
          </cell>
          <cell r="V167" t="str">
            <v>191300</v>
          </cell>
          <cell r="W167" t="str">
            <v xml:space="preserve"> Muzrobod t., Xalqabod shaharchasi, "Turon" ko‘chasi 2-uy</v>
          </cell>
          <cell r="X167" t="str">
            <v>Сурхондарё в, Музробод т. Шаффоф МФЙ.Она диёр кўчаси</v>
          </cell>
          <cell r="Y167" t="str">
            <v>Музрабадский район, проспект Халқабад, улица Туран дом 2</v>
          </cell>
          <cell r="Z167" t="str">
            <v>191300, 2 Turan street, Khalkabod city, Muzrabod district</v>
          </cell>
          <cell r="AA167" t="str">
            <v>37.459589,66.929342</v>
          </cell>
        </row>
        <row r="168">
          <cell r="N168">
            <v>11567</v>
          </cell>
          <cell r="O168" t="str">
            <v xml:space="preserve">Qiziriq BXM </v>
          </cell>
          <cell r="P168" t="str">
            <v>Қизириқ БХМ</v>
          </cell>
          <cell r="Q168" t="str">
            <v>Кизирикский ЦБУ</v>
          </cell>
          <cell r="R168" t="str">
            <v xml:space="preserve">Kizirik BSC </v>
          </cell>
          <cell r="S168" t="str">
            <v>192800</v>
          </cell>
          <cell r="T168" t="str">
            <v>192800</v>
          </cell>
          <cell r="U168" t="str">
            <v>192800</v>
          </cell>
          <cell r="V168" t="str">
            <v>192800</v>
          </cell>
          <cell r="W168" t="str">
            <v xml:space="preserve"> Qiziriq t., Sariq shaharchasi, "Mustaqillik" ko‘chasi 1-uy</v>
          </cell>
          <cell r="X168" t="str">
            <v>Сурхондарё в, Қизириқ т. Шодлик МФЙ.Мустақиллик кўчаси, 1А-уй</v>
          </cell>
          <cell r="Y168" t="str">
            <v>Кизирикский район, порспект Сарик, улица Мустакиллик дом 1</v>
          </cell>
          <cell r="Z168" t="str">
            <v>190800, 1 Mustakillik street, Sarik city, Kizirik district</v>
          </cell>
          <cell r="AA168" t="str">
            <v>37.680725,67.236673</v>
          </cell>
        </row>
        <row r="169">
          <cell r="N169">
            <v>11568</v>
          </cell>
          <cell r="O169" t="str">
            <v>Oltinsoy BXM</v>
          </cell>
          <cell r="P169" t="str">
            <v>Олтинсой БХМ</v>
          </cell>
          <cell r="Q169" t="str">
            <v>Алтинсайский ЦБУ</v>
          </cell>
          <cell r="R169" t="str">
            <v>Altinsay BSC</v>
          </cell>
          <cell r="S169" t="str">
            <v>190700</v>
          </cell>
          <cell r="T169" t="str">
            <v>190700</v>
          </cell>
          <cell r="U169" t="str">
            <v>190700</v>
          </cell>
          <cell r="V169" t="str">
            <v>190700</v>
          </cell>
          <cell r="W169" t="str">
            <v xml:space="preserve"> Oltinsoy t., Qarluq shaharchasi, "Shox" ko‘chasi 1-uy</v>
          </cell>
          <cell r="X169" t="str">
            <v>Сурхондарё в, Олтинсой т. Бўстон МФЙ.Мустақиллик кўчаси 7-уй</v>
          </cell>
          <cell r="Y169" t="str">
            <v xml:space="preserve"> Алтинсайский район, проспект Карлук, улица Шах дом 1</v>
          </cell>
          <cell r="Z169" t="str">
            <v>190700, 1 Shax street, Karluk city, Altinsay district</v>
          </cell>
          <cell r="AA169" t="str">
            <v>38.177162,67.727013</v>
          </cell>
        </row>
        <row r="170">
          <cell r="N170">
            <v>11569</v>
          </cell>
          <cell r="O170" t="str">
            <v>Sariosiyo BXM</v>
          </cell>
          <cell r="P170" t="str">
            <v>Сариосиё БХМ</v>
          </cell>
          <cell r="Q170" t="str">
            <v>Сариасинский ЦБУ</v>
          </cell>
          <cell r="R170" t="str">
            <v>Sariasiya BSC</v>
          </cell>
          <cell r="S170" t="str">
            <v>191000</v>
          </cell>
          <cell r="T170" t="str">
            <v>191000</v>
          </cell>
          <cell r="U170" t="str">
            <v>191000</v>
          </cell>
          <cell r="V170" t="str">
            <v>191000</v>
          </cell>
          <cell r="W170" t="str">
            <v>Surxondaryo v., Sariosiyo t., "Abdulla Qahhor" ko‘chasi, 155-uy</v>
          </cell>
          <cell r="X170" t="str">
            <v xml:space="preserve">Сурхондарё в, Сариосиё т. М.Улуғбек МФЙ. А.Қаххор кўчаси </v>
          </cell>
          <cell r="Y170" t="str">
            <v>Сариасинский район,  Аэропорт</v>
          </cell>
          <cell r="Z170" t="str">
            <v>191000, Airport location, Sariasiya district</v>
          </cell>
          <cell r="AA170" t="str">
            <v>38.4101490,67.9600830</v>
          </cell>
        </row>
        <row r="171">
          <cell r="N171">
            <v>11726</v>
          </cell>
          <cell r="O171" t="str">
            <v>Boysun BXM</v>
          </cell>
          <cell r="P171" t="str">
            <v>Бойсун БХМ</v>
          </cell>
          <cell r="Q171" t="str">
            <v>Байсунский ЦБУ</v>
          </cell>
          <cell r="R171" t="str">
            <v>Baysun BSC</v>
          </cell>
          <cell r="S171" t="str">
            <v>190400</v>
          </cell>
          <cell r="T171" t="str">
            <v>190400</v>
          </cell>
          <cell r="U171" t="str">
            <v>190400</v>
          </cell>
          <cell r="V171" t="str">
            <v>190400</v>
          </cell>
          <cell r="W171" t="str">
            <v xml:space="preserve"> Boysun t., "Mehridaryo" ko‘chasi 50-uy</v>
          </cell>
          <cell r="X171" t="str">
            <v xml:space="preserve"> Бойсун т, Оби махалласи, Олмазор кўчаси</v>
          </cell>
          <cell r="Y171" t="str">
            <v>Байсунский район, улица Мехридарё дом 50</v>
          </cell>
          <cell r="Z171" t="str">
            <v xml:space="preserve">190400, the 50 house, Mehridarya street, Baysun district  </v>
          </cell>
          <cell r="AA171" t="str">
            <v>38.210656,67.205832</v>
          </cell>
        </row>
        <row r="172">
          <cell r="N172">
            <v>11727</v>
          </cell>
          <cell r="O172" t="str">
            <v>Sho'rchi  BXM</v>
          </cell>
          <cell r="P172" t="str">
            <v>Шўрчи БХМ</v>
          </cell>
          <cell r="Q172" t="str">
            <v>Шурчинский ЦБУ</v>
          </cell>
          <cell r="R172" t="str">
            <v>Shurchi  BSC</v>
          </cell>
          <cell r="S172" t="str">
            <v>191500</v>
          </cell>
          <cell r="T172" t="str">
            <v>191500</v>
          </cell>
          <cell r="U172" t="str">
            <v>191500</v>
          </cell>
          <cell r="V172" t="str">
            <v>191500</v>
          </cell>
          <cell r="W172" t="str">
            <v xml:space="preserve"> Sho‘rchi t., "Mustaqillik" ko‘chasi 2-uy</v>
          </cell>
          <cell r="X172" t="str">
            <v xml:space="preserve"> Шурчи шахри, Кўклам махалласи, Мустакиллик кўчаси</v>
          </cell>
          <cell r="Y172" t="str">
            <v>Шурчинский район, улица Мустакиллик дом 2</v>
          </cell>
          <cell r="Z172" t="str">
            <v>191500, 2 Mustakillik street, Shurchi district</v>
          </cell>
          <cell r="AA172" t="str">
            <v>37.997102,67.775701</v>
          </cell>
        </row>
        <row r="173">
          <cell r="N173">
            <v>11497</v>
          </cell>
          <cell r="O173" t="str">
            <v>Uchqizil BXM</v>
          </cell>
          <cell r="P173" t="str">
            <v>Учқизил БХМ</v>
          </cell>
          <cell r="Q173" t="str">
            <v>Учкизилский ЦБУ</v>
          </cell>
          <cell r="R173" t="str">
            <v>Uchkizil BSC</v>
          </cell>
          <cell r="S173">
            <v>191200</v>
          </cell>
          <cell r="T173">
            <v>191200</v>
          </cell>
          <cell r="U173">
            <v>191200</v>
          </cell>
          <cell r="V173">
            <v>191200</v>
          </cell>
          <cell r="W173" t="str">
            <v>191200, Termiz t., "Uchqizil" qo‘rg‘oni, "At-Termiziy" ko‘chasi 4-uy</v>
          </cell>
          <cell r="X173" t="str">
            <v>191200, Термиз т., "Учқизил" қўрғони, "Ат-Термизий" кўчаси 4-уй</v>
          </cell>
          <cell r="Y173" t="str">
            <v>191200, Термизский район, проспект Учкизил, улица Ат-Термизий дом 4</v>
          </cell>
          <cell r="Z173" t="str">
            <v xml:space="preserve">191200, 4 At-Termiziy street, Uchqizil city, Termiz district,  </v>
          </cell>
          <cell r="AA173" t="str">
            <v>37.341184,67.221375</v>
          </cell>
        </row>
        <row r="174">
          <cell r="N174">
            <v>10108</v>
          </cell>
          <cell r="O174" t="str">
            <v>Bandixon BXM</v>
          </cell>
          <cell r="P174" t="str">
            <v>Бандихон БХМ</v>
          </cell>
          <cell r="Q174" t="str">
            <v>Бандиханский ЦБУ</v>
          </cell>
          <cell r="R174" t="str">
            <v>Bandikhan BSC</v>
          </cell>
          <cell r="S174">
            <v>191407</v>
          </cell>
          <cell r="T174">
            <v>191407</v>
          </cell>
          <cell r="U174">
            <v>191407</v>
          </cell>
          <cell r="V174">
            <v>191407</v>
          </cell>
          <cell r="W174" t="str">
            <v>"Bandixon" MFY, "Sh.Rashidov" ko'chasi 1-uy</v>
          </cell>
          <cell r="X174" t="str">
            <v>"Бандихон" МФЙ, "Ш.Рашидов" кўчаси 1-уй</v>
          </cell>
          <cell r="Y174" t="str">
            <v>Бандиханский район, улица Ш.Рашидова, 1</v>
          </cell>
          <cell r="Z174" t="str">
            <v>Bandikhan district, Sh. Rashidov street, 1</v>
          </cell>
          <cell r="AA174" t="str">
            <v>37.8604840,67.3824850</v>
          </cell>
        </row>
        <row r="175">
          <cell r="N175">
            <v>10105</v>
          </cell>
          <cell r="O175" t="str">
            <v>Bahor BXM</v>
          </cell>
          <cell r="P175" t="str">
            <v>Баҳор БХМ</v>
          </cell>
          <cell r="Q175" t="str">
            <v xml:space="preserve"> Бахор ЦБУ</v>
          </cell>
          <cell r="R175" t="str">
            <v>Bakhor BSC</v>
          </cell>
          <cell r="S175" t="str">
            <v>190500</v>
          </cell>
          <cell r="T175" t="str">
            <v>190500</v>
          </cell>
          <cell r="U175" t="str">
            <v>190500</v>
          </cell>
          <cell r="V175" t="str">
            <v>190500</v>
          </cell>
          <cell r="W175" t="str">
            <v>Denov sh., "Sh.Rashidov" ko'chasi 176-uy</v>
          </cell>
          <cell r="X175" t="str">
            <v>Денов ш., "Ш.Рашидов" кўчаси 176-уй</v>
          </cell>
          <cell r="Y175" t="str">
            <v>Город Денов, улица Ш.Рашидова, 176</v>
          </cell>
          <cell r="Z175" t="str">
            <v>Denov city, Sh. Rashidov street, 176</v>
          </cell>
          <cell r="AA175" t="str">
            <v>38.2803020,67.8962520</v>
          </cell>
        </row>
        <row r="176">
          <cell r="N176">
            <v>10107</v>
          </cell>
          <cell r="O176" t="str">
            <v>Fayz BXM</v>
          </cell>
          <cell r="P176" t="str">
            <v>Файз БХМ</v>
          </cell>
          <cell r="Q176" t="str">
            <v xml:space="preserve"> Файз ЦБУ</v>
          </cell>
          <cell r="R176" t="str">
            <v>Fayz BSC</v>
          </cell>
          <cell r="S176" t="str">
            <v>191500</v>
          </cell>
          <cell r="T176" t="str">
            <v>191500</v>
          </cell>
          <cell r="U176" t="str">
            <v>191500</v>
          </cell>
          <cell r="V176" t="str">
            <v>191500</v>
          </cell>
          <cell r="W176" t="str">
            <v>"Bobotog' " MFY, "Fayz" bozori hududi</v>
          </cell>
          <cell r="X176" t="str">
            <v>"Боботоғ " МФЙ, "Файз" бозори ҳудуди</v>
          </cell>
          <cell r="Y176" t="str">
            <v>Шурчинский район, махаля Бабатаг, рынок Файз</v>
          </cell>
          <cell r="Z176" t="str">
            <v>Shurchi district, Babatag mahala, Fayz market</v>
          </cell>
          <cell r="AA176" t="str">
            <v>38.0138750,67.7945120</v>
          </cell>
        </row>
        <row r="178">
          <cell r="N178">
            <v>11384</v>
          </cell>
          <cell r="O178" t="str">
            <v>Xovos BXM</v>
          </cell>
          <cell r="P178" t="str">
            <v>Ховос БХМ</v>
          </cell>
          <cell r="Q178" t="str">
            <v>Хавастский ЦБУ</v>
          </cell>
          <cell r="R178" t="str">
            <v>Khavast BSC</v>
          </cell>
          <cell r="S178" t="str">
            <v>120100</v>
          </cell>
          <cell r="T178" t="str">
            <v>120100</v>
          </cell>
          <cell r="U178" t="str">
            <v>120100</v>
          </cell>
          <cell r="V178" t="str">
            <v>120100</v>
          </cell>
          <cell r="W178" t="str">
            <v>Xovos tumani, "Samarqand" ko‘chasi 14-uy</v>
          </cell>
          <cell r="X178" t="str">
            <v xml:space="preserve"> Ховос т., Ховос ш., Бунёдкор махал., Самарканд к, 11</v>
          </cell>
          <cell r="Y178" t="str">
            <v>Хавастский район, улица Самарканд, 14</v>
          </cell>
          <cell r="Z178" t="str">
            <v>Khavast district, Samarkand street, 14</v>
          </cell>
          <cell r="AA178" t="str">
            <v xml:space="preserve">40.229105,68.835299 </v>
          </cell>
        </row>
        <row r="179">
          <cell r="N179">
            <v>11406</v>
          </cell>
          <cell r="O179" t="str">
            <v>Sardoba BXM</v>
          </cell>
          <cell r="P179" t="str">
            <v>Сардоба БХМ</v>
          </cell>
          <cell r="Q179" t="str">
            <v>Сардобинский ЦБУ</v>
          </cell>
          <cell r="R179" t="str">
            <v>Sardoba BSC</v>
          </cell>
          <cell r="S179" t="str">
            <v>120500</v>
          </cell>
          <cell r="T179" t="str">
            <v>120500</v>
          </cell>
          <cell r="U179" t="str">
            <v>120500</v>
          </cell>
          <cell r="V179" t="str">
            <v>120500</v>
          </cell>
          <cell r="W179" t="str">
            <v>Sardoba tumani, Paxtaobod shaharchasi, "Bo‘ston" ko‘chasi</v>
          </cell>
          <cell r="X179" t="str">
            <v xml:space="preserve"> Сардоба т., Пахтаобод шахри.,Бустон к., 14</v>
          </cell>
          <cell r="Y179" t="str">
            <v>Сардобинский район, улица Бустон, 14</v>
          </cell>
          <cell r="Z179" t="str">
            <v>Sardoba district, Buston street, 14</v>
          </cell>
          <cell r="AA179" t="str">
            <v>40.3413400,68.1850060</v>
          </cell>
        </row>
        <row r="180">
          <cell r="N180">
            <v>11333</v>
          </cell>
          <cell r="O180" t="str">
            <v xml:space="preserve">Boyovut BXM </v>
          </cell>
          <cell r="P180" t="str">
            <v>Боёвут БХМ</v>
          </cell>
          <cell r="Q180" t="str">
            <v>Бояутский ЦБУ</v>
          </cell>
          <cell r="R180" t="str">
            <v xml:space="preserve">Boyavut BSC </v>
          </cell>
          <cell r="S180" t="str">
            <v>120200</v>
          </cell>
          <cell r="T180" t="str">
            <v>120200</v>
          </cell>
          <cell r="U180" t="str">
            <v>120200</v>
          </cell>
          <cell r="V180" t="str">
            <v>120200</v>
          </cell>
          <cell r="W180" t="str">
            <v>Sirdaryo v., Boyovut shaharchasi, "Beruniy" ko'chasi 13-uy</v>
          </cell>
          <cell r="X180" t="str">
            <v xml:space="preserve">Боёвут тумани, Беруний кўчаси, 13-уйда </v>
          </cell>
          <cell r="Y180" t="str">
            <v>Бояутский район, улица Беруний, 13</v>
          </cell>
          <cell r="Z180" t="str">
            <v>Boyaut district, Beruniy street, 13</v>
          </cell>
          <cell r="AA180" t="str">
            <v>40.283344,69.030951</v>
          </cell>
        </row>
        <row r="181">
          <cell r="N181">
            <v>11334</v>
          </cell>
          <cell r="O181" t="str">
            <v>Yangiyer BXM</v>
          </cell>
          <cell r="P181" t="str">
            <v>Янгиер БХМ</v>
          </cell>
          <cell r="Q181" t="str">
            <v xml:space="preserve"> Янгиер ЦБУ</v>
          </cell>
          <cell r="R181" t="str">
            <v>Yangiyer BSC</v>
          </cell>
          <cell r="S181" t="str">
            <v>121000</v>
          </cell>
          <cell r="T181" t="str">
            <v>121000</v>
          </cell>
          <cell r="U181" t="str">
            <v>121000</v>
          </cell>
          <cell r="V181" t="str">
            <v>121000</v>
          </cell>
          <cell r="W181" t="str">
            <v>Sirdaryo viloyati, Yangiyer shaharchasi, "A.Navoiy" 6-A uy</v>
          </cell>
          <cell r="X181" t="str">
            <v xml:space="preserve">Янгиер тумани, А.Навоий кўчаси, 6-уйда </v>
          </cell>
          <cell r="Y181" t="str">
            <v>Город Янгиер, улица А.Навоий, 6А</v>
          </cell>
          <cell r="Z181" t="str">
            <v>Yangier city, A. Navoiy street, 6A</v>
          </cell>
          <cell r="AA181" t="str">
            <v>40.26398, 68.82829</v>
          </cell>
        </row>
        <row r="182">
          <cell r="N182">
            <v>11624</v>
          </cell>
          <cell r="O182" t="str">
            <v>Guliston shahar BXM</v>
          </cell>
          <cell r="P182" t="str">
            <v>Гулистон шахар БХМ</v>
          </cell>
          <cell r="Q182" t="str">
            <v>Город Гулистан ЦБУ</v>
          </cell>
          <cell r="R182" t="str">
            <v>Gulistan city BSC</v>
          </cell>
          <cell r="S182" t="str">
            <v>120100</v>
          </cell>
          <cell r="T182" t="str">
            <v>120100</v>
          </cell>
          <cell r="U182" t="str">
            <v>120100</v>
          </cell>
          <cell r="V182" t="str">
            <v>120100</v>
          </cell>
          <cell r="W182" t="str">
            <v>Sirdaryo vil., Guliston sh., "Xondamir" ko‘chasi, 3-a uy</v>
          </cell>
          <cell r="X182" t="str">
            <v xml:space="preserve"> Сирдарё в. Гулистон ш Шодлик МФЙ Хондамир кучаси 3-уй</v>
          </cell>
          <cell r="Y182" t="str">
            <v>Город Гулистан, улица Хондамир, 3А</v>
          </cell>
          <cell r="Z182" t="str">
            <v>Gulistan city, Khondamir street, 3A</v>
          </cell>
          <cell r="AA182" t="str">
            <v>40.4913580,68.7776260</v>
          </cell>
        </row>
        <row r="183">
          <cell r="N183">
            <v>11625</v>
          </cell>
          <cell r="O183" t="str">
            <v>Sirdaryo shahar BXM</v>
          </cell>
          <cell r="P183" t="str">
            <v>Сирдарё шахар БХМ</v>
          </cell>
          <cell r="Q183" t="str">
            <v>Город Сырдарё ЦБУ</v>
          </cell>
          <cell r="R183" t="str">
            <v>Sirdarya city BSC</v>
          </cell>
          <cell r="S183" t="str">
            <v>120600</v>
          </cell>
          <cell r="T183" t="str">
            <v>120600</v>
          </cell>
          <cell r="U183" t="str">
            <v>120600</v>
          </cell>
          <cell r="V183" t="str">
            <v>120600</v>
          </cell>
          <cell r="W183" t="str">
            <v>Sirdaryo tuman, "O‘zbekiston"  ko‘chasi 145-uy</v>
          </cell>
          <cell r="X183" t="str">
            <v xml:space="preserve"> Сирдарё в. Сирдарё т., Сирдарё ш., Ўзбекистон., 145-уй</v>
          </cell>
          <cell r="Y183" t="str">
            <v>Сырдаринский район, улица Узбекистан, 145</v>
          </cell>
          <cell r="Z183" t="str">
            <v>Syrdara district, Uzbekistan street, 145</v>
          </cell>
          <cell r="AA183" t="str">
            <v xml:space="preserve">40.834686,68.665259 </v>
          </cell>
        </row>
        <row r="184">
          <cell r="N184">
            <v>11626</v>
          </cell>
          <cell r="O184" t="str">
            <v>Sayxunobod BXM</v>
          </cell>
          <cell r="P184" t="str">
            <v>Сайхунобод БХМ</v>
          </cell>
          <cell r="Q184" t="str">
            <v>Сайхунабадский ЦБУ</v>
          </cell>
          <cell r="R184" t="str">
            <v>Saykhunabad BSC</v>
          </cell>
          <cell r="S184" t="str">
            <v>120411</v>
          </cell>
          <cell r="T184" t="str">
            <v>120411</v>
          </cell>
          <cell r="U184" t="str">
            <v>120411</v>
          </cell>
          <cell r="V184" t="str">
            <v>120411</v>
          </cell>
          <cell r="W184" t="str">
            <v>Sayxunobod tumani, "Ravonlik" ko‘chasi 52-uy</v>
          </cell>
          <cell r="X184" t="str">
            <v xml:space="preserve"> Сирдарё в. Сайхунобод т., Шодлик мфй, К.Муродов кўчаси 38-уй</v>
          </cell>
          <cell r="Y184" t="str">
            <v>Сайхунабадский район, улица Равонлик, 52</v>
          </cell>
          <cell r="Z184" t="str">
            <v>Saykhunabad district, Ravonlik street, 52</v>
          </cell>
          <cell r="AA184" t="str">
            <v>40.709060, 68.846611</v>
          </cell>
        </row>
        <row r="185">
          <cell r="N185">
            <v>11627</v>
          </cell>
          <cell r="O185" t="str">
            <v>Oqoltin BXM</v>
          </cell>
          <cell r="P185" t="str">
            <v>Оқолтин БХМ</v>
          </cell>
          <cell r="Q185" t="str">
            <v>Акалтынский ЦБУ</v>
          </cell>
          <cell r="R185" t="str">
            <v>Akaltin BSC</v>
          </cell>
          <cell r="S185" t="str">
            <v>120412</v>
          </cell>
          <cell r="T185" t="str">
            <v>120412</v>
          </cell>
          <cell r="U185" t="str">
            <v>120412</v>
          </cell>
          <cell r="V185" t="str">
            <v>120412</v>
          </cell>
          <cell r="W185" t="str">
            <v>Sirdaryo viloyati, Oqoltin tumani, "Do‘rmon" ko‘chasi 111-uy</v>
          </cell>
          <cell r="X185" t="str">
            <v xml:space="preserve"> Сирдарё в. Околтин т., Сардоба ш., Исломобод махалласи 30-уй</v>
          </cell>
          <cell r="Y185" t="str">
            <v>Акалтынский район, улица Дурмон, 111</v>
          </cell>
          <cell r="Z185" t="str">
            <v>Akaltyn district, Durmon street, 111</v>
          </cell>
          <cell r="AA185" t="str">
            <v>40.552710,68.403019</v>
          </cell>
        </row>
        <row r="186">
          <cell r="N186">
            <v>11628</v>
          </cell>
          <cell r="O186" t="str">
            <v>Guliston tuman BXM</v>
          </cell>
          <cell r="P186" t="str">
            <v xml:space="preserve"> Гулистон тумани БХМ</v>
          </cell>
          <cell r="Q186" t="str">
            <v>Гулистанский ЦБУ</v>
          </cell>
          <cell r="R186" t="str">
            <v>Gulistan BSC</v>
          </cell>
          <cell r="S186" t="str">
            <v>120101</v>
          </cell>
          <cell r="T186" t="str">
            <v>120101</v>
          </cell>
          <cell r="U186" t="str">
            <v>120101</v>
          </cell>
          <cell r="V186" t="str">
            <v>120101</v>
          </cell>
          <cell r="W186" t="str">
            <v>Sirdaryo v., Guliston t., "Ziyokor" ko‘chasi, 
2-uy</v>
          </cell>
          <cell r="X186" t="str">
            <v xml:space="preserve"> Сирдарё в. Гулистон т., Дехконобод кург., Зиёкор к., 2</v>
          </cell>
          <cell r="Y186" t="str">
            <v>Гулистанский район, улица Зиёкор, 2</v>
          </cell>
          <cell r="Z186" t="str">
            <v>Gulistan district, Ziyokor street, 2</v>
          </cell>
          <cell r="AA186" t="str">
            <v xml:space="preserve">40.531288,69.033019 </v>
          </cell>
        </row>
        <row r="187">
          <cell r="N187">
            <v>11629</v>
          </cell>
          <cell r="O187" t="str">
            <v>Mirzaobod BXM</v>
          </cell>
          <cell r="P187" t="str">
            <v xml:space="preserve"> Мирзабод БХМ</v>
          </cell>
          <cell r="Q187" t="str">
            <v>Мирзаабадский ЦБУ</v>
          </cell>
          <cell r="R187" t="str">
            <v>Mirzaabad BSC</v>
          </cell>
          <cell r="S187" t="str">
            <v>120900</v>
          </cell>
          <cell r="T187" t="str">
            <v>120900</v>
          </cell>
          <cell r="U187" t="str">
            <v>120900</v>
          </cell>
          <cell r="V187" t="str">
            <v>120900</v>
          </cell>
          <cell r="W187" t="str">
            <v>Sirdaryo viloyati, Mirzaobod tumani, "Mustaqillik" ko‘chasi 2-uy</v>
          </cell>
          <cell r="X187" t="str">
            <v xml:space="preserve"> Сирдарё в. Мирзаобод т., Навруз кург., Мустакиллик к., 2</v>
          </cell>
          <cell r="Y187" t="str">
            <v>Мирзаабадский район, улица Мустакиллик, 2</v>
          </cell>
          <cell r="Z187" t="str">
            <v>Mirzaabad district, Mustakillik street, 2</v>
          </cell>
          <cell r="AA187" t="str">
            <v>40.496149, 68.704345</v>
          </cell>
        </row>
        <row r="188">
          <cell r="N188">
            <v>10113</v>
          </cell>
          <cell r="O188" t="str">
            <v>Baxt BXM</v>
          </cell>
          <cell r="P188" t="str">
            <v>Бахт БХМ</v>
          </cell>
          <cell r="Q188" t="str">
            <v>Бахт ЦБУ</v>
          </cell>
          <cell r="R188" t="str">
            <v>Baxt BSC</v>
          </cell>
          <cell r="S188">
            <v>120401</v>
          </cell>
          <cell r="T188">
            <v>120401</v>
          </cell>
          <cell r="U188">
            <v>120401</v>
          </cell>
          <cell r="V188">
            <v>120401</v>
          </cell>
          <cell r="W188" t="str">
            <v>Sirdaryo t. Baxt sh. Ishonch MFY Ulug‘ yo‘l ko‘chasi 6 uy</v>
          </cell>
          <cell r="X188" t="str">
            <v>Сирдарё т. Бахт ш. Ишонч МФЙ Улуғ йўл кўчаси 6 уй</v>
          </cell>
          <cell r="Y188" t="str">
            <v xml:space="preserve">Сирдарё р. Бахт г. Ишонч МФЙ Улуғ йўл улица дом 6 </v>
          </cell>
          <cell r="Z188" t="str">
            <v>Sirdaryo d. Bakht city Ishonch MFY Ulug  street, 6</v>
          </cell>
          <cell r="AA188" t="str">
            <v xml:space="preserve">40.531288,69.033019 </v>
          </cell>
        </row>
        <row r="190">
          <cell r="N190">
            <v>11487</v>
          </cell>
          <cell r="O190" t="str">
            <v>Parkent BXM</v>
          </cell>
          <cell r="P190" t="str">
            <v>Паркент БХМ</v>
          </cell>
          <cell r="Q190" t="str">
            <v>Паркентский ЦБУ</v>
          </cell>
          <cell r="R190" t="str">
            <v>Parkent BSC</v>
          </cell>
          <cell r="S190" t="str">
            <v>111300</v>
          </cell>
          <cell r="T190" t="str">
            <v>111300</v>
          </cell>
          <cell r="U190" t="str">
            <v>111300</v>
          </cell>
          <cell r="V190" t="str">
            <v>111300</v>
          </cell>
          <cell r="W190" t="str">
            <v>Toshkent v., Parkent t., "Istiqbol" MFY, "A.Navoiy" ko‘chasi 12-uy</v>
          </cell>
          <cell r="X190" t="str">
            <v>Тошкент в., Паркент т., Паркент ш., А.Навоий к., 12</v>
          </cell>
          <cell r="Y190" t="str">
            <v>Паркентский район, улица А.Навоий, 12</v>
          </cell>
          <cell r="Z190" t="str">
            <v>Parkent district, A. Navoiy street, 12</v>
          </cell>
          <cell r="AA190" t="str">
            <v>41.3002550,69.6450610</v>
          </cell>
        </row>
        <row r="191">
          <cell r="N191">
            <v>11488</v>
          </cell>
          <cell r="O191" t="str">
            <v>Yuqori Chirchiq BXM</v>
          </cell>
          <cell r="P191" t="str">
            <v>Юқори Чирчиқ БХМ</v>
          </cell>
          <cell r="Q191" t="str">
            <v>Юкори-Чирчикский ЦБУ</v>
          </cell>
          <cell r="R191" t="str">
            <v>Yukori Chirchik BSC</v>
          </cell>
          <cell r="S191" t="str">
            <v>110900</v>
          </cell>
          <cell r="T191" t="str">
            <v>110900</v>
          </cell>
          <cell r="U191" t="str">
            <v>110900</v>
          </cell>
          <cell r="V191" t="str">
            <v>110900</v>
          </cell>
          <cell r="W191" t="str">
            <v>Toshkent viloyati, Yuqori Chirchiq tumani, "Mustaqillik" ko‘chasi, 77-uy</v>
          </cell>
          <cell r="X191" t="str">
            <v>Тошкент в., Юкоричирчик т., Янгибозор кург., Мустакиллик к., 77</v>
          </cell>
          <cell r="Y191" t="str">
            <v>Юкори-Чирчикский район, улица Мустакиллик, 77</v>
          </cell>
          <cell r="Z191" t="str">
            <v>Yukori-Chirchik district, Mustakillik street, 77</v>
          </cell>
          <cell r="AA191" t="str">
            <v>41.3131680, 69.5245490</v>
          </cell>
        </row>
        <row r="192">
          <cell r="N192">
            <v>11489</v>
          </cell>
          <cell r="O192" t="str">
            <v>Zafar BXM</v>
          </cell>
          <cell r="P192" t="str">
            <v>Зафар БХМ</v>
          </cell>
          <cell r="Q192" t="str">
            <v>Зафар ЦБУ</v>
          </cell>
          <cell r="R192" t="str">
            <v>Zafar BSC</v>
          </cell>
          <cell r="S192" t="str">
            <v>110500</v>
          </cell>
          <cell r="T192" t="str">
            <v>110500</v>
          </cell>
          <cell r="U192" t="str">
            <v>110500</v>
          </cell>
          <cell r="V192" t="str">
            <v>110500</v>
          </cell>
          <cell r="W192" t="str">
            <v>Toshkent v., Bekobod t., Zafar shaharchasi, "Mustaqillik" ko‘chasi 6-uy</v>
          </cell>
          <cell r="X192" t="str">
            <v>Тошкент в., Бекобод т., Зафар кург., Мустакиллик к., 6</v>
          </cell>
          <cell r="Y192" t="str">
            <v>Бекабадский район, улица Мустакиллик, 6</v>
          </cell>
          <cell r="Z192" t="str">
            <v>Bekabad district, Mustakillik street, 6</v>
          </cell>
          <cell r="AA192" t="str">
            <v xml:space="preserve"> 40.384038,69.254834</v>
          </cell>
        </row>
        <row r="193">
          <cell r="N193">
            <v>11490</v>
          </cell>
          <cell r="O193" t="str">
            <v>Qibray BXM</v>
          </cell>
          <cell r="P193" t="str">
            <v>Қибрай БХМ</v>
          </cell>
          <cell r="Q193" t="str">
            <v>Кибрайский ЦБУ</v>
          </cell>
          <cell r="R193" t="str">
            <v>Kibray BSC</v>
          </cell>
          <cell r="S193" t="str">
            <v>111200</v>
          </cell>
          <cell r="T193" t="str">
            <v>111200</v>
          </cell>
          <cell r="U193" t="str">
            <v>111200</v>
          </cell>
          <cell r="V193" t="str">
            <v>111200</v>
          </cell>
          <cell r="W193" t="str">
            <v>Toshkent v., Qibray t., "Zebuniso" ko‘chasi 5-uy</v>
          </cell>
          <cell r="X193" t="str">
            <v>Тошкент в., Кибрай т., Кибрай кург., Зебунисо к., 5</v>
          </cell>
          <cell r="Y193" t="str">
            <v>Кибрайский район, улица Зебунисо, 5</v>
          </cell>
          <cell r="Z193" t="str">
            <v>Kibray district, Zebuniso street, 5</v>
          </cell>
          <cell r="AA193" t="str">
            <v>41.3857480,69.46</v>
          </cell>
        </row>
        <row r="194">
          <cell r="N194">
            <v>11385</v>
          </cell>
          <cell r="O194" t="str">
            <v>Bo‘stonliq BXM</v>
          </cell>
          <cell r="P194" t="str">
            <v>Бўстонлиқ БХМ</v>
          </cell>
          <cell r="Q194" t="str">
            <v>Бостанлыкский ЦБУ</v>
          </cell>
          <cell r="R194" t="str">
            <v>Bustanlik BSC</v>
          </cell>
          <cell r="S194" t="str">
            <v>110709</v>
          </cell>
          <cell r="T194" t="str">
            <v>110709</v>
          </cell>
          <cell r="U194" t="str">
            <v>110709</v>
          </cell>
          <cell r="V194" t="str">
            <v>110709</v>
          </cell>
          <cell r="W194" t="str">
            <v xml:space="preserve">Toshkent v., Bo‘stonliq t., "Navro‘z" MFY, "Oltin sarin" ko‘chasi, 7-uy </v>
          </cell>
          <cell r="X194" t="str">
            <v>Тошкент в., Бустонлик т., Газалкент ш., Олтинсари к., 7</v>
          </cell>
          <cell r="Y194" t="str">
            <v>Бостанлыкский район, улица Олтин Сарин, 7</v>
          </cell>
          <cell r="Z194" t="str">
            <v>Bostanlyk district, Oltin Sarin street, 7</v>
          </cell>
          <cell r="AA194" t="str">
            <v>41,5671205,69.7694928</v>
          </cell>
        </row>
        <row r="195">
          <cell r="N195">
            <v>11386</v>
          </cell>
          <cell r="O195" t="str">
            <v>Do'stabod BXM</v>
          </cell>
          <cell r="P195" t="str">
            <v>Дўстобод БХМ</v>
          </cell>
          <cell r="Q195" t="str">
            <v>Дўстобод ЦБУ</v>
          </cell>
          <cell r="R195" t="str">
            <v>Kuyi Chirchik BSC</v>
          </cell>
          <cell r="S195" t="str">
            <v>110900</v>
          </cell>
          <cell r="T195" t="str">
            <v>110900</v>
          </cell>
          <cell r="U195" t="str">
            <v>110900</v>
          </cell>
          <cell r="V195" t="str">
            <v>110900</v>
          </cell>
          <cell r="W195" t="str">
            <v>Toshkent viloyati, Quyi Chirchiq tumani, Do‘stobod shahri, "Begimqulov" ko‘chasi 53-a uy</v>
          </cell>
          <cell r="X195" t="str">
            <v>Тошкент в., Куйичирчик т., Дустобод ш., Бегимкулов к., 53-а</v>
          </cell>
          <cell r="Y195" t="str">
            <v>Куйичирчикский район, улица Бегимкулова, 53А</v>
          </cell>
          <cell r="Z195" t="str">
            <v>Kuyichirchik district, Begimkulova street, 53A</v>
          </cell>
          <cell r="AA195" t="str">
            <v>40.858907,68.928115</v>
          </cell>
        </row>
        <row r="196">
          <cell r="N196">
            <v>11387</v>
          </cell>
          <cell r="O196" t="str">
            <v>Piskent BXM</v>
          </cell>
          <cell r="P196" t="str">
            <v>Пискент БХМ</v>
          </cell>
          <cell r="Q196" t="str">
            <v>Пскентский ЦБУ</v>
          </cell>
          <cell r="R196" t="str">
            <v>Pskent BXM BSC</v>
          </cell>
          <cell r="S196" t="str">
            <v>111400</v>
          </cell>
          <cell r="T196" t="str">
            <v>111400</v>
          </cell>
          <cell r="U196" t="str">
            <v>111400</v>
          </cell>
          <cell r="V196" t="str">
            <v>111400</v>
          </cell>
          <cell r="W196" t="str">
            <v>Toshkent v., Piskent t., "A.Temur" ko‘chasi 173-uy</v>
          </cell>
          <cell r="X196" t="str">
            <v>Тошкент в., Пскент т., Пскент ш., А.Tемур к., 173</v>
          </cell>
          <cell r="Y196" t="str">
            <v>Пскентский район, улица А.Темура, 173</v>
          </cell>
          <cell r="Z196" t="str">
            <v>Pskent district, A. Temur street, 173</v>
          </cell>
          <cell r="AA196" t="str">
            <v>40.896182, 69.352440</v>
          </cell>
        </row>
        <row r="197">
          <cell r="N197">
            <v>11388</v>
          </cell>
          <cell r="O197" t="str">
            <v>Oqqo‘rg‘on  BXM</v>
          </cell>
          <cell r="P197" t="str">
            <v>Оққўрғон БХМ</v>
          </cell>
          <cell r="Q197" t="str">
            <v>Аккурганский ЦБУ</v>
          </cell>
          <cell r="R197" t="str">
            <v>Akkurgan BSC</v>
          </cell>
          <cell r="S197" t="str">
            <v>110400</v>
          </cell>
          <cell r="T197" t="str">
            <v>110400</v>
          </cell>
          <cell r="U197" t="str">
            <v>110400</v>
          </cell>
          <cell r="V197" t="str">
            <v>110400</v>
          </cell>
          <cell r="W197" t="str">
            <v>Toshkent v., Oqqo‘rg‘on t., "Birlik" MFY, "A.Navoiy" ko‘chasi 1-uy</v>
          </cell>
          <cell r="X197" t="str">
            <v>Тошкент в., Оккургон т., Оккургон ш., А.Навоий к., 1</v>
          </cell>
          <cell r="Y197" t="str">
            <v>Аккурганский район, улица А.Навоий, 1</v>
          </cell>
          <cell r="Z197" t="str">
            <v>Akkurgan district, A. Navoiy street, 1</v>
          </cell>
          <cell r="AA197" t="str">
            <v>40.384038,69.254834</v>
          </cell>
        </row>
        <row r="198">
          <cell r="N198">
            <v>10117</v>
          </cell>
          <cell r="O198" t="str">
            <v>Farovon BXM</v>
          </cell>
          <cell r="P198" t="str">
            <v>Фаровон БХМ</v>
          </cell>
          <cell r="Q198" t="str">
            <v>Фаровон ЦБУ</v>
          </cell>
          <cell r="R198" t="str">
            <v>Farovon BSC</v>
          </cell>
          <cell r="S198" t="str">
            <v>112000</v>
          </cell>
          <cell r="T198" t="str">
            <v>112000</v>
          </cell>
          <cell r="U198" t="str">
            <v>112000</v>
          </cell>
          <cell r="V198" t="str">
            <v>112000</v>
          </cell>
          <cell r="W198" t="str">
            <v>Toshkent v.,Yangiyo'l t., Samarqand k., Dehqon bozori hududida</v>
          </cell>
          <cell r="X198" t="str">
            <v>Тошкент в., Янгийул т., Янгийул ш., Самарканд к., 229</v>
          </cell>
          <cell r="Y198" t="str">
            <v>Янгиюльский район, махаля Навруз, дехканский базар</v>
          </cell>
          <cell r="Z198" t="str">
            <v>Yangiyul district, Navruz mahala, dekhkan bazaar</v>
          </cell>
          <cell r="AA198" t="str">
            <v>41.116345,69.055158</v>
          </cell>
        </row>
        <row r="199">
          <cell r="N199">
            <v>11579</v>
          </cell>
          <cell r="O199" t="str">
            <v>Zangiota  BXM</v>
          </cell>
          <cell r="P199" t="str">
            <v>Зангиота БХМ</v>
          </cell>
          <cell r="Q199" t="str">
            <v>Зангиатинский ЦБУ</v>
          </cell>
          <cell r="R199" t="str">
            <v>Zangiata  BSC</v>
          </cell>
          <cell r="S199" t="str">
            <v>111800</v>
          </cell>
          <cell r="T199" t="str">
            <v>111800</v>
          </cell>
          <cell r="U199" t="str">
            <v>111800</v>
          </cell>
          <cell r="V199" t="str">
            <v>111800</v>
          </cell>
          <cell r="W199" t="str">
            <v>Toshkent v., Zangiota t., Eshonguzar, "Mustaqillik" ko‘chasi 22-uy</v>
          </cell>
          <cell r="X199" t="str">
            <v>Тошкент в., Зангиота т., Эшонгузар мавзеси., Мустақиллик к. 22-уй</v>
          </cell>
          <cell r="Y199" t="str">
            <v>Зангиатинский район, улица Мустакиллик, 22</v>
          </cell>
          <cell r="Z199" t="str">
            <v>Zangiata district, Mustakillik street, 22</v>
          </cell>
          <cell r="AA199" t="str">
            <v>41.254169,69.150638</v>
          </cell>
        </row>
        <row r="200">
          <cell r="N200">
            <v>11580</v>
          </cell>
          <cell r="O200" t="str">
            <v>Chirchiq BXM</v>
          </cell>
          <cell r="P200" t="str">
            <v>Чирчиқ БХМ</v>
          </cell>
          <cell r="Q200" t="str">
            <v>Город Чирчик ЦБУ</v>
          </cell>
          <cell r="R200" t="str">
            <v>Chirchik BSC</v>
          </cell>
          <cell r="S200" t="str">
            <v>111700</v>
          </cell>
          <cell r="T200" t="str">
            <v>111700</v>
          </cell>
          <cell r="U200" t="str">
            <v>111700</v>
          </cell>
          <cell r="V200" t="str">
            <v>111700</v>
          </cell>
          <cell r="W200" t="str">
            <v>Toshkent v., Chirchiq shahri, "Furqat" ko‘chasi, 5-uy</v>
          </cell>
          <cell r="X200" t="str">
            <v>Тошкент в., Чирчиқ ш.,Фурқат к. 5-уй</v>
          </cell>
          <cell r="Y200" t="str">
            <v>Город Чирчик, улица Фуркат, 5</v>
          </cell>
          <cell r="Z200" t="str">
            <v>Chirchik city, Furkat street, 5</v>
          </cell>
          <cell r="AA200" t="str">
            <v>41.28213`N 69.35`17.5``E</v>
          </cell>
        </row>
        <row r="201">
          <cell r="N201">
            <v>11581</v>
          </cell>
          <cell r="O201" t="str">
            <v>Angren BXM</v>
          </cell>
          <cell r="P201" t="str">
            <v>Ангрен БХМ</v>
          </cell>
          <cell r="Q201" t="str">
            <v xml:space="preserve"> Ангрен ЦБУ</v>
          </cell>
          <cell r="R201" t="str">
            <v>Angren BSC</v>
          </cell>
          <cell r="S201" t="str">
            <v>111700</v>
          </cell>
          <cell r="T201" t="str">
            <v>111700</v>
          </cell>
          <cell r="U201" t="str">
            <v>111700</v>
          </cell>
          <cell r="V201" t="str">
            <v>111700</v>
          </cell>
          <cell r="W201" t="str">
            <v>Toshkent v., Angren sh., "Navoiy" ko‘chasi 7-uy</v>
          </cell>
          <cell r="X201" t="str">
            <v>Тошкент в., Ангрен ш.,Навоий к. 7-уй</v>
          </cell>
          <cell r="Y201" t="str">
            <v>Город Ангрен, улица Навоий, 7</v>
          </cell>
          <cell r="Z201" t="str">
            <v>Angren city, Navoiy street, 7</v>
          </cell>
          <cell r="AA201" t="str">
            <v>41.0148119,70.0837693</v>
          </cell>
        </row>
        <row r="202">
          <cell r="N202">
            <v>11582</v>
          </cell>
          <cell r="O202" t="str">
            <v>Olmaliq BXM</v>
          </cell>
          <cell r="P202" t="str">
            <v>Олмалиқ БХМ</v>
          </cell>
          <cell r="Q202" t="str">
            <v>Алмалык ЦБУ</v>
          </cell>
          <cell r="R202" t="str">
            <v>Almalik BSC</v>
          </cell>
          <cell r="S202" t="str">
            <v>110100</v>
          </cell>
          <cell r="T202" t="str">
            <v>110100</v>
          </cell>
          <cell r="U202" t="str">
            <v>110100</v>
          </cell>
          <cell r="V202" t="str">
            <v>110100</v>
          </cell>
          <cell r="W202" t="str">
            <v xml:space="preserve">Toshkent v., Olmaliq sh., "A.Temur" ko‘chasi 30-uy </v>
          </cell>
          <cell r="X202" t="str">
            <v>Тошкент в., Олмалиқ ш.,А.Темур к. 30-уй</v>
          </cell>
          <cell r="Y202" t="str">
            <v>Город Алмалык, улица А.Темур, 30</v>
          </cell>
          <cell r="Z202" t="str">
            <v>Almalyk city, A. Temur street, 30</v>
          </cell>
          <cell r="AA202" t="str">
            <v>40.850250,69.599430</v>
          </cell>
        </row>
        <row r="203">
          <cell r="N203">
            <v>11633</v>
          </cell>
          <cell r="O203" t="str">
            <v>Ohangaron BXM</v>
          </cell>
          <cell r="P203" t="str">
            <v>Охангарон БХМ</v>
          </cell>
          <cell r="Q203" t="str">
            <v>Ахангаранский ЦБУ</v>
          </cell>
          <cell r="R203" t="str">
            <v>Akhangaran BSC</v>
          </cell>
          <cell r="S203" t="str">
            <v>110300</v>
          </cell>
          <cell r="T203" t="str">
            <v>110300</v>
          </cell>
          <cell r="U203" t="str">
            <v>110300</v>
          </cell>
          <cell r="V203" t="str">
            <v>110300</v>
          </cell>
          <cell r="W203" t="str">
            <v xml:space="preserve">Toshkent v., Oxangaron sh., "Oxunboboyev" ko‘chasi 9-uy, </v>
          </cell>
          <cell r="X203" t="str">
            <v>Тошкент в. Охангарон т., Охангарон ш., Охунбобоев к., 9</v>
          </cell>
          <cell r="Y203" t="str">
            <v>Ахангаранский район, улица Охунбобоева, 9</v>
          </cell>
          <cell r="Z203" t="str">
            <v>Akhangaran district, Okhunboboeva street, 9</v>
          </cell>
          <cell r="AA203" t="str">
            <v>40.907878, 69.640051</v>
          </cell>
        </row>
        <row r="204">
          <cell r="N204">
            <v>11634</v>
          </cell>
          <cell r="O204" t="str">
            <v>Bekobod shahar BXM</v>
          </cell>
          <cell r="P204" t="str">
            <v>Бекобод БХМ</v>
          </cell>
          <cell r="Q204" t="str">
            <v>Город Бекабад ЦБУ</v>
          </cell>
          <cell r="R204" t="str">
            <v>Bekabad city BSC</v>
          </cell>
          <cell r="S204" t="str">
            <v>110506</v>
          </cell>
          <cell r="T204" t="str">
            <v>110506</v>
          </cell>
          <cell r="U204" t="str">
            <v>110506</v>
          </cell>
          <cell r="V204" t="str">
            <v>110506</v>
          </cell>
          <cell r="W204" t="str">
            <v>Toshkent v., Bekobod sh., "Buyuk Ipak yo'li" 
1-A uy</v>
          </cell>
          <cell r="X204" t="str">
            <v>Тошкент в. Бекобод ш., Буюк ипак йули к., 1а</v>
          </cell>
          <cell r="Y204" t="str">
            <v>Город Бекабад, улица Буюк ипак йўли, 1А</v>
          </cell>
          <cell r="Z204" t="str">
            <v>Bekabad city, Buyuk ipak yuli street, 1A</v>
          </cell>
          <cell r="AA204" t="str">
            <v>40,21302, 69,264403</v>
          </cell>
        </row>
        <row r="205">
          <cell r="N205">
            <v>11799</v>
          </cell>
          <cell r="O205" t="str">
            <v>Nurafshon  BXM</v>
          </cell>
          <cell r="P205" t="str">
            <v>Нурафшон БХМ</v>
          </cell>
          <cell r="Q205" t="str">
            <v>Нурафшон ЦБУ</v>
          </cell>
          <cell r="R205" t="str">
            <v>Nurafshon BSC</v>
          </cell>
          <cell r="S205" t="str">
            <v>110506</v>
          </cell>
          <cell r="T205" t="str">
            <v>110506</v>
          </cell>
          <cell r="U205" t="str">
            <v>110506</v>
          </cell>
          <cell r="V205" t="str">
            <v>110506</v>
          </cell>
          <cell r="W205" t="str">
            <v>Toshkent v., Nurafshon sh., "Toshkent yo‘li" ko‘chasi, 176-uy</v>
          </cell>
          <cell r="X205" t="str">
            <v>Тошкент в. Нурафшон ш., Муқумий МФЙ, Тошкент йўли к., 176</v>
          </cell>
          <cell r="Y205" t="str">
            <v>Уртачирчикский район, улица Тошкент йули, 176</v>
          </cell>
          <cell r="Z205" t="str">
            <v>Urtachirchik district, Toshkent Yuli street, 176</v>
          </cell>
          <cell r="AA205" t="str">
            <v>41.049665,69.355583</v>
          </cell>
        </row>
        <row r="206">
          <cell r="N206">
            <v>11800</v>
          </cell>
          <cell r="O206" t="str">
            <v>Chinoz BXM</v>
          </cell>
          <cell r="P206" t="str">
            <v>Чиноз БХМ</v>
          </cell>
          <cell r="Q206" t="str">
            <v>Чиназский ЦБУ</v>
          </cell>
          <cell r="R206" t="str">
            <v>Chinaz BSC</v>
          </cell>
          <cell r="S206" t="str">
            <v>110506</v>
          </cell>
          <cell r="T206" t="str">
            <v>110506</v>
          </cell>
          <cell r="U206" t="str">
            <v>110506</v>
          </cell>
          <cell r="V206" t="str">
            <v>110506</v>
          </cell>
          <cell r="W206" t="str">
            <v xml:space="preserve">Toshkent v., Chinoz t., "Kozi" MFY, "Samarqand" ko‘chasi, 30-uy </v>
          </cell>
          <cell r="X206" t="str">
            <v>Тошкент в. Чиноз ш., Қози МФЙ Самарқанд к., 30</v>
          </cell>
          <cell r="Y206" t="str">
            <v>Чиназский район, улица Самарканд, 30</v>
          </cell>
          <cell r="Z206" t="str">
            <v>Chinaz district, Samarkand street, 30</v>
          </cell>
          <cell r="AA206" t="str">
            <v>40.935808,68.763681</v>
          </cell>
        </row>
        <row r="207">
          <cell r="N207">
            <v>11801</v>
          </cell>
          <cell r="O207" t="str">
            <v>Bo‘ka BXM</v>
          </cell>
          <cell r="P207" t="str">
            <v>Бўка БХМ</v>
          </cell>
          <cell r="Q207" t="str">
            <v>Букинский ЦБУ</v>
          </cell>
          <cell r="R207" t="str">
            <v>Buka BSC</v>
          </cell>
          <cell r="S207" t="str">
            <v>110506</v>
          </cell>
          <cell r="T207" t="str">
            <v>110506</v>
          </cell>
          <cell r="U207" t="str">
            <v>110506</v>
          </cell>
          <cell r="V207" t="str">
            <v>110506</v>
          </cell>
          <cell r="W207" t="str">
            <v>Toshkent v., Bo‘ka t., "Yangi hayot" MFY, Markaziy ko‘chasi 3-A uy</v>
          </cell>
          <cell r="X207" t="str">
            <v>Тошкент в. Бўка т., Бўка ш. Марказий к., 4</v>
          </cell>
          <cell r="Y207" t="str">
            <v>Букинский район, улица Марказий, 3А</v>
          </cell>
          <cell r="Z207" t="str">
            <v>Buka district, Markaziy street, 3A</v>
          </cell>
          <cell r="AA207" t="str">
            <v>40.827944,69.217105</v>
          </cell>
        </row>
        <row r="208">
          <cell r="N208">
            <v>11782</v>
          </cell>
          <cell r="O208" t="str">
            <v>Keles BXM</v>
          </cell>
          <cell r="P208" t="str">
            <v>Келес БХМ</v>
          </cell>
          <cell r="Q208" t="str">
            <v xml:space="preserve"> Келес ЦБУ</v>
          </cell>
          <cell r="R208" t="str">
            <v>Keles BSC</v>
          </cell>
          <cell r="S208" t="str">
            <v>111100</v>
          </cell>
          <cell r="T208" t="str">
            <v>111100</v>
          </cell>
          <cell r="U208" t="str">
            <v>111100</v>
          </cell>
          <cell r="V208" t="str">
            <v>111100</v>
          </cell>
          <cell r="W208" t="str">
            <v>Toshkent v., Toshkent t., Keles sh., "Keles yo'li" ko‘chasi 8-uy</v>
          </cell>
          <cell r="X208" t="str">
            <v>Тошкент т.,Келес шахри, Келес йўли кўчаси, 8-уй</v>
          </cell>
          <cell r="Y208" t="str">
            <v>Город Келес, улица Келес йўли, 8</v>
          </cell>
          <cell r="Z208" t="str">
            <v>Keles city, Keles Yuli street, 8</v>
          </cell>
          <cell r="AA208" t="str">
            <v>42.254169,69.150638</v>
          </cell>
        </row>
        <row r="209">
          <cell r="N209">
            <v>10116</v>
          </cell>
          <cell r="O209" t="str">
            <v>Chinor BXM</v>
          </cell>
          <cell r="P209" t="str">
            <v>Чинор БХМ</v>
          </cell>
          <cell r="Q209" t="str">
            <v xml:space="preserve"> Чинар ЦБУ</v>
          </cell>
          <cell r="R209" t="str">
            <v>Chinar BSC</v>
          </cell>
          <cell r="S209" t="str">
            <v>110900</v>
          </cell>
          <cell r="T209" t="str">
            <v>110900</v>
          </cell>
          <cell r="U209" t="str">
            <v>110900</v>
          </cell>
          <cell r="V209" t="str">
            <v>110900</v>
          </cell>
          <cell r="W209" t="str">
            <v>Toshkent v., Quyichirchiq t., "Tinchlik" MFY, "Paxtazor" ko'chasi 8- uy</v>
          </cell>
          <cell r="X209" t="str">
            <v>Тошкент в., Қуйичирчиқ т., "Тинчлик" МФЙ, "Пахтазор" кўчаси 8- уй</v>
          </cell>
          <cell r="Y209" t="str">
            <v>Куйичирчикский район, улица Марказ, 7А</v>
          </cell>
          <cell r="Z209" t="str">
            <v>Kuyichirchik district, Markaz street, 7A</v>
          </cell>
          <cell r="AA209" t="str">
            <v>40.985124,69.049040</v>
          </cell>
        </row>
        <row r="210">
          <cell r="N210">
            <v>11349</v>
          </cell>
          <cell r="O210" t="str">
            <v>Yangi yo'l  BXM</v>
          </cell>
          <cell r="P210" t="str">
            <v>Янги йўл БХМ</v>
          </cell>
          <cell r="Q210" t="str">
            <v xml:space="preserve"> Янги йўл ЦБУ</v>
          </cell>
          <cell r="R210" t="str">
            <v>Yangi yo'l BSC</v>
          </cell>
          <cell r="S210" t="str">
            <v>112000</v>
          </cell>
          <cell r="T210" t="str">
            <v>112000</v>
          </cell>
          <cell r="U210" t="str">
            <v>112000</v>
          </cell>
          <cell r="V210" t="str">
            <v>112000</v>
          </cell>
          <cell r="W210" t="str">
            <v>Toshkent v.,Yangiyo'l t., Samarqand k., 229 uy</v>
          </cell>
          <cell r="X210" t="str">
            <v>Тошкент в.,Янгийўл т., Самарқанд к., 229 уй</v>
          </cell>
          <cell r="Y210" t="str">
            <v>г.Тошкент, г.Янгиёльл, г.Самарканд, 229 уй</v>
          </cell>
          <cell r="Z210" t="str">
            <v xml:space="preserve">Toshkent d.,Yangiyo'l t., Samarqand st., 229 </v>
          </cell>
          <cell r="AA210" t="str">
            <v>41.116345,69.055158</v>
          </cell>
        </row>
        <row r="211">
          <cell r="N211">
            <v>10119</v>
          </cell>
          <cell r="O211" t="str">
            <v>Bek Baraka BXM</v>
          </cell>
          <cell r="P211" t="str">
            <v>Бек Барака БХМ</v>
          </cell>
          <cell r="Q211" t="str">
            <v xml:space="preserve"> Бекбарака ЦБУ</v>
          </cell>
          <cell r="R211" t="str">
            <v>Bekbaraka BSC</v>
          </cell>
          <cell r="S211" t="str">
            <v>110400</v>
          </cell>
          <cell r="T211" t="str">
            <v>110400</v>
          </cell>
          <cell r="U211" t="str">
            <v>110400</v>
          </cell>
          <cell r="V211" t="str">
            <v>110400</v>
          </cell>
          <cell r="W211" t="str">
            <v>Toshkent v., Zangiota t., "Qatortol" MFY, 
"Bek Baraka" bozori hududida</v>
          </cell>
          <cell r="X211" t="str">
            <v>Тошкент в., Зангиота т., "Қатортол" МФЙ, 
"Бек Барака" бозори ҳудудида</v>
          </cell>
          <cell r="Y211" t="str">
            <v xml:space="preserve">Зангиатинский район, махаля Катартал, рынок Бекбарака </v>
          </cell>
          <cell r="Z211" t="str">
            <v>Zangiata district, Katartal mahala, Bekbarak market</v>
          </cell>
          <cell r="AA211" t="str">
            <v>41.242705,69.165237</v>
          </cell>
        </row>
        <row r="212">
          <cell r="N212">
            <v>10120</v>
          </cell>
          <cell r="O212" t="str">
            <v>Abu Saxiy BXM</v>
          </cell>
          <cell r="P212" t="str">
            <v>Абу Сахий БХМ</v>
          </cell>
          <cell r="Q212" t="str">
            <v xml:space="preserve"> Абу Сахий ЦБУ</v>
          </cell>
          <cell r="R212" t="str">
            <v>Abu Sahiy BSC</v>
          </cell>
          <cell r="S212" t="str">
            <v>110400</v>
          </cell>
          <cell r="T212" t="str">
            <v>110400</v>
          </cell>
          <cell r="U212" t="str">
            <v>110400</v>
          </cell>
          <cell r="V212" t="str">
            <v>110400</v>
          </cell>
          <cell r="W212" t="str">
            <v xml:space="preserve"> Toshkent v., Zangiota t., "Qatortol" MFY, "Abu Saxiy" bozori hududida</v>
          </cell>
          <cell r="X212" t="str">
            <v xml:space="preserve"> Тошкент в., Зангиота т., "Қатортол" МФЙ, "Абу Сахий" бозори ҳудудида</v>
          </cell>
          <cell r="Y212" t="str">
            <v xml:space="preserve">Зангиатинский район, махаля Катартал, рынок Абу Сахий </v>
          </cell>
          <cell r="Z212" t="str">
            <v>Zangiata district, Katartal mahala, Abu Sahiy market</v>
          </cell>
          <cell r="AA212" t="str">
            <v>41.242041,69.163773</v>
          </cell>
        </row>
        <row r="213">
          <cell r="N213">
            <v>10121</v>
          </cell>
          <cell r="O213" t="str">
            <v>Nafis BXM</v>
          </cell>
          <cell r="P213" t="str">
            <v>Нафис БХМ</v>
          </cell>
          <cell r="Q213" t="str">
            <v xml:space="preserve"> Нафис ЦБУ</v>
          </cell>
          <cell r="R213" t="str">
            <v>Nafis BSC</v>
          </cell>
          <cell r="S213" t="str">
            <v>111600</v>
          </cell>
          <cell r="T213" t="str">
            <v>111600</v>
          </cell>
          <cell r="U213" t="str">
            <v>111600</v>
          </cell>
          <cell r="V213" t="str">
            <v>111600</v>
          </cell>
          <cell r="W213" t="str">
            <v>Toshkent v., Chinoz t., "Nafis" MFY, "Samarqand" ko'chasi 3-uy</v>
          </cell>
          <cell r="X213" t="str">
            <v>Тошкент в., Чиноз т., "Нафис" МФЙ, "Самарқанд" кўчаси 3-уй</v>
          </cell>
          <cell r="Y213" t="str">
            <v>Чиназский район, улица Самарканд, 3</v>
          </cell>
          <cell r="Z213" t="str">
            <v>Chinaz district, Samarkand street, 3</v>
          </cell>
          <cell r="AA213" t="str">
            <v>40.963603,68.854681</v>
          </cell>
        </row>
        <row r="214">
          <cell r="N214">
            <v>10122</v>
          </cell>
          <cell r="O214" t="str">
            <v>Madaniyat BXM</v>
          </cell>
          <cell r="P214" t="str">
            <v>Маданият БХМ</v>
          </cell>
          <cell r="Q214" t="str">
            <v xml:space="preserve"> Маданият ЦБУ</v>
          </cell>
          <cell r="R214" t="str">
            <v>Madaniyat BSC</v>
          </cell>
          <cell r="S214" t="str">
            <v>110600</v>
          </cell>
          <cell r="T214" t="str">
            <v>110600</v>
          </cell>
          <cell r="U214" t="str">
            <v>110600</v>
          </cell>
          <cell r="V214" t="str">
            <v>110600</v>
          </cell>
          <cell r="W214" t="str">
            <v>Toshkent v., Bo'ka t., "Madaniyat" MFY, "O'zbekiston" ko'chasi 7-uy</v>
          </cell>
          <cell r="X214" t="str">
            <v>Тошкент в., Бўка т., "Маданият" МФЙ, "Ўзбекистон" кўчаси 7-уй</v>
          </cell>
          <cell r="Y214" t="str">
            <v>Букинский район, улица Узбекистан, 7</v>
          </cell>
          <cell r="Z214" t="str">
            <v>Buka district, Uzbekistan street, 7</v>
          </cell>
          <cell r="AA214" t="str">
            <v>40.814401,69.197999</v>
          </cell>
        </row>
        <row r="216">
          <cell r="N216">
            <v>11408</v>
          </cell>
          <cell r="O216" t="str">
            <v>O‘zbekiston BXM</v>
          </cell>
          <cell r="P216" t="str">
            <v>Ўзбекистон БХМ</v>
          </cell>
          <cell r="Q216" t="str">
            <v>Узбекистанский ЦБУ</v>
          </cell>
          <cell r="R216" t="str">
            <v>Uzbekistan BSC</v>
          </cell>
          <cell r="S216" t="str">
            <v>151800</v>
          </cell>
          <cell r="T216" t="str">
            <v>151800</v>
          </cell>
          <cell r="U216" t="str">
            <v>151800</v>
          </cell>
          <cell r="V216" t="str">
            <v>151800</v>
          </cell>
          <cell r="W216" t="str">
            <v>Farg‘ona v., O‘zbekiston t., Yaypan sh., "Ziyokor" ko‘chasi 94 uy</v>
          </cell>
          <cell r="X216" t="str">
            <v xml:space="preserve"> Фарғона в, Ўзбекистон т, Яйпан ш, Яйпан МФЙ, Зиёкор к 94-уй </v>
          </cell>
          <cell r="Y216" t="str">
            <v>Узбекистанский район, улица Зиёкор, 94</v>
          </cell>
          <cell r="Z216" t="str">
            <v>Uzbekistan district, Ziyokor street, 94</v>
          </cell>
          <cell r="AA216" t="str">
            <v>40.375875,70.811641</v>
          </cell>
        </row>
        <row r="217">
          <cell r="N217">
            <v>11409</v>
          </cell>
          <cell r="O217" t="str">
            <v xml:space="preserve">Dang‘ara BXM </v>
          </cell>
          <cell r="P217" t="str">
            <v>Данғара БХМ</v>
          </cell>
          <cell r="Q217" t="str">
            <v>Дангаринский ЦБУ</v>
          </cell>
          <cell r="R217" t="str">
            <v>Dangara BSC</v>
          </cell>
          <cell r="S217" t="str">
            <v>150500</v>
          </cell>
          <cell r="T217" t="str">
            <v>150500</v>
          </cell>
          <cell r="U217" t="str">
            <v>150500</v>
          </cell>
          <cell r="V217" t="str">
            <v>150500</v>
          </cell>
          <cell r="W217" t="str">
            <v>Farg‘ona v., Dang‘ara t., "Toshkent" ko‘chasi 58-uy</v>
          </cell>
          <cell r="X217" t="str">
            <v>Фарғона в, Данғара шахарчаси,Тошкент кўчаси 58-уй</v>
          </cell>
          <cell r="Y217" t="str">
            <v>Дангаринский район, улица Ташкент, 58</v>
          </cell>
          <cell r="Z217" t="str">
            <v>Dangara district, Tashkent street, 58</v>
          </cell>
          <cell r="AA217" t="str">
            <v>40.577788,70.915398</v>
          </cell>
        </row>
        <row r="218">
          <cell r="N218">
            <v>11410</v>
          </cell>
          <cell r="O218" t="str">
            <v>Vodil BXM</v>
          </cell>
          <cell r="P218" t="str">
            <v>Водил БХМ</v>
          </cell>
          <cell r="Q218" t="str">
            <v xml:space="preserve">   Водил ЦБУ</v>
          </cell>
          <cell r="R218" t="str">
            <v>Vodil BSC</v>
          </cell>
          <cell r="S218" t="str">
            <v>150400</v>
          </cell>
          <cell r="T218" t="str">
            <v>150400</v>
          </cell>
          <cell r="U218" t="str">
            <v>150400</v>
          </cell>
          <cell r="V218" t="str">
            <v>150400</v>
          </cell>
          <cell r="W218" t="str">
            <v>Farg‘ona v., Farg‘ona t., "Vodil" QFY, "Marg‘ilon" ko‘chasi 40-uy</v>
          </cell>
          <cell r="X218" t="str">
            <v>Фарғона в, Фарғона т, Водил қишлоғи, Марғилон к 40-уй</v>
          </cell>
          <cell r="Y218" t="str">
            <v>Ферганский район, улица Маргилан, 40</v>
          </cell>
          <cell r="Z218" t="str">
            <v>Fergana district, Margilan street, 40</v>
          </cell>
          <cell r="AA218" t="str">
            <v>40.1766690.71.7294090</v>
          </cell>
        </row>
        <row r="219">
          <cell r="N219">
            <v>11411</v>
          </cell>
          <cell r="O219" t="str">
            <v>Uchko‘prik BXM</v>
          </cell>
          <cell r="P219" t="str">
            <v>Учкўприк БХМ</v>
          </cell>
          <cell r="Q219" t="str">
            <v>Учкуприкский ЦБУ</v>
          </cell>
          <cell r="R219" t="str">
            <v>Uchkuprik BSC</v>
          </cell>
          <cell r="S219" t="str">
            <v>151600</v>
          </cell>
          <cell r="T219" t="str">
            <v>151600</v>
          </cell>
          <cell r="U219" t="str">
            <v>151600</v>
          </cell>
          <cell r="V219" t="str">
            <v>151600</v>
          </cell>
          <cell r="W219" t="str">
            <v>Farg‘ona v., Uchko‘prik t., Uchko‘prik shaharchasi, "Sog‘lom avlod" ko‘chasi 1-uy</v>
          </cell>
          <cell r="X219" t="str">
            <v xml:space="preserve"> Фарғона в, Учкўпирик т, Учкўпирик ш Соғлом авлод к 1-уй</v>
          </cell>
          <cell r="Y219" t="str">
            <v>Учкуприкский район, улица Соглом авлод, 1</v>
          </cell>
          <cell r="Z219" t="str">
            <v>Uchkuprik district, Soglom avlod street, 1</v>
          </cell>
          <cell r="AA219" t="str">
            <v>40.545206,71.055345</v>
          </cell>
        </row>
        <row r="220">
          <cell r="N220">
            <v>11335</v>
          </cell>
          <cell r="O220" t="str">
            <v xml:space="preserve">Rishton BXM </v>
          </cell>
          <cell r="P220" t="str">
            <v>Риштон БХМ</v>
          </cell>
          <cell r="Q220" t="str">
            <v>Риштанский ЦБУ</v>
          </cell>
          <cell r="R220" t="str">
            <v>Rishtan BSC</v>
          </cell>
          <cell r="S220" t="str">
            <v>151300</v>
          </cell>
          <cell r="T220" t="str">
            <v>151300</v>
          </cell>
          <cell r="U220" t="str">
            <v>151300</v>
          </cell>
          <cell r="V220" t="str">
            <v>151300</v>
          </cell>
          <cell r="W220" t="str">
            <v>Farg‘ona v., Rishton t., "Roshidoniy" ko'chasi 201-A uy</v>
          </cell>
          <cell r="X220" t="str">
            <v xml:space="preserve">Риштон тумани, Ришодоний кўчаси, 201а-уйда </v>
          </cell>
          <cell r="Y220" t="str">
            <v>Риштанский район, улица Рошидоний, 201-А</v>
          </cell>
          <cell r="Z220" t="str">
            <v>Rishtan district, Roshidonii street, 201-A</v>
          </cell>
          <cell r="AA220" t="str">
            <v>40.366808,71.268855</v>
          </cell>
        </row>
        <row r="221">
          <cell r="N221">
            <v>11491</v>
          </cell>
          <cell r="O221" t="str">
            <v>Farg‘ona shahar BXM</v>
          </cell>
          <cell r="P221" t="str">
            <v>Фарғона шахар БХМ</v>
          </cell>
          <cell r="Q221" t="str">
            <v>Город Фергана ЦБУ</v>
          </cell>
          <cell r="R221" t="str">
            <v>Fergana city BSC</v>
          </cell>
          <cell r="S221" t="str">
            <v>150100</v>
          </cell>
          <cell r="T221" t="str">
            <v>150100</v>
          </cell>
          <cell r="U221" t="str">
            <v>150100</v>
          </cell>
          <cell r="V221" t="str">
            <v>150100</v>
          </cell>
          <cell r="W221" t="str">
            <v>Farg‘ona v., Farg‘ona sh., "Mustaqillik" ko‘chasi 33-uy</v>
          </cell>
          <cell r="X221" t="str">
            <v xml:space="preserve"> Фаргона ш., Мустакиллик к., 33</v>
          </cell>
          <cell r="Y221" t="str">
            <v>Город Фергана, улица Мустакиллик, 33</v>
          </cell>
          <cell r="Z221" t="str">
            <v>Fergana city, Mustakillik street, 33</v>
          </cell>
          <cell r="AA221" t="str">
            <v>40.384189,71.780302</v>
          </cell>
        </row>
        <row r="222">
          <cell r="N222">
            <v>11390</v>
          </cell>
          <cell r="O222" t="str">
            <v>Marg‘ilon shahar BXM</v>
          </cell>
          <cell r="P222" t="str">
            <v xml:space="preserve">Марғилон БХМ </v>
          </cell>
          <cell r="Q222" t="str">
            <v>Город Маргилан ЦБУ</v>
          </cell>
          <cell r="R222" t="str">
            <v>Margilan City BSC</v>
          </cell>
          <cell r="S222" t="str">
            <v>151100</v>
          </cell>
          <cell r="T222" t="str">
            <v>151100</v>
          </cell>
          <cell r="U222" t="str">
            <v>151100</v>
          </cell>
          <cell r="V222" t="str">
            <v>151100</v>
          </cell>
          <cell r="W222" t="str">
            <v>Farg‘ona v., Marg‘ilon sh., "B.Marg‘iloniy" 172-uy</v>
          </cell>
          <cell r="X222" t="str">
            <v xml:space="preserve"> Маргилон ш., Маргилоний к., 172</v>
          </cell>
          <cell r="Y222" t="str">
            <v>Город Маргилан, улица Б.Маргилоний, 172</v>
          </cell>
          <cell r="Z222" t="str">
            <v>Margilan city, B. Margiloniy street, 172</v>
          </cell>
          <cell r="AA222" t="str">
            <v>40.477502,71.725057</v>
          </cell>
        </row>
        <row r="223">
          <cell r="N223">
            <v>11389</v>
          </cell>
          <cell r="O223" t="str">
            <v>Qo‘qon shahar BXM</v>
          </cell>
          <cell r="P223" t="str">
            <v xml:space="preserve">Қўқон БХМ </v>
          </cell>
          <cell r="Q223" t="str">
            <v>Город Коканд ЦБУ</v>
          </cell>
          <cell r="R223" t="str">
            <v>Kokand City BSC</v>
          </cell>
          <cell r="S223" t="str">
            <v>150700</v>
          </cell>
          <cell r="T223" t="str">
            <v>150700</v>
          </cell>
          <cell r="U223" t="str">
            <v>150700</v>
          </cell>
          <cell r="V223" t="str">
            <v>150700</v>
          </cell>
          <cell r="W223" t="str">
            <v>Farg‘ona v., Qo‘qon sh., "Istiqlol" ko‘chasi 22-uy</v>
          </cell>
          <cell r="X223" t="str">
            <v xml:space="preserve"> Кукон ш., Истиклол к., 22</v>
          </cell>
          <cell r="Y223" t="str">
            <v>Город Коканд, улица Истиклол, 22</v>
          </cell>
          <cell r="Z223" t="str">
            <v>Kokand city, Istiklol street, 22</v>
          </cell>
          <cell r="AA223" t="str">
            <v>40.535764,70.926398</v>
          </cell>
        </row>
        <row r="224">
          <cell r="N224">
            <v>11583</v>
          </cell>
          <cell r="O224" t="str">
            <v>Quvasoy BXM</v>
          </cell>
          <cell r="P224" t="str">
            <v>Қувасой БХМ</v>
          </cell>
          <cell r="Q224" t="str">
            <v>Кувасайский ЦБУ</v>
          </cell>
          <cell r="R224" t="str">
            <v>Kuvasoy BSC</v>
          </cell>
          <cell r="S224" t="str">
            <v>150900</v>
          </cell>
          <cell r="T224" t="str">
            <v>150900</v>
          </cell>
          <cell r="U224" t="str">
            <v>150900</v>
          </cell>
          <cell r="V224" t="str">
            <v>150900</v>
          </cell>
          <cell r="W224" t="str">
            <v>Farg‘ona v., Quvasoy sh., "Huvaydo" MFY, "Fayz" ko‘chasi 54-a uy</v>
          </cell>
          <cell r="X224" t="str">
            <v>Фарғона в, Қувасой ш, Хувайдо МФЙ, Файз к 54а-уй</v>
          </cell>
          <cell r="Y224" t="str">
            <v>Кувасайский район, улица Файз, 54А</v>
          </cell>
          <cell r="Z224" t="str">
            <v>Kuvasay district, Fayz street, 54A</v>
          </cell>
          <cell r="AA224" t="str">
            <v>40.296478,71.973319</v>
          </cell>
        </row>
        <row r="225">
          <cell r="N225">
            <v>11584</v>
          </cell>
          <cell r="O225" t="str">
            <v>Furqat BXM</v>
          </cell>
          <cell r="P225" t="str">
            <v>Фурқат БХМ</v>
          </cell>
          <cell r="Q225" t="str">
            <v>Фуркатский ЦБУ</v>
          </cell>
          <cell r="R225" t="str">
            <v>Furkat BSC</v>
          </cell>
          <cell r="S225" t="str">
            <v>151700</v>
          </cell>
          <cell r="T225" t="str">
            <v>151700</v>
          </cell>
          <cell r="U225" t="str">
            <v>151700</v>
          </cell>
          <cell r="V225" t="str">
            <v>151700</v>
          </cell>
          <cell r="W225" t="str">
            <v>Furqat t., "Ardaxshon" MFY, "Yuksalish" ko'chasi 13-uy</v>
          </cell>
          <cell r="X225" t="str">
            <v>Фарғона в, Фурқат т, Адашхон МФЙ, Юксалиш к 13-уй</v>
          </cell>
          <cell r="Y225" t="str">
            <v>Фуркатский район, улица Юксалиш, 13</v>
          </cell>
          <cell r="Z225" t="str">
            <v>Furkat district, Yuksalish street, 13</v>
          </cell>
          <cell r="AA225" t="str">
            <v>40.486263,70.795923</v>
          </cell>
        </row>
        <row r="226">
          <cell r="N226">
            <v>11730</v>
          </cell>
          <cell r="O226" t="str">
            <v>Bag‘dod BXM</v>
          </cell>
          <cell r="P226" t="str">
            <v>Боғдод БХМ</v>
          </cell>
          <cell r="Q226" t="str">
            <v>Багдадский ЦБУ</v>
          </cell>
          <cell r="R226" t="str">
            <v>Bagdad BSC</v>
          </cell>
          <cell r="S226" t="str">
            <v>150200</v>
          </cell>
          <cell r="T226" t="str">
            <v>150200</v>
          </cell>
          <cell r="U226" t="str">
            <v>150200</v>
          </cell>
          <cell r="V226" t="str">
            <v>150200</v>
          </cell>
          <cell r="W226" t="str">
            <v>Farg‘ona v., Bag‘dod t., "Mustaqillik" ko'chasi 8-uy</v>
          </cell>
          <cell r="X226" t="str">
            <v xml:space="preserve"> Фарғона в, Богдод т, Мустакаллик к., 8-уй</v>
          </cell>
          <cell r="Y226" t="str">
            <v>Багдадский район, улица Мустакиллик, 8</v>
          </cell>
          <cell r="Z226" t="str">
            <v>Baghdad district, Mustakillik street, 8</v>
          </cell>
          <cell r="AA226" t="str">
            <v>40.458926,71.213023</v>
          </cell>
        </row>
        <row r="227">
          <cell r="N227">
            <v>11728</v>
          </cell>
          <cell r="O227" t="str">
            <v>Oltiariq BXM</v>
          </cell>
          <cell r="P227" t="str">
            <v>Олтиариқ БХМ</v>
          </cell>
          <cell r="Q227" t="str">
            <v>Алтыарыкский ЦБУ</v>
          </cell>
          <cell r="R227" t="str">
            <v>Altiarik BSC</v>
          </cell>
          <cell r="S227" t="str">
            <v>151200</v>
          </cell>
          <cell r="T227" t="str">
            <v>151200</v>
          </cell>
          <cell r="U227" t="str">
            <v>151200</v>
          </cell>
          <cell r="V227" t="str">
            <v>151200</v>
          </cell>
          <cell r="W227" t="str">
            <v>Farg‘ona v., Oltiariq t., 
"Chinortagi" ko‘chasi 33-uy</v>
          </cell>
          <cell r="X227" t="str">
            <v xml:space="preserve"> Олтиарик т., Чинортаги МФЙ., Чинортаги кўчаси, 33-уй</v>
          </cell>
          <cell r="Y227" t="str">
            <v>Алтыарыкский район, улица Чинортаги, 33</v>
          </cell>
          <cell r="Z227" t="str">
            <v>Altyaryk district, Chinortagi street, 33</v>
          </cell>
          <cell r="AA227" t="str">
            <v>40.397150,71.474723</v>
          </cell>
        </row>
        <row r="228">
          <cell r="N228">
            <v>11734</v>
          </cell>
          <cell r="O228" t="str">
            <v>Beshariq BXM</v>
          </cell>
          <cell r="P228" t="str">
            <v>Бешариқ БХМ</v>
          </cell>
          <cell r="Q228" t="str">
            <v>Бешарыкский ЦБУ</v>
          </cell>
          <cell r="R228" t="str">
            <v>Besharik BSC</v>
          </cell>
          <cell r="S228" t="str">
            <v>150300</v>
          </cell>
          <cell r="T228" t="str">
            <v>150300</v>
          </cell>
          <cell r="U228" t="str">
            <v>150300</v>
          </cell>
          <cell r="V228" t="str">
            <v>150300</v>
          </cell>
          <cell r="W228" t="str">
            <v>Farg‘ona v., Beshariq t., "Boy" MFY, "Oltin vodiy" ko‘chasi 77-uy</v>
          </cell>
          <cell r="X228" t="str">
            <v xml:space="preserve"> Бешарик т.,Бой МФЙ, Олтин водий к., 77</v>
          </cell>
          <cell r="Y228" t="str">
            <v>Бешарыкский район, улица Олтин водий, 77</v>
          </cell>
          <cell r="Z228" t="str">
            <v>Besharyk district, Oltin Vodiy street, 77</v>
          </cell>
          <cell r="AA228" t="str">
            <v>40.436413,70.608982</v>
          </cell>
        </row>
        <row r="229">
          <cell r="N229">
            <v>11731</v>
          </cell>
          <cell r="O229" t="str">
            <v>Toshloq BXM</v>
          </cell>
          <cell r="P229" t="str">
            <v>Тошлоқ БХМ</v>
          </cell>
          <cell r="Q229" t="str">
            <v>Ташлакский ЦБУ</v>
          </cell>
          <cell r="R229" t="str">
            <v xml:space="preserve">Tashlak BSC </v>
          </cell>
          <cell r="S229" t="str">
            <v>151500</v>
          </cell>
          <cell r="T229" t="str">
            <v>151500</v>
          </cell>
          <cell r="U229" t="str">
            <v>151500</v>
          </cell>
          <cell r="V229" t="str">
            <v>151500</v>
          </cell>
          <cell r="W229" t="str">
            <v>Farg‘ona v., Toshloq t., Toshloq shaharchasi, "Uchqun" ko‘chasi 9-uy</v>
          </cell>
          <cell r="X229" t="str">
            <v xml:space="preserve"> Фарғона в,Тошлоқ тумани,Тошлоқ шахарчаси,Учқун кўчаси 9-уй</v>
          </cell>
          <cell r="Y229" t="str">
            <v>Ташлакский район, улица Учкун, 9</v>
          </cell>
          <cell r="Z229" t="str">
            <v>Tashlak district, Uchkun street, 9</v>
          </cell>
          <cell r="AA229" t="str">
            <v>40.487161,71.758919</v>
          </cell>
        </row>
        <row r="230">
          <cell r="N230">
            <v>11735</v>
          </cell>
          <cell r="O230" t="str">
            <v>Quva BXM</v>
          </cell>
          <cell r="P230" t="str">
            <v>Қува БХМ</v>
          </cell>
          <cell r="Q230" t="str">
            <v>Кувинский ЦБУ</v>
          </cell>
          <cell r="R230" t="str">
            <v>Kuva BSC</v>
          </cell>
          <cell r="S230" t="str">
            <v>150801</v>
          </cell>
          <cell r="T230" t="str">
            <v>150801</v>
          </cell>
          <cell r="U230" t="str">
            <v>150801</v>
          </cell>
          <cell r="V230" t="str">
            <v>150801</v>
          </cell>
          <cell r="W230" t="str">
            <v>Farg‘ona v., Quva t., "Tinchlik" MFY, "Qayqubbod" ko‘chasi 115-uy</v>
          </cell>
          <cell r="X230" t="str">
            <v xml:space="preserve"> Кува т., Тинчлик МФЙ., Кайкубод к., 115</v>
          </cell>
          <cell r="Y230" t="str">
            <v>Кувинский район, улица Кайкуббод, 115</v>
          </cell>
          <cell r="Z230" t="str">
            <v>Kuva district, Kayqubbod street, 115</v>
          </cell>
          <cell r="AA230" t="str">
            <v>40.522223,72.067926</v>
          </cell>
        </row>
        <row r="231">
          <cell r="N231">
            <v>11732</v>
          </cell>
          <cell r="O231" t="str">
            <v xml:space="preserve">Qo‘shtepa BXM </v>
          </cell>
          <cell r="P231" t="str">
            <v>Қўштепа БХМ</v>
          </cell>
          <cell r="Q231" t="str">
            <v>Куштепинский ЦБУ</v>
          </cell>
          <cell r="R231" t="str">
            <v>Kushtepa BSC</v>
          </cell>
          <cell r="S231" t="str">
            <v>150000</v>
          </cell>
          <cell r="T231" t="str">
            <v>150000</v>
          </cell>
          <cell r="U231" t="str">
            <v>150000</v>
          </cell>
          <cell r="V231" t="str">
            <v>150000</v>
          </cell>
          <cell r="W231" t="str">
            <v>Farg‘ona v., Qo‘shtepa t., "Shodlik" MFY, "Baxmal" ko‘chasi 9-uy</v>
          </cell>
          <cell r="X231" t="str">
            <v xml:space="preserve"> Фарғона в, Қўштепа т, Шодлик МФЙ, Баҳмал кучаси, 5-уй</v>
          </cell>
          <cell r="Y231" t="str">
            <v>Куштепинский район, улица Бахмал, 9</v>
          </cell>
          <cell r="Z231" t="str">
            <v>Kushtepa district, Bakhmal street, 9</v>
          </cell>
          <cell r="AA231" t="str">
            <v>40.537437,71.643769</v>
          </cell>
        </row>
        <row r="232">
          <cell r="N232">
            <v>11729</v>
          </cell>
          <cell r="O232" t="str">
            <v>Yozyovon BXM</v>
          </cell>
          <cell r="P232" t="str">
            <v>Ёзёвон БХМ</v>
          </cell>
          <cell r="Q232" t="str">
            <v>Язъяванский ЦБУ</v>
          </cell>
          <cell r="R232" t="str">
            <v>Yazyavan BSC</v>
          </cell>
          <cell r="S232" t="str">
            <v>150600</v>
          </cell>
          <cell r="T232" t="str">
            <v>150600</v>
          </cell>
          <cell r="U232" t="str">
            <v>150600</v>
          </cell>
          <cell r="V232" t="str">
            <v>150600</v>
          </cell>
          <cell r="W232" t="str">
            <v>Farg‘ona v., Yozyovon t., Yozyovon shaharchasi, "Al-Farg‘oniy" ko‘chasi 43-uy</v>
          </cell>
          <cell r="X232" t="str">
            <v xml:space="preserve"> Ёзёвон шахарчаси, Ал-Фарғоний кўчаси, 43-уй</v>
          </cell>
          <cell r="Y232" t="str">
            <v>Язъяванский район, улица Ал-фаргоний, 43</v>
          </cell>
          <cell r="Z232" t="str">
            <v>Yazyavan district, Al-fargoniy street, 43</v>
          </cell>
          <cell r="AA232" t="str">
            <v>40.661098,71.739944</v>
          </cell>
        </row>
        <row r="233">
          <cell r="N233">
            <v>11733</v>
          </cell>
          <cell r="O233" t="str">
            <v>So‘x BXM</v>
          </cell>
          <cell r="P233" t="str">
            <v>Сўх БХМ</v>
          </cell>
          <cell r="Q233" t="str">
            <v>Сохский ЦБУ</v>
          </cell>
          <cell r="R233" t="str">
            <v>Sux BSC</v>
          </cell>
          <cell r="S233" t="str">
            <v>151400</v>
          </cell>
          <cell r="T233" t="str">
            <v>151400</v>
          </cell>
          <cell r="U233" t="str">
            <v>151400</v>
          </cell>
          <cell r="V233" t="str">
            <v>151400</v>
          </cell>
          <cell r="W233" t="str">
            <v>Farg‘ona v., So‘x t., 
"A.Temur" 84-uy</v>
          </cell>
          <cell r="X233" t="str">
            <v xml:space="preserve"> Фарғона в., Сўх тумани, Истиқлол МФЙ, Амур Темур кучаси, 84-уй</v>
          </cell>
          <cell r="Y233" t="str">
            <v>Сохский район, улица А.Темур, 84</v>
          </cell>
          <cell r="Z233" t="str">
            <v>Sokh district, A. Temur street, 84</v>
          </cell>
          <cell r="AA233" t="str">
            <v>39.968331,71.129401</v>
          </cell>
        </row>
        <row r="234">
          <cell r="N234">
            <v>11263</v>
          </cell>
          <cell r="O234" t="str">
            <v>Kirguli BXM</v>
          </cell>
          <cell r="P234" t="str">
            <v>Киргули БХМ</v>
          </cell>
          <cell r="Q234" t="str">
            <v xml:space="preserve">Киргули ЦБУ </v>
          </cell>
          <cell r="R234" t="str">
            <v>Kirguli BSC</v>
          </cell>
          <cell r="S234">
            <v>150100</v>
          </cell>
          <cell r="T234">
            <v>150100</v>
          </cell>
          <cell r="U234">
            <v>150100</v>
          </cell>
          <cell r="V234">
            <v>150100</v>
          </cell>
          <cell r="W234" t="str">
            <v>Farg'ona sh., "Yulduz" MFY, "Yangi asr" ko'chasi 82-uy</v>
          </cell>
          <cell r="X234" t="str">
            <v>Фарғона ш., "Юлдуз" МФЙ, "Янги аср" кўчаси 82-уй</v>
          </cell>
          <cell r="Y234" t="str">
            <v>Город Фергана, улица Аср, 82</v>
          </cell>
          <cell r="Z234" t="str">
            <v>Fergana city, Asr street, 82</v>
          </cell>
          <cell r="AA234" t="str">
            <v>40.430366, 71.755520</v>
          </cell>
        </row>
        <row r="235">
          <cell r="N235">
            <v>11498</v>
          </cell>
          <cell r="O235" t="str">
            <v>Buvayda BXM</v>
          </cell>
          <cell r="P235" t="str">
            <v>Бувайда БХМ</v>
          </cell>
          <cell r="Q235" t="str">
            <v>Бувайдинский ЦБУ</v>
          </cell>
          <cell r="R235" t="str">
            <v>Buvayda BSC</v>
          </cell>
          <cell r="S235">
            <v>150100</v>
          </cell>
          <cell r="T235">
            <v>150100</v>
          </cell>
          <cell r="U235">
            <v>150100</v>
          </cell>
          <cell r="V235">
            <v>150100</v>
          </cell>
          <cell r="W235" t="str">
            <v>Farg'ona v., Buvayda t., "Yangiqo'rg'on" shaharchasi, "Hilol" ko'chasi 40-uy</v>
          </cell>
          <cell r="X235" t="str">
            <v>Фарғона в., Бувайда т., "Янгиқўрғон" шаҳарчаси, "Ҳилол" кўчаси 40-уй</v>
          </cell>
          <cell r="Y235" t="str">
            <v>Бувайдинский район, городок Янгикурган, улица Хилал, 40</v>
          </cell>
          <cell r="Z235" t="str">
            <v>Buvaida district, Yangikurgan town, Hilal street, 40</v>
          </cell>
          <cell r="AA235" t="str">
            <v>40.560427, 71.140866</v>
          </cell>
        </row>
        <row r="236">
          <cell r="N236">
            <v>10127</v>
          </cell>
          <cell r="O236" t="str">
            <v>Marg‘ilon hunarmand BXM</v>
          </cell>
          <cell r="P236" t="str">
            <v>Марғилон ҳунарманд БХМ</v>
          </cell>
          <cell r="Q236" t="str">
            <v xml:space="preserve"> Маргилан Хунарманд ЦБУ</v>
          </cell>
          <cell r="R236" t="str">
            <v>Margilan hunarmand BSC</v>
          </cell>
          <cell r="S236">
            <v>10127</v>
          </cell>
          <cell r="T236">
            <v>10127</v>
          </cell>
          <cell r="U236">
            <v>10127</v>
          </cell>
          <cell r="V236">
            <v>10127</v>
          </cell>
          <cell r="W236" t="str">
            <v>Farg‘ona v., Marg‘ilon sh., "Xiyobon" ko'chasi 56-a uy</v>
          </cell>
          <cell r="X236" t="str">
            <v>Фарғона в., Марғилон ш., "Хиёбон" кўчаси 56-а уй</v>
          </cell>
          <cell r="Y236" t="str">
            <v>Город Маргилан, улица Хиёбон, 56А</v>
          </cell>
          <cell r="Z236" t="str">
            <v>Margilan city, Khiyobon street, 56A</v>
          </cell>
          <cell r="AA236" t="str">
            <v>40.442907, 71.718321</v>
          </cell>
        </row>
        <row r="237">
          <cell r="N237">
            <v>10128</v>
          </cell>
          <cell r="O237" t="str">
            <v>Rapqon BXM</v>
          </cell>
          <cell r="P237" t="str">
            <v>Рапқон БХМ</v>
          </cell>
          <cell r="Q237" t="str">
            <v xml:space="preserve">Рапкан ЦБУ </v>
          </cell>
          <cell r="R237" t="str">
            <v>Rapkan BSC</v>
          </cell>
          <cell r="S237">
            <v>10128</v>
          </cell>
          <cell r="T237">
            <v>10128</v>
          </cell>
          <cell r="U237">
            <v>10128</v>
          </cell>
          <cell r="V237">
            <v>10128</v>
          </cell>
          <cell r="W237" t="str">
            <v>Farg‘ona v., Beshariq t., "Rapqon" MFY, "Bozorboshi" ko‘chasi 2-uy</v>
          </cell>
          <cell r="X237" t="str">
            <v>Фарғона в., Бешариқ т., "Рапқон" МФЙ, "Бозорбоши" кўчаси 2-уй</v>
          </cell>
          <cell r="Y237" t="str">
            <v>Бешарыкский район, улица  Бозорбоши, 2</v>
          </cell>
          <cell r="Z237" t="str">
            <v>Besharyk district, Bozorboshi street, 2</v>
          </cell>
          <cell r="AA237" t="str">
            <v>40.351198, 70.665595</v>
          </cell>
        </row>
        <row r="238">
          <cell r="N238">
            <v>10129</v>
          </cell>
          <cell r="O238" t="str">
            <v>Chimyon BXM</v>
          </cell>
          <cell r="P238" t="str">
            <v>Чимён БХМ</v>
          </cell>
          <cell r="Q238" t="str">
            <v xml:space="preserve">Чимган ЦБУ </v>
          </cell>
          <cell r="R238" t="str">
            <v>Chimgan BSC</v>
          </cell>
          <cell r="S238">
            <v>10129</v>
          </cell>
          <cell r="T238">
            <v>10129</v>
          </cell>
          <cell r="U238">
            <v>10129</v>
          </cell>
          <cell r="V238">
            <v>10129</v>
          </cell>
          <cell r="W238" t="str">
            <v xml:space="preserve">Farg‘ona v., Farg‘ona t., "Soy bo'yi" MFY, "A. Abdullayev" ko‘chasi </v>
          </cell>
          <cell r="X238" t="str">
            <v xml:space="preserve">Фарғона в., Фарғона т., "Сой бўйи" МФЙ, "А. Абдуллаев" кўчаси </v>
          </cell>
          <cell r="Y238" t="str">
            <v>Ферганский район, махаля Сой бўйи, улица А.Абдуллаев</v>
          </cell>
          <cell r="Z238" t="str">
            <v>Fergana district, Soi bui makhalya, A. Abdullayev street</v>
          </cell>
          <cell r="AA238" t="str">
            <v>40.256156, 71.575768</v>
          </cell>
        </row>
        <row r="240">
          <cell r="N240">
            <v>11492</v>
          </cell>
          <cell r="O240" t="str">
            <v>Shovot BXM</v>
          </cell>
          <cell r="P240" t="str">
            <v>Шовот БХМ</v>
          </cell>
          <cell r="Q240" t="str">
            <v>Шаватский ЦБУ</v>
          </cell>
          <cell r="R240" t="str">
            <v>Shavat BSC</v>
          </cell>
          <cell r="S240" t="str">
            <v>221000</v>
          </cell>
          <cell r="T240" t="str">
            <v>221000</v>
          </cell>
          <cell r="U240" t="str">
            <v>221000</v>
          </cell>
          <cell r="V240" t="str">
            <v>221000</v>
          </cell>
          <cell r="W240" t="str">
            <v>Xorazm v., Shovot t., "J.Manguberdi" ko‘chasi 9-uy</v>
          </cell>
          <cell r="X240" t="str">
            <v xml:space="preserve"> Шовот т., Шовот кург., Ж.Мангуберди к., 9</v>
          </cell>
          <cell r="Y240" t="str">
            <v>Шаватский район, улица Ж.Мангуберди, 9</v>
          </cell>
          <cell r="Z240" t="str">
            <v>Shavat district, Zh. Manguberdi street, 9</v>
          </cell>
          <cell r="AA240" t="str">
            <v>41.653791,60.290875</v>
          </cell>
        </row>
        <row r="241">
          <cell r="N241">
            <v>11336</v>
          </cell>
          <cell r="O241" t="str">
            <v xml:space="preserve"> Qaraul  BXM </v>
          </cell>
          <cell r="P241" t="str">
            <v>Караул БХМ</v>
          </cell>
          <cell r="Q241" t="str">
            <v>Караул ЦБУ</v>
          </cell>
          <cell r="R241" t="str">
            <v xml:space="preserve"> Qaraul BSC </v>
          </cell>
          <cell r="S241" t="str">
            <v>220100</v>
          </cell>
          <cell r="T241" t="str">
            <v>220100</v>
          </cell>
          <cell r="U241" t="str">
            <v>220100</v>
          </cell>
          <cell r="V241" t="str">
            <v>220100</v>
          </cell>
          <cell r="W241" t="str">
            <v>Xorazm v., Urganch t., "Mustaqillik" ko‘chasi 149-uy</v>
          </cell>
          <cell r="X241" t="str">
            <v xml:space="preserve">Урганч тумани, Мустақиллик кўчаси, 149-уйда </v>
          </cell>
          <cell r="Y241" t="str">
            <v>Ургенчский район, улица Мустакиллик, 149</v>
          </cell>
          <cell r="Z241" t="str">
            <v>Urgench district, Mustakillik street, 149</v>
          </cell>
          <cell r="AA241" t="str">
            <v>41.557556,60.579562</v>
          </cell>
        </row>
        <row r="242">
          <cell r="N242">
            <v>11337</v>
          </cell>
          <cell r="O242" t="str">
            <v>Bog'ot  BXM</v>
          </cell>
          <cell r="P242" t="str">
            <v>Боғот БХМ</v>
          </cell>
          <cell r="Q242" t="str">
            <v>Багатский ЦБУ</v>
          </cell>
          <cell r="R242" t="str">
            <v>Bagat  BSC</v>
          </cell>
          <cell r="S242" t="str">
            <v>220200</v>
          </cell>
          <cell r="T242" t="str">
            <v>220200</v>
          </cell>
          <cell r="U242" t="str">
            <v>220200</v>
          </cell>
          <cell r="V242" t="str">
            <v>220200</v>
          </cell>
          <cell r="W242" t="str">
            <v>Xorazm v., Bog‘ot t., "O‘zbekiston" ko‘chasi 1-uy</v>
          </cell>
          <cell r="X242" t="str">
            <v xml:space="preserve">Боғот тумани, Ўзбекистон кўчаси, 1-уйда </v>
          </cell>
          <cell r="Y242" t="str">
            <v>Багатский район, улица Узбекистон, 1</v>
          </cell>
          <cell r="Z242" t="str">
            <v>Bagat district, Uzbekiston street, 1</v>
          </cell>
          <cell r="AA242" t="str">
            <v>41.355565,60.812713</v>
          </cell>
        </row>
        <row r="243">
          <cell r="N243">
            <v>11338</v>
          </cell>
          <cell r="O243" t="str">
            <v>Qo‘shko‘pir BXM</v>
          </cell>
          <cell r="P243" t="str">
            <v>Қўшкўпир БХМ</v>
          </cell>
          <cell r="Q243" t="str">
            <v>Кушкупирский ЦБУ</v>
          </cell>
          <cell r="R243" t="str">
            <v>Kushkupir BSC</v>
          </cell>
          <cell r="S243" t="str">
            <v>220600</v>
          </cell>
          <cell r="T243" t="str">
            <v>220600</v>
          </cell>
          <cell r="U243" t="str">
            <v>220600</v>
          </cell>
          <cell r="V243" t="str">
            <v>220600</v>
          </cell>
          <cell r="W243" t="str">
            <v>Qo‘shko‘pir shaharchasi, "Mustaqillik" ko‘chasi 51-uy</v>
          </cell>
          <cell r="X243" t="str">
            <v>Қўшкўпир тумани, Мустақиллик кўчаси, 51-уйда</v>
          </cell>
          <cell r="Y243" t="str">
            <v>Кушкупирский район, улица Мустакиллик, 51</v>
          </cell>
          <cell r="Z243" t="str">
            <v>Kushkupir district, Mustakillik street, 51</v>
          </cell>
          <cell r="AA243" t="str">
            <v>41.532460,60.35041</v>
          </cell>
        </row>
        <row r="244">
          <cell r="N244">
            <v>11339</v>
          </cell>
          <cell r="O244" t="str">
            <v>Xiva BXM</v>
          </cell>
          <cell r="P244" t="str">
            <v>Хива БХМ</v>
          </cell>
          <cell r="Q244" t="str">
            <v>Хивинский ЦБУ</v>
          </cell>
          <cell r="R244" t="str">
            <v>Khiva BSC</v>
          </cell>
          <cell r="S244" t="str">
            <v>220900</v>
          </cell>
          <cell r="T244" t="str">
            <v>220900</v>
          </cell>
          <cell r="U244" t="str">
            <v>220900</v>
          </cell>
          <cell r="V244" t="str">
            <v>220900</v>
          </cell>
          <cell r="W244" t="str">
            <v>Xorazm v., Xiva sh., "A.Temur" ko‘chasi 86-uy</v>
          </cell>
          <cell r="X244" t="str">
            <v xml:space="preserve">Хива шаҳар,Амир темур кўчаси, 86-уйда </v>
          </cell>
          <cell r="Y244" t="str">
            <v>Хивинский район, улица А.Темур, 86</v>
          </cell>
          <cell r="Z244" t="str">
            <v>Khiva district, A. Temur street, 86</v>
          </cell>
          <cell r="AA244" t="str">
            <v>41.384972,60.363415</v>
          </cell>
        </row>
        <row r="245">
          <cell r="N245">
            <v>11340</v>
          </cell>
          <cell r="O245" t="str">
            <v>Gurlan BXM</v>
          </cell>
          <cell r="P245" t="str">
            <v>Гурлан БХМ</v>
          </cell>
          <cell r="Q245" t="str">
            <v>Гурленский ЦБУ</v>
          </cell>
          <cell r="R245" t="str">
            <v>Gurlan BSC</v>
          </cell>
          <cell r="S245" t="str">
            <v>220300</v>
          </cell>
          <cell r="T245" t="str">
            <v>220300</v>
          </cell>
          <cell r="U245" t="str">
            <v>220300</v>
          </cell>
          <cell r="V245" t="str">
            <v>220300</v>
          </cell>
          <cell r="W245" t="str">
            <v>Xorazm v., Gurlan t., "Bobur" ko‘chasi 16-uy</v>
          </cell>
          <cell r="X245" t="str">
            <v xml:space="preserve">Гурлан тумани, Бобур кўчаси, 16-уйда </v>
          </cell>
          <cell r="Y245" t="str">
            <v>Гурленский район, улица Бобур, 16</v>
          </cell>
          <cell r="Z245" t="str">
            <v>Gurlen district, Bobur street, 16</v>
          </cell>
          <cell r="AA245" t="str">
            <v>41.845583,60.393321</v>
          </cell>
        </row>
        <row r="246">
          <cell r="N246">
            <v>11780</v>
          </cell>
          <cell r="O246" t="str">
            <v>Xonqa BXM</v>
          </cell>
          <cell r="P246" t="str">
            <v>Хонқа БХМ</v>
          </cell>
          <cell r="Q246" t="str">
            <v>Ханкинский ЦБУ</v>
          </cell>
          <cell r="R246" t="str">
            <v>Khanka BSC</v>
          </cell>
          <cell r="S246" t="str">
            <v>220800</v>
          </cell>
          <cell r="T246" t="str">
            <v>220800</v>
          </cell>
          <cell r="U246" t="str">
            <v>220800</v>
          </cell>
          <cell r="V246">
            <v>220800</v>
          </cell>
          <cell r="W246" t="str">
            <v>Xorazm v., Xonqa t., 
"Xalqlar do‘stligi" ko'chasi 4-uy</v>
          </cell>
          <cell r="X246" t="str">
            <v xml:space="preserve">Хонқа тумани, Халқлар дўстлиги кўчаси, 4-уйда </v>
          </cell>
          <cell r="Y246" t="str">
            <v>Ханкинский район, улица Халклар дустлиги, 4</v>
          </cell>
          <cell r="Z246" t="str">
            <v>Khanka district, Khalklar Dustligi street, 4</v>
          </cell>
          <cell r="AA246" t="str">
            <v>41.4729865,60.7791877</v>
          </cell>
        </row>
        <row r="247">
          <cell r="N247">
            <v>11803</v>
          </cell>
          <cell r="O247" t="str">
            <v>Hazorasp BXM</v>
          </cell>
          <cell r="P247" t="str">
            <v>Хозарасп БХМ</v>
          </cell>
          <cell r="Q247" t="str">
            <v>Хазараспский ЦБУ</v>
          </cell>
          <cell r="R247" t="str">
            <v>Khazarasp BSC</v>
          </cell>
          <cell r="S247" t="str">
            <v>220700</v>
          </cell>
          <cell r="T247" t="str">
            <v>220700</v>
          </cell>
          <cell r="U247" t="str">
            <v>220700</v>
          </cell>
          <cell r="V247">
            <v>220700</v>
          </cell>
          <cell r="W247" t="str">
            <v>Hazorasp t., "Hazarasp" ko'chasi, E.Gayapov ko'chasi 6a</v>
          </cell>
          <cell r="X247" t="str">
            <v xml:space="preserve"> Xозарасп т., Хозарасп кург., Э.Гаясов к., 6a</v>
          </cell>
          <cell r="Y247" t="str">
            <v xml:space="preserve"> Xозарасп т., Хозарасп кург., Э.Гаясов к., 6a</v>
          </cell>
          <cell r="Z247" t="str">
            <v>Khazarasp district, E.Gayapov, 31a</v>
          </cell>
          <cell r="AA247" t="str">
            <v>41.320009,61.067962</v>
          </cell>
        </row>
        <row r="248">
          <cell r="N248">
            <v>11781</v>
          </cell>
          <cell r="O248" t="str">
            <v>Yangiariq BXM</v>
          </cell>
          <cell r="P248" t="str">
            <v>Янгиариқ БХМ</v>
          </cell>
          <cell r="Q248" t="str">
            <v>Янгиарыкский ЦБУ</v>
          </cell>
          <cell r="R248" t="str">
            <v>Yangiarik BSC</v>
          </cell>
          <cell r="S248" t="str">
            <v>221100</v>
          </cell>
          <cell r="T248" t="str">
            <v>221100</v>
          </cell>
          <cell r="U248" t="str">
            <v>221100</v>
          </cell>
          <cell r="V248">
            <v>221100</v>
          </cell>
          <cell r="W248" t="str">
            <v>Yangiariq t., "Urganch" ko‘chasi 1-uy</v>
          </cell>
          <cell r="X248" t="str">
            <v xml:space="preserve">Янгиариқ тумани, Урганч кўчаси, 1-уйда </v>
          </cell>
          <cell r="Y248" t="str">
            <v>Янгиарыкский район, улица Урганч, 1</v>
          </cell>
          <cell r="Z248" t="str">
            <v>Yangiaryk district, Urganch street, 1</v>
          </cell>
          <cell r="AA248" t="str">
            <v>41.370078,60.599134</v>
          </cell>
        </row>
        <row r="249">
          <cell r="N249">
            <v>11779</v>
          </cell>
          <cell r="O249" t="str">
            <v>Pitnak BXM</v>
          </cell>
          <cell r="P249" t="str">
            <v>Питнак БХМ</v>
          </cell>
          <cell r="Q249" t="str">
            <v>Питнак ЦБУ</v>
          </cell>
          <cell r="R249" t="str">
            <v>Pitnak BSC</v>
          </cell>
          <cell r="S249" t="str">
            <v>220400</v>
          </cell>
          <cell r="T249" t="str">
            <v>220400</v>
          </cell>
          <cell r="U249" t="str">
            <v>220400</v>
          </cell>
          <cell r="V249">
            <v>220400</v>
          </cell>
          <cell r="W249" t="str">
            <v>Tuproqqal'a t. Pitnak sh, "A.Temur" ko'chasi 29a-uy</v>
          </cell>
          <cell r="X249" t="str">
            <v xml:space="preserve"> Тупроққала т., Питнак ш., А.Темур кўчаси., 29а-уй</v>
          </cell>
          <cell r="Y249" t="str">
            <v>Тупроккалинский район, улица А.Темур, 29а</v>
          </cell>
          <cell r="Z249" t="str">
            <v>Tuprokkala district, A. Temur street, 29а</v>
          </cell>
          <cell r="AA249" t="str">
            <v>41.221599,61.306394</v>
          </cell>
        </row>
        <row r="250">
          <cell r="N250">
            <v>11845</v>
          </cell>
          <cell r="O250" t="str">
            <v>Urganch shahar BXM</v>
          </cell>
          <cell r="P250" t="str">
            <v>Урганч шахар БХМ</v>
          </cell>
          <cell r="Q250" t="str">
            <v>Город Урганч ЦБУ</v>
          </cell>
          <cell r="R250" t="str">
            <v>Urganch  city BSC</v>
          </cell>
          <cell r="S250" t="str">
            <v>220100</v>
          </cell>
          <cell r="T250" t="str">
            <v>220100</v>
          </cell>
          <cell r="U250" t="str">
            <v>220100</v>
          </cell>
          <cell r="V250" t="str">
            <v>220100</v>
          </cell>
          <cell r="W250" t="str">
            <v>Xorazm v., Urganch sh., Tinchlik ko‘chasi 2-uy</v>
          </cell>
          <cell r="X250" t="str">
            <v xml:space="preserve"> Урганч ш., Tинчлик к., 2</v>
          </cell>
          <cell r="Y250" t="str">
            <v>Город Хорезм, улица Тинчлик, 2</v>
          </cell>
          <cell r="Z250" t="str">
            <v>Khorezm city, Tinchlik street, 2</v>
          </cell>
          <cell r="AA250" t="str">
            <v>41.557694,60.621458</v>
          </cell>
        </row>
        <row r="251">
          <cell r="N251">
            <v>11802</v>
          </cell>
          <cell r="O251" t="str">
            <v>Yangibozor BXM</v>
          </cell>
          <cell r="P251" t="str">
            <v>Янгибозор БХМ</v>
          </cell>
          <cell r="Q251" t="str">
            <v>Янгибазарский ЦБУ</v>
          </cell>
          <cell r="R251" t="str">
            <v>Yangibazar BSC</v>
          </cell>
          <cell r="S251" t="str">
            <v>221200</v>
          </cell>
          <cell r="T251" t="str">
            <v>221200</v>
          </cell>
          <cell r="U251" t="str">
            <v>221200</v>
          </cell>
          <cell r="V251">
            <v>221200</v>
          </cell>
          <cell r="W251" t="str">
            <v>Xorazm v., Yangibozor t., "J.Manguberdi" ko‘chasi 8-uy</v>
          </cell>
          <cell r="X251" t="str">
            <v xml:space="preserve"> Янгибозор тумани, Ж.Мангуберди кўчаси, 8-уй</v>
          </cell>
          <cell r="Y251" t="str">
            <v>Янгибазарский район, улица Ж.Мангуберди, 8</v>
          </cell>
          <cell r="Z251" t="str">
            <v>Yangibazar district, Zh. Manguberdi street, 8</v>
          </cell>
          <cell r="AA251" t="str">
            <v>41.717670,60.521907</v>
          </cell>
        </row>
        <row r="252">
          <cell r="N252">
            <v>10131</v>
          </cell>
          <cell r="O252" t="str">
            <v>Al-Xorazmiy BXM</v>
          </cell>
          <cell r="P252" t="str">
            <v>Ал-Хоразмий БХМ</v>
          </cell>
          <cell r="Q252" t="str">
            <v xml:space="preserve"> Аль-Хорезми ЦБУ</v>
          </cell>
          <cell r="R252" t="str">
            <v>AL-Khorezmiy BCS</v>
          </cell>
          <cell r="S252" t="str">
            <v>220100</v>
          </cell>
          <cell r="T252" t="str">
            <v>220100</v>
          </cell>
          <cell r="U252" t="str">
            <v>220100</v>
          </cell>
          <cell r="V252" t="str">
            <v>220100</v>
          </cell>
          <cell r="W252" t="str">
            <v>Urganch sh., "Al-Xorazmiy" ko'chasi 67-uy</v>
          </cell>
          <cell r="X252" t="str">
            <v>Урганч ш., "Ал-Хоразмий" кўчаси 67-уй</v>
          </cell>
          <cell r="Y252" t="str">
            <v>Город Ургенч, улица Аль-Хорезмий, 67</v>
          </cell>
          <cell r="Z252" t="str">
            <v>Urgench city, Al-Khorezmi street, 67</v>
          </cell>
          <cell r="AA252" t="str">
            <v>41.5561260,60.6308600</v>
          </cell>
        </row>
        <row r="253">
          <cell r="N253">
            <v>10132</v>
          </cell>
          <cell r="O253" t="str">
            <v>Farovon BXM</v>
          </cell>
          <cell r="P253" t="str">
            <v>Фаровон БХМ</v>
          </cell>
          <cell r="Q253" t="str">
            <v xml:space="preserve"> Фаровон ЦБУ  </v>
          </cell>
          <cell r="R253" t="str">
            <v>Farovon BCS</v>
          </cell>
          <cell r="S253" t="str">
            <v>220100</v>
          </cell>
          <cell r="T253" t="str">
            <v>220100</v>
          </cell>
          <cell r="U253" t="str">
            <v>220100</v>
          </cell>
          <cell r="V253" t="str">
            <v>220100</v>
          </cell>
          <cell r="W253" t="str">
            <v>"Islom Karimov" ko'chasi 45-uy</v>
          </cell>
          <cell r="X253" t="str">
            <v>"Ислом Каримов" кўчаси 45-уй</v>
          </cell>
          <cell r="Y253" t="str">
            <v>Город Ургенч, улица И.Каримова, 45</v>
          </cell>
          <cell r="Z253" t="str">
            <v>Urgench city, I.Karimov street, 45</v>
          </cell>
          <cell r="AA253" t="str">
            <v>41.5510530,60.6198680</v>
          </cell>
        </row>
        <row r="254">
          <cell r="N254">
            <v>10133</v>
          </cell>
          <cell r="O254" t="str">
            <v>Ko'hna Xiva BXM</v>
          </cell>
          <cell r="P254" t="str">
            <v>Кўҳна Хива БХМ</v>
          </cell>
          <cell r="Q254" t="str">
            <v xml:space="preserve"> Кухна Хива ЦБУ</v>
          </cell>
          <cell r="R254" t="str">
            <v>Kuxna Xiva BCS</v>
          </cell>
          <cell r="S254" t="str">
            <v>220900</v>
          </cell>
          <cell r="T254" t="str">
            <v>220900</v>
          </cell>
          <cell r="U254" t="str">
            <v>220900</v>
          </cell>
          <cell r="V254" t="str">
            <v>220900</v>
          </cell>
          <cell r="W254" t="str">
            <v>Xiva shahar, "Gulshan-2" MFY, "Ko'hna Xiva" ko'chasi 351-uy</v>
          </cell>
          <cell r="X254" t="str">
            <v>Хива шаҳар, "Гулшан-2" МФЙ, "Кўҳна Хива" кўчаси 351-уй</v>
          </cell>
          <cell r="Y254" t="str">
            <v>Город Хива, улица Кухна Хива, 351</v>
          </cell>
          <cell r="Z254" t="str">
            <v>Khiva city, Kukhna Khiva street, 351</v>
          </cell>
          <cell r="AA254" t="str">
            <v>41.3899400,60.3464950</v>
          </cell>
        </row>
        <row r="256">
          <cell r="N256">
            <v>11485</v>
          </cell>
          <cell r="O256" t="str">
            <v xml:space="preserve">Chilonzor BXM </v>
          </cell>
          <cell r="P256" t="str">
            <v>Чилонзор БХМ</v>
          </cell>
          <cell r="Q256" t="str">
            <v>Чиланзарский ЦБУ</v>
          </cell>
          <cell r="R256" t="str">
            <v>Chilanzar BSC</v>
          </cell>
          <cell r="S256" t="str">
            <v>100208</v>
          </cell>
          <cell r="T256" t="str">
            <v>100208</v>
          </cell>
          <cell r="U256" t="str">
            <v>100208</v>
          </cell>
          <cell r="V256" t="str">
            <v>100208</v>
          </cell>
          <cell r="W256" t="str">
            <v>Toshkent sh., Chilonzor t., "Labihovuz" ko'chasi 1-b uy</v>
          </cell>
          <cell r="X256" t="str">
            <v xml:space="preserve"> Тошкент ш., Чилонзор т., Лаби Xовуз к., 1-б</v>
          </cell>
          <cell r="Y256" t="str">
            <v>Чиланзарский район, улица Лабиховуз, 1Б</v>
          </cell>
          <cell r="Z256" t="str">
            <v>Chilanzar district, Labikhovuz street, 1B</v>
          </cell>
          <cell r="AA256" t="str">
            <v>41.284750 69.229040</v>
          </cell>
        </row>
        <row r="257">
          <cell r="N257">
            <v>11486</v>
          </cell>
          <cell r="O257" t="str">
            <v xml:space="preserve">Yashnobod BXM  </v>
          </cell>
          <cell r="P257" t="str">
            <v>Яшнобод БХМ</v>
          </cell>
          <cell r="Q257" t="str">
            <v>Яшнабадский ЦБУ</v>
          </cell>
          <cell r="R257" t="str">
            <v>Yashnabad BSC</v>
          </cell>
          <cell r="S257" t="str">
            <v>100207</v>
          </cell>
          <cell r="T257" t="str">
            <v>100207</v>
          </cell>
          <cell r="U257" t="str">
            <v>100207</v>
          </cell>
          <cell r="V257" t="str">
            <v>100207</v>
          </cell>
          <cell r="W257" t="str">
            <v>Toshkent sh., Yashnobod t., Beshariq 116-uy</v>
          </cell>
          <cell r="X257" t="str">
            <v xml:space="preserve"> Тошкент ш., Яшнобод т., Бешарик к., 116</v>
          </cell>
          <cell r="Y257" t="str">
            <v>Яшнободский район, массив Городок Авиастроителей, 1-й квартал, 116</v>
          </cell>
          <cell r="Z257" t="str">
            <v>Yashnobod district, Gorodok Aviastroiteley massif, 1st block, 116</v>
          </cell>
          <cell r="AA257" t="str">
            <v>41.288078 69.351754</v>
          </cell>
        </row>
        <row r="258">
          <cell r="N258">
            <v>11341</v>
          </cell>
          <cell r="O258" t="str">
            <v xml:space="preserve">Yunusobod BXM </v>
          </cell>
          <cell r="P258" t="str">
            <v>Юнусобод БХМ</v>
          </cell>
          <cell r="Q258" t="str">
            <v>Юнусабадский ЦБУ</v>
          </cell>
          <cell r="R258" t="str">
            <v>Yunusabad BSC</v>
          </cell>
          <cell r="S258" t="str">
            <v>100093</v>
          </cell>
          <cell r="T258" t="str">
            <v>100093</v>
          </cell>
          <cell r="U258" t="str">
            <v>100093</v>
          </cell>
          <cell r="V258" t="str">
            <v>100093</v>
          </cell>
          <cell r="W258" t="str">
            <v>Toshkent sh., Yunusobod t., "A. Temur" ko‘chasi 1-a uy</v>
          </cell>
          <cell r="X258" t="str">
            <v>Тошкент ш., Юнусобод т., 2-мавзе, А.Темур шох к., 1а</v>
          </cell>
          <cell r="Y258" t="str">
            <v>Юнусабадский район, улица А.Темур, 1А</v>
          </cell>
          <cell r="Z258" t="str">
            <v>Yunusabad district, A. Temur street, 1A</v>
          </cell>
          <cell r="AA258" t="str">
            <v>41.358431 69.288725</v>
          </cell>
        </row>
        <row r="259">
          <cell r="N259">
            <v>11342</v>
          </cell>
          <cell r="O259" t="str">
            <v xml:space="preserve">Bektemir BXM </v>
          </cell>
          <cell r="P259" t="str">
            <v>Бектемир БХМ</v>
          </cell>
          <cell r="Q259" t="str">
            <v>Бектемирский ЦБУ</v>
          </cell>
          <cell r="R259" t="str">
            <v xml:space="preserve">Bektemir BSC </v>
          </cell>
          <cell r="S259" t="str">
            <v>100182</v>
          </cell>
          <cell r="T259" t="str">
            <v>100182</v>
          </cell>
          <cell r="U259" t="str">
            <v>100182</v>
          </cell>
          <cell r="V259" t="str">
            <v>100182</v>
          </cell>
          <cell r="W259" t="str">
            <v>Toshkent sh., Bektemir t., "Husayn Boyqaro" 25-uy</v>
          </cell>
          <cell r="X259" t="str">
            <v>Тошкент ш., Бектемир т., X.Бойкаро к., 25</v>
          </cell>
          <cell r="Y259" t="str">
            <v>Бектемирский район, улица Х.Бойкаро, 25</v>
          </cell>
          <cell r="Z259" t="str">
            <v>Bektemir district, H. Boykaro street, 25</v>
          </cell>
          <cell r="AA259" t="str">
            <v>41.235926 69.340048</v>
          </cell>
        </row>
        <row r="260">
          <cell r="N260">
            <v>11343</v>
          </cell>
          <cell r="O260" t="str">
            <v xml:space="preserve">Uchtepa BXM </v>
          </cell>
          <cell r="P260" t="str">
            <v>Учтепа БХМ</v>
          </cell>
          <cell r="Q260" t="str">
            <v>Учтепинский ЦБУ</v>
          </cell>
          <cell r="R260" t="str">
            <v xml:space="preserve">Uchtepa BSC </v>
          </cell>
          <cell r="S260" t="str">
            <v>100156</v>
          </cell>
          <cell r="T260" t="str">
            <v>100156</v>
          </cell>
          <cell r="U260" t="str">
            <v>100156</v>
          </cell>
          <cell r="V260" t="str">
            <v>100156</v>
          </cell>
          <cell r="W260" t="str">
            <v>Toshkent sh., Uchtepa t., "Katta xirmontepa" ko‘chasi, 41-uy</v>
          </cell>
          <cell r="X260" t="str">
            <v>Тошкент ш., Учтепа т., Чилонзор-25 даха, Катта Хирмонтепа к 41</v>
          </cell>
          <cell r="Y260" t="str">
            <v>Учтепинский район, улица Каттахирмонтепа, 41</v>
          </cell>
          <cell r="Z260" t="str">
            <v>Uchtepa district, Kattakhirmontepa street, 41</v>
          </cell>
          <cell r="AA260" t="str">
            <v>41.2778000 69.1714260</v>
          </cell>
        </row>
        <row r="261">
          <cell r="N261">
            <v>11344</v>
          </cell>
          <cell r="O261" t="str">
            <v xml:space="preserve">Sergeli BXM  </v>
          </cell>
          <cell r="P261" t="str">
            <v>Сергели БХМ</v>
          </cell>
          <cell r="Q261" t="str">
            <v>Сергелийский ЦБУ</v>
          </cell>
          <cell r="R261" t="str">
            <v xml:space="preserve">Sergeli BSC   </v>
          </cell>
          <cell r="S261" t="str">
            <v>100096</v>
          </cell>
          <cell r="T261" t="str">
            <v>100096</v>
          </cell>
          <cell r="U261" t="str">
            <v>100096</v>
          </cell>
          <cell r="V261" t="str">
            <v>100096</v>
          </cell>
          <cell r="W261" t="str">
            <v>Toshkent sh., Sergeli t., Sergeli-4 mavze 31-A uy</v>
          </cell>
          <cell r="X261" t="str">
            <v>Тошкент ш., Сиргали т., Сиргали-4 массиви, 31-а</v>
          </cell>
          <cell r="Y261" t="str">
            <v>Сергелийский район, массив 4, 31А</v>
          </cell>
          <cell r="Z261" t="str">
            <v>Sergeli district, array 4, 31A</v>
          </cell>
          <cell r="AA261" t="str">
            <v>41.212977 69.237948</v>
          </cell>
        </row>
        <row r="262">
          <cell r="N262">
            <v>11345</v>
          </cell>
          <cell r="O262" t="str">
            <v xml:space="preserve">Olmazor BXM </v>
          </cell>
          <cell r="P262" t="str">
            <v>Олмазор БХМ</v>
          </cell>
          <cell r="Q262" t="str">
            <v>Алмазарский ЦБУ</v>
          </cell>
          <cell r="R262" t="str">
            <v>Almazar BSC</v>
          </cell>
          <cell r="S262" t="str">
            <v>100095</v>
          </cell>
          <cell r="T262" t="str">
            <v>100095</v>
          </cell>
          <cell r="U262" t="str">
            <v>100095</v>
          </cell>
          <cell r="V262" t="str">
            <v>100095</v>
          </cell>
          <cell r="W262" t="str">
            <v>Toshkent sh., Olmazor t., Talabalar ko‘chasi 54-A uy</v>
          </cell>
          <cell r="X262" t="str">
            <v>Тошкент ш., Олмазор т., Талабалар к., 54а</v>
          </cell>
          <cell r="Y262" t="str">
            <v>Алмазарский район, улица Талабалар, 54А</v>
          </cell>
          <cell r="Z262" t="str">
            <v>Almazar district, Talabalar street, 54A</v>
          </cell>
          <cell r="AA262" t="str">
            <v>41.347321 69.214843</v>
          </cell>
        </row>
        <row r="263">
          <cell r="N263">
            <v>11346</v>
          </cell>
          <cell r="O263" t="str">
            <v xml:space="preserve">Yakkasaroy BXM </v>
          </cell>
          <cell r="P263" t="str">
            <v>Яккасарой БХМ</v>
          </cell>
          <cell r="Q263" t="str">
            <v>Яккасарайский ЦБУ</v>
          </cell>
          <cell r="R263" t="str">
            <v>Yakkasaray BSC</v>
          </cell>
          <cell r="S263" t="str">
            <v>100031</v>
          </cell>
          <cell r="T263" t="str">
            <v>100031</v>
          </cell>
          <cell r="U263" t="str">
            <v>100031</v>
          </cell>
          <cell r="V263" t="str">
            <v>100031</v>
          </cell>
          <cell r="W263" t="str">
            <v>Toshkent sh., Yakkasaroy t., "Shota Rustaveli" 9-uy</v>
          </cell>
          <cell r="X263" t="str">
            <v>Тошкент ш., Яккасарой т., Шота Руставели к., 9</v>
          </cell>
          <cell r="Y263" t="str">
            <v>Яккасарайский район, улица Шота Руставели, 9</v>
          </cell>
          <cell r="Z263" t="str">
            <v>Yakkasaray district, Shota Rustaveli street, 9</v>
          </cell>
          <cell r="AA263" t="str">
            <v>41.295184 69.268444</v>
          </cell>
        </row>
        <row r="264">
          <cell r="N264">
            <v>11407</v>
          </cell>
          <cell r="O264" t="str">
            <v xml:space="preserve">Mirobod BXM  </v>
          </cell>
          <cell r="P264" t="str">
            <v>Миробод БХМ</v>
          </cell>
          <cell r="Q264" t="str">
            <v>Мирабадский ЦБУ</v>
          </cell>
          <cell r="R264" t="str">
            <v>Mirabad BSC</v>
          </cell>
          <cell r="S264" t="str">
            <v>100001</v>
          </cell>
          <cell r="T264" t="str">
            <v>100001</v>
          </cell>
          <cell r="U264" t="str">
            <v>100001</v>
          </cell>
          <cell r="V264" t="str">
            <v>100001</v>
          </cell>
          <cell r="W264" t="str">
            <v>Toshkent sh., Mirobod t., "Nukus" ko‘chasi 2\3</v>
          </cell>
          <cell r="X264" t="str">
            <v xml:space="preserve"> Tошкент ш., Миробод т., Нукус к., 2</v>
          </cell>
          <cell r="Y264" t="str">
            <v>Мирабадский район, улица Нукусская, 2/3</v>
          </cell>
          <cell r="Z264" t="str">
            <v>Mirabad district, Nukusskaya street, 2/3</v>
          </cell>
          <cell r="AA264" t="str">
            <v>41.292715 69.278321</v>
          </cell>
        </row>
        <row r="265">
          <cell r="N265">
            <v>11577</v>
          </cell>
          <cell r="O265" t="str">
            <v xml:space="preserve">Shayxontohur BXM </v>
          </cell>
          <cell r="P265" t="str">
            <v>Шайхонтохур БХМ</v>
          </cell>
          <cell r="Q265" t="str">
            <v>Шайхантахурский ЦБУ</v>
          </cell>
          <cell r="R265" t="str">
            <v xml:space="preserve">Shaykhantakhur BSC </v>
          </cell>
          <cell r="S265" t="str">
            <v>100011</v>
          </cell>
          <cell r="T265" t="str">
            <v>100011</v>
          </cell>
          <cell r="U265" t="str">
            <v>100011</v>
          </cell>
          <cell r="V265" t="str">
            <v>100011</v>
          </cell>
          <cell r="W265" t="str">
            <v>Toshkent sh., Shayxontoxur t., Xadra Maydoni 14-19-uy</v>
          </cell>
          <cell r="X265" t="str">
            <v xml:space="preserve"> Tошкент ш., Шайхонтохур т., Хадра мавзеси, 19 уй</v>
          </cell>
          <cell r="Y265" t="str">
            <v>Шайхантахурский район, улица Себзор, 19</v>
          </cell>
          <cell r="Z265" t="str">
            <v>Shaykhantakhur district, Sebzor street, 19</v>
          </cell>
          <cell r="AA265" t="str">
            <v>41.326975 69.247086</v>
          </cell>
        </row>
        <row r="266">
          <cell r="N266">
            <v>11578</v>
          </cell>
          <cell r="O266" t="str">
            <v xml:space="preserve">Mirzo Ulug‘bek BXM </v>
          </cell>
          <cell r="P266" t="str">
            <v>Мирзо Улуғбек БХМ</v>
          </cell>
          <cell r="Q266" t="str">
            <v>Мирзо-Улугбекский ЦБУ</v>
          </cell>
          <cell r="R266" t="str">
            <v>Mirza-Ulugbek BSC</v>
          </cell>
          <cell r="S266" t="str">
            <v>100000</v>
          </cell>
          <cell r="T266" t="str">
            <v>100000</v>
          </cell>
          <cell r="U266" t="str">
            <v>100000</v>
          </cell>
          <cell r="V266" t="str">
            <v>100000</v>
          </cell>
          <cell r="W266" t="str">
            <v>Toshkent sh., Mirzo Ulug‘bek t., "Hamid Olimjon" ko'chasi 13-a uy</v>
          </cell>
          <cell r="X266" t="str">
            <v xml:space="preserve"> Tошкент ш., Мирзо Улуғбек т., Х.Олимжон майдони13А уй</v>
          </cell>
          <cell r="Y266" t="str">
            <v>Мирзо-Улугбекский район, улица Х.Алимджан, 13А</v>
          </cell>
          <cell r="Z266" t="str">
            <v>Mirzo-Ulugbek district, Kh. Alimdzhan street, 13A</v>
          </cell>
          <cell r="AA266" t="str">
            <v>41.31872869.293050</v>
          </cell>
        </row>
        <row r="267">
          <cell r="N267" t="str">
            <v>11673</v>
          </cell>
          <cell r="O267" t="str">
            <v>Qatortol BXM</v>
          </cell>
          <cell r="P267" t="str">
            <v>Қатортол БХМ</v>
          </cell>
          <cell r="Q267" t="str">
            <v>Катортол ЦБУ</v>
          </cell>
          <cell r="R267" t="str">
            <v>Qatortol BXM</v>
          </cell>
          <cell r="S267">
            <v>100096</v>
          </cell>
          <cell r="T267">
            <v>100096</v>
          </cell>
          <cell r="U267">
            <v>100096</v>
          </cell>
          <cell r="V267">
            <v>100096</v>
          </cell>
          <cell r="W267" t="str">
            <v>Toshkent sh., Chilonzor t., Katortol k., 60 uy</v>
          </cell>
          <cell r="X267" t="str">
            <v>Тошкент ш., Чилонзор т., Катортол к., 60 уй</v>
          </cell>
          <cell r="Y267" t="str">
            <v>Тошкент ш., Чилонзор т., Катортол к., 60 дом</v>
          </cell>
          <cell r="Z267" t="str">
            <v>Toshkent с., Chilonzor st., Katortol k., 60</v>
          </cell>
          <cell r="AA267" t="str">
            <v>41.291560, 69.212165</v>
          </cell>
        </row>
        <row r="268">
          <cell r="N268">
            <v>11508</v>
          </cell>
          <cell r="O268" t="str">
            <v>Yangi hayot BXM</v>
          </cell>
          <cell r="P268" t="str">
            <v>Янги ҳаёт БХМ</v>
          </cell>
          <cell r="Q268" t="str">
            <v>Янги ҳаёт ЦБУ</v>
          </cell>
          <cell r="R268" t="str">
            <v>Yangi Khayat BSC</v>
          </cell>
          <cell r="S268" t="str">
            <v>100015</v>
          </cell>
          <cell r="T268" t="str">
            <v>100015</v>
          </cell>
          <cell r="U268" t="str">
            <v>100015</v>
          </cell>
          <cell r="V268" t="str">
            <v>100015</v>
          </cell>
          <cell r="W268" t="str">
            <v>Yangi hayot tumani , "Yangi umid" MFY,  5 A, 84-uy.</v>
          </cell>
          <cell r="X268" t="str">
            <v>Янги ҳаёт тумани , "Янги умид" МФЙ,  5 А, 84-уй.</v>
          </cell>
          <cell r="Y268" t="str">
            <v>Янгихаётский район, улица 5 A, 84- дом</v>
          </cell>
          <cell r="Z268" t="str">
            <v>Yangikhayotsky district, street 5 A, building 84</v>
          </cell>
          <cell r="AA268" t="str">
            <v>41.214751 69.238507</v>
          </cell>
        </row>
        <row r="269">
          <cell r="N269">
            <v>10148</v>
          </cell>
          <cell r="O269" t="str">
            <v xml:space="preserve">Yangi Sergeli BXM   </v>
          </cell>
          <cell r="P269" t="str">
            <v xml:space="preserve">Янги Сергели БХМ   </v>
          </cell>
          <cell r="Q269" t="str">
            <v>Янги Сергели ЦБУ</v>
          </cell>
          <cell r="R269" t="str">
            <v>Yangi Sergeli BSC</v>
          </cell>
          <cell r="S269" t="str">
            <v>100011</v>
          </cell>
          <cell r="T269" t="str">
            <v>100011</v>
          </cell>
          <cell r="U269" t="str">
            <v>100011</v>
          </cell>
          <cell r="V269" t="str">
            <v>100011</v>
          </cell>
          <cell r="W269" t="str">
            <v>Sergeli tumani , Sergeli dehqon bozori  hududida.</v>
          </cell>
          <cell r="X269" t="str">
            <v>Сергели тумани , Сергели деҳқон бозори  ҳудудида.</v>
          </cell>
          <cell r="Y269" t="str">
            <v xml:space="preserve">Сергелийского рынка. </v>
          </cell>
          <cell r="Z269" t="str">
            <v>on the territory of the Sergeli market.</v>
          </cell>
          <cell r="AA269" t="str">
            <v>41.227139 69.218994</v>
          </cell>
        </row>
        <row r="270">
          <cell r="N270">
            <v>10147</v>
          </cell>
          <cell r="O270" t="str">
            <v xml:space="preserve">Shuhrat BXM </v>
          </cell>
          <cell r="P270" t="str">
            <v xml:space="preserve">Шуҳрат БХМ </v>
          </cell>
          <cell r="Q270" t="str">
            <v>Шухрат ЦБУ</v>
          </cell>
          <cell r="R270" t="str">
            <v xml:space="preserve">Shukhrat BSC </v>
          </cell>
          <cell r="S270" t="str">
            <v>100011</v>
          </cell>
          <cell r="T270" t="str">
            <v>100011</v>
          </cell>
          <cell r="U270" t="str">
            <v>100011</v>
          </cell>
          <cell r="V270" t="str">
            <v>100011</v>
          </cell>
          <cell r="W270" t="str">
            <v>Toshkent sh. Chilonzor t. 16-mavze, 10-uy.</v>
          </cell>
          <cell r="X270" t="str">
            <v>Тошкент ш. Чилонзор т. 16-мавзе, 10-уй.</v>
          </cell>
          <cell r="Y270" t="str">
            <v>Чиланзарский район, 16 квартал, 10</v>
          </cell>
          <cell r="Z270" t="str">
            <v>Chilanzar district, 16 quarter, 10</v>
          </cell>
          <cell r="AA270" t="str">
            <v>41.277475 69.199198</v>
          </cell>
        </row>
        <row r="271">
          <cell r="N271">
            <v>10145</v>
          </cell>
          <cell r="O271" t="str">
            <v>Mustaqillik BXM</v>
          </cell>
          <cell r="P271" t="str">
            <v>Мустақиллик БХМ</v>
          </cell>
          <cell r="Q271" t="str">
            <v>Мустакиллик ЦБУ</v>
          </cell>
          <cell r="R271" t="str">
            <v xml:space="preserve"> Mustakillik BSC</v>
          </cell>
          <cell r="S271" t="str">
            <v>100000</v>
          </cell>
          <cell r="T271" t="str">
            <v>100000</v>
          </cell>
          <cell r="U271" t="str">
            <v>100000</v>
          </cell>
          <cell r="V271" t="str">
            <v>100000</v>
          </cell>
          <cell r="W271" t="str">
            <v xml:space="preserve">Toshkent sh., Chilonzor t.,  "Bunyodkor" shoh ko'chasi 156-a uy </v>
          </cell>
          <cell r="X271" t="str">
            <v xml:space="preserve">Тошкент ш., Чилонзор т.,  "Бунёдкор" шоҳ кўчаси 156-а уй </v>
          </cell>
          <cell r="Y271" t="str">
            <v xml:space="preserve">Чиланзарский район, проспект Бунёдкор, 156А </v>
          </cell>
          <cell r="Z271" t="str">
            <v>Chilanzarsky district, Bunyodkor avenue, 156A</v>
          </cell>
          <cell r="AA271" t="str">
            <v>41.247277 69.174803</v>
          </cell>
        </row>
        <row r="272">
          <cell r="N272">
            <v>10150</v>
          </cell>
          <cell r="O272" t="str">
            <v xml:space="preserve">Aviasozlar BXM </v>
          </cell>
          <cell r="P272" t="str">
            <v xml:space="preserve">Авиасозлар БХМ </v>
          </cell>
          <cell r="Q272" t="str">
            <v>Ависозлар ЦБУ</v>
          </cell>
          <cell r="R272" t="str">
            <v xml:space="preserve"> Aviasozlar BSC </v>
          </cell>
          <cell r="S272" t="str">
            <v>100093</v>
          </cell>
          <cell r="T272" t="str">
            <v>100093</v>
          </cell>
          <cell r="U272" t="str">
            <v>100093</v>
          </cell>
          <cell r="V272" t="str">
            <v>100093</v>
          </cell>
          <cell r="W272" t="str">
            <v>Toshkent sh., Yashnobod t., "Aviasozlar 2" mavzesi 65-uy</v>
          </cell>
          <cell r="X272" t="str">
            <v>Тошкент ш., Яшнобод т., "Авиасозлар 2" мавзеси 65-уй</v>
          </cell>
          <cell r="Y272" t="str">
            <v>Яшнабадский район, массив Авиасозлар2, 65</v>
          </cell>
          <cell r="Z272" t="str">
            <v>Яшнабадский район, массив Авиасозлар2, 65</v>
          </cell>
          <cell r="AA272" t="str">
            <v>41.285220 69.348261</v>
          </cell>
        </row>
        <row r="273">
          <cell r="N273">
            <v>10134</v>
          </cell>
          <cell r="O273" t="str">
            <v>Sayxun BXM</v>
          </cell>
          <cell r="P273" t="str">
            <v>Сайхун БХМ</v>
          </cell>
          <cell r="Q273" t="str">
            <v xml:space="preserve"> Сайхун ЦБУ</v>
          </cell>
          <cell r="R273" t="str">
            <v xml:space="preserve"> Sayxun BSC</v>
          </cell>
          <cell r="S273" t="str">
            <v>100129</v>
          </cell>
          <cell r="T273" t="str">
            <v>100129</v>
          </cell>
          <cell r="U273" t="str">
            <v>100129</v>
          </cell>
          <cell r="V273" t="str">
            <v>100129</v>
          </cell>
          <cell r="W273" t="str">
            <v>Toshkent sh., Mirobod t., "Sayxun" ko'chasi 166-uy</v>
          </cell>
          <cell r="X273" t="str">
            <v>Тошкент ш., Миробод т., "Сайхун" кўчаси 166-уй</v>
          </cell>
          <cell r="Y273" t="str">
            <v>Мирабадский район, улица Сайхун, 166</v>
          </cell>
          <cell r="Z273" t="str">
            <v>Mirabad district, Saikhun street, 166</v>
          </cell>
          <cell r="AA273" t="str">
            <v>41.280502 69.304328</v>
          </cell>
        </row>
        <row r="274">
          <cell r="N274">
            <v>10137</v>
          </cell>
          <cell r="O274" t="str">
            <v xml:space="preserve">Tinchlik BXM  </v>
          </cell>
          <cell r="P274" t="str">
            <v xml:space="preserve">Тинчлик БХМ  </v>
          </cell>
          <cell r="Q274" t="str">
            <v>Тинчлик ЦБУ</v>
          </cell>
          <cell r="R274" t="str">
            <v xml:space="preserve">Tinchlik BSC  </v>
          </cell>
          <cell r="S274" t="str">
            <v>100129</v>
          </cell>
          <cell r="T274" t="str">
            <v>100129</v>
          </cell>
          <cell r="U274" t="str">
            <v>100129</v>
          </cell>
          <cell r="V274" t="str">
            <v>100129</v>
          </cell>
          <cell r="W274" t="str">
            <v>Toshkent sh., Shayxontohur t., 
 "Bog‘" ko‘chasi 4-uy</v>
          </cell>
          <cell r="X274" t="str">
            <v>Тошкент ш., Шайхонтоҳур т., 
 "Боғ" кўчаси 4-уй</v>
          </cell>
          <cell r="Y274" t="str">
            <v>Шайхантахурский район, улица Бог, 4</v>
          </cell>
          <cell r="Z274" t="str">
            <v>Shaikhantahur district, Bog street, 4</v>
          </cell>
          <cell r="AA274" t="str">
            <v>41.331838 69.219367</v>
          </cell>
        </row>
        <row r="275">
          <cell r="N275">
            <v>10138</v>
          </cell>
          <cell r="O275" t="str">
            <v>Xalqlar do‘stligi BXM</v>
          </cell>
          <cell r="P275" t="str">
            <v>Халқлар дўстлиги БХМ</v>
          </cell>
          <cell r="Q275" t="str">
            <v>Халклар дустлиги ЦБУ</v>
          </cell>
          <cell r="R275" t="str">
            <v>Xalqlar Dustligi BSC</v>
          </cell>
          <cell r="S275" t="str">
            <v>100129</v>
          </cell>
          <cell r="T275" t="str">
            <v>100129</v>
          </cell>
          <cell r="U275" t="str">
            <v>100129</v>
          </cell>
          <cell r="V275" t="str">
            <v>100129</v>
          </cell>
          <cell r="W275" t="str">
            <v>Toshkent sh., Shayxontohur t., "Bunyodkor" ko‘chasi, 6-uy</v>
          </cell>
          <cell r="X275" t="str">
            <v>Тошкент ш., Шайхонтоҳур т., "Бунёдкор" кўчаси, 6-уй</v>
          </cell>
          <cell r="Y275" t="str">
            <v>Шайхантахурский район, улица Бунёдкор, 6</v>
          </cell>
          <cell r="Z275" t="str">
            <v>Shaikhantahur district, Bunyodkor street, 6</v>
          </cell>
          <cell r="AA275" t="str">
            <v>41.306668 69.236465</v>
          </cell>
        </row>
        <row r="276">
          <cell r="N276">
            <v>10142</v>
          </cell>
          <cell r="O276" t="str">
            <v xml:space="preserve">Navro‘z BXM </v>
          </cell>
          <cell r="P276" t="str">
            <v xml:space="preserve">Наврўз БХМ </v>
          </cell>
          <cell r="Q276" t="str">
            <v>Навруз ЦБУ</v>
          </cell>
          <cell r="R276" t="str">
            <v xml:space="preserve">Navruz BSC </v>
          </cell>
          <cell r="S276" t="str">
            <v>100088</v>
          </cell>
          <cell r="T276" t="str">
            <v>100088</v>
          </cell>
          <cell r="U276" t="str">
            <v>100088</v>
          </cell>
          <cell r="V276" t="str">
            <v>100088</v>
          </cell>
          <cell r="W276" t="str">
            <v>Toshkent sh., Yunusobod t., "Yunusobod" dehqon bozori</v>
          </cell>
          <cell r="X276" t="str">
            <v>Тошкент ш., Юнусобод т., "Юнусобод" деҳқон бозори</v>
          </cell>
          <cell r="Y276" t="str">
            <v xml:space="preserve"> Юнусабадский дехканский рынок </v>
          </cell>
          <cell r="Z276" t="str">
            <v>Yunusabad dehkan market</v>
          </cell>
          <cell r="AA276" t="str">
            <v>41.365512 69.291842</v>
          </cell>
        </row>
        <row r="277">
          <cell r="N277">
            <v>10139</v>
          </cell>
          <cell r="O277" t="str">
            <v>Buyuk ipak yo'li BXM</v>
          </cell>
          <cell r="P277" t="str">
            <v>Буюк ипак йўли БХМ</v>
          </cell>
          <cell r="Q277" t="str">
            <v xml:space="preserve"> Буюк Ипак йули ЦБУ</v>
          </cell>
          <cell r="R277" t="str">
            <v>Buyuk ipak yuli BSC</v>
          </cell>
          <cell r="S277" t="str">
            <v>100095</v>
          </cell>
          <cell r="T277" t="str">
            <v>100095</v>
          </cell>
          <cell r="U277" t="str">
            <v>100095</v>
          </cell>
          <cell r="V277" t="str">
            <v>100095</v>
          </cell>
          <cell r="W277" t="str">
            <v>Toshkent sh., Mirzo Ulug'bek tumani, "Hamid Olimjon" 13-a uy</v>
          </cell>
          <cell r="X277" t="str">
            <v>Тошкент ш., Мирзо Улуғбек тумани, "Ҳамид Олимжон" 13-а уй</v>
          </cell>
          <cell r="Y277" t="str">
            <v>Мирзо-Улугбекский район, улица Х.Алимджан, 13А</v>
          </cell>
          <cell r="Z277" t="str">
            <v>Mirzo-Ulugbek district, H. Alimjan street, 13A</v>
          </cell>
          <cell r="AA277" t="str">
            <v>41.325843 69.327629</v>
          </cell>
        </row>
        <row r="278">
          <cell r="N278">
            <v>10156</v>
          </cell>
          <cell r="O278" t="str">
            <v xml:space="preserve">Istiqlol BXM </v>
          </cell>
          <cell r="P278" t="str">
            <v xml:space="preserve">Истиқлол БХМ </v>
          </cell>
          <cell r="Q278" t="str">
            <v xml:space="preserve"> Истиклол ЦБУ</v>
          </cell>
          <cell r="R278" t="str">
            <v>Istiklal BSC</v>
          </cell>
          <cell r="S278" t="str">
            <v>100182</v>
          </cell>
          <cell r="T278" t="str">
            <v>100182</v>
          </cell>
          <cell r="U278" t="str">
            <v>100182</v>
          </cell>
          <cell r="V278" t="str">
            <v>100182</v>
          </cell>
          <cell r="W278" t="str">
            <v>Toshkent sh., Bektemir t., "Mit story servis" MCHJ (Qurilish bozori hududi)</v>
          </cell>
          <cell r="X278" t="str">
            <v>Тошкент ш., Бектемир т., "Мит сторй сервис" МЧЖ (Қурилиш бозори ҳудуди)</v>
          </cell>
          <cell r="Y278" t="str">
            <v>Бектемирский район, рынок Mit story servis</v>
          </cell>
          <cell r="Z278" t="str">
            <v>Bektemir district, market Mit story servis</v>
          </cell>
          <cell r="AA278" t="str">
            <v>41.238327 69.334715</v>
          </cell>
        </row>
        <row r="279">
          <cell r="N279">
            <v>11637</v>
          </cell>
          <cell r="O279" t="str">
            <v>Ipoteka BXM</v>
          </cell>
          <cell r="P279" t="str">
            <v>Ипотека БХМ</v>
          </cell>
          <cell r="Q279" t="str">
            <v xml:space="preserve"> Ипотека ЦБУ</v>
          </cell>
          <cell r="R279" t="str">
            <v>Ipoteka BSC</v>
          </cell>
          <cell r="S279" t="str">
            <v>100100</v>
          </cell>
          <cell r="T279" t="str">
            <v>100100</v>
          </cell>
          <cell r="U279" t="str">
            <v>100100</v>
          </cell>
          <cell r="V279" t="str">
            <v>100100</v>
          </cell>
          <cell r="W279" t="str">
            <v>Toshkent sh., Yakkasaroy tumani, "Bobur" ko‘chasi 40-a uy</v>
          </cell>
          <cell r="X279" t="str">
            <v>Тошкент ш., Яккасарой тумани, "Бобур" кўчаси 40-а уй</v>
          </cell>
          <cell r="Y279" t="str">
            <v>Яккасарайский район, улица Бобур, 40А</v>
          </cell>
          <cell r="Z279" t="str">
            <v>Yakkasarai district, Bobur street, 40A</v>
          </cell>
          <cell r="AA279" t="str">
            <v>41.286153 69.252850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maps/place/41,318893,69.24447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4B29-F7B3-4387-8A75-F326C1F16A71}">
  <dimension ref="A1:T337"/>
  <sheetViews>
    <sheetView tabSelected="1" topLeftCell="G1" zoomScale="70" zoomScaleNormal="70" workbookViewId="0">
      <pane ySplit="2" topLeftCell="A255" activePane="bottomLeft" state="frozen"/>
      <selection pane="bottomLeft" activeCell="R284" sqref="R284"/>
    </sheetView>
  </sheetViews>
  <sheetFormatPr defaultRowHeight="15"/>
  <cols>
    <col min="1" max="1" width="9.140625" style="66" customWidth="1"/>
    <col min="2" max="2" width="26.7109375" style="65" customWidth="1"/>
    <col min="3" max="3" width="16.7109375" style="65" customWidth="1"/>
    <col min="4" max="4" width="22.42578125" style="65" customWidth="1"/>
    <col min="5" max="5" width="12.5703125" style="89" customWidth="1"/>
    <col min="6" max="6" width="65.7109375" style="65" customWidth="1"/>
    <col min="7" max="7" width="42.28515625" style="65" customWidth="1"/>
    <col min="8" max="8" width="20.42578125" style="65" bestFit="1" customWidth="1"/>
    <col min="9" max="9" width="23.7109375" style="65" bestFit="1" customWidth="1"/>
    <col min="10" max="10" width="8.7109375" style="91" bestFit="1" customWidth="1"/>
    <col min="11" max="11" width="47.42578125" style="65" bestFit="1" customWidth="1"/>
    <col min="12" max="12" width="35.7109375" style="65" customWidth="1"/>
    <col min="13" max="13" width="15.28515625" style="65" customWidth="1"/>
    <col min="14" max="14" width="24.140625" style="65" customWidth="1"/>
    <col min="15" max="15" width="8.85546875" style="91" customWidth="1"/>
    <col min="16" max="17" width="38.5703125" style="65" customWidth="1"/>
    <col min="18" max="18" width="24.7109375" style="65" bestFit="1" customWidth="1"/>
    <col min="19" max="19" width="17.28515625" style="65" customWidth="1"/>
    <col min="20" max="20" width="14.42578125" style="69" customWidth="1"/>
    <col min="21" max="16384" width="9.140625" style="65"/>
  </cols>
  <sheetData>
    <row r="1" spans="1:20" ht="18.75">
      <c r="A1" s="95" t="s">
        <v>2275</v>
      </c>
      <c r="B1" s="96"/>
      <c r="C1" s="96"/>
      <c r="D1" s="96"/>
      <c r="E1" s="96"/>
      <c r="F1" s="97"/>
      <c r="G1" s="98" t="s">
        <v>2639</v>
      </c>
      <c r="H1" s="98"/>
      <c r="I1" s="98"/>
      <c r="J1" s="98"/>
      <c r="K1" s="98"/>
      <c r="L1" s="98" t="s">
        <v>1</v>
      </c>
      <c r="M1" s="98"/>
      <c r="N1" s="98"/>
      <c r="O1" s="98"/>
      <c r="P1" s="98"/>
      <c r="Q1" s="95" t="s">
        <v>2558</v>
      </c>
      <c r="R1" s="96"/>
      <c r="S1" s="96"/>
      <c r="T1" s="97"/>
    </row>
    <row r="2" spans="1:20" s="66" customFormat="1" ht="45">
      <c r="A2" s="73" t="s">
        <v>50</v>
      </c>
      <c r="B2" s="72" t="s">
        <v>2291</v>
      </c>
      <c r="C2" s="73" t="s">
        <v>1580</v>
      </c>
      <c r="D2" s="73" t="s">
        <v>1581</v>
      </c>
      <c r="E2" s="73" t="s">
        <v>2280</v>
      </c>
      <c r="F2" s="72" t="s">
        <v>1582</v>
      </c>
      <c r="G2" s="73" t="s">
        <v>2292</v>
      </c>
      <c r="H2" s="73" t="s">
        <v>1583</v>
      </c>
      <c r="I2" s="73" t="s">
        <v>1584</v>
      </c>
      <c r="J2" s="72" t="s">
        <v>2281</v>
      </c>
      <c r="K2" s="72" t="s">
        <v>0</v>
      </c>
      <c r="L2" s="73" t="s">
        <v>1585</v>
      </c>
      <c r="M2" s="73" t="s">
        <v>1586</v>
      </c>
      <c r="N2" s="73" t="s">
        <v>1587</v>
      </c>
      <c r="O2" s="74" t="s">
        <v>2282</v>
      </c>
      <c r="P2" s="73" t="s">
        <v>1588</v>
      </c>
      <c r="Q2" s="73" t="s">
        <v>2552</v>
      </c>
      <c r="R2" s="73" t="s">
        <v>2</v>
      </c>
      <c r="S2" s="72" t="s">
        <v>3</v>
      </c>
      <c r="T2" s="92" t="s">
        <v>2638</v>
      </c>
    </row>
    <row r="3" spans="1:20" s="60" customFormat="1" ht="30.75" customHeight="1">
      <c r="A3" s="51">
        <v>1</v>
      </c>
      <c r="B3" s="76" t="s">
        <v>2293</v>
      </c>
      <c r="C3" s="77" t="s">
        <v>204</v>
      </c>
      <c r="D3" s="75" t="s">
        <v>205</v>
      </c>
      <c r="E3" s="86" t="s">
        <v>2283</v>
      </c>
      <c r="F3" s="76" t="s">
        <v>2094</v>
      </c>
      <c r="G3" s="75" t="s">
        <v>2294</v>
      </c>
      <c r="H3" s="77" t="s">
        <v>567</v>
      </c>
      <c r="I3" s="75" t="s">
        <v>580</v>
      </c>
      <c r="J3" s="86" t="s">
        <v>2284</v>
      </c>
      <c r="K3" s="76" t="s">
        <v>2400</v>
      </c>
      <c r="L3" s="75" t="s">
        <v>2295</v>
      </c>
      <c r="M3" s="77" t="s">
        <v>1234</v>
      </c>
      <c r="N3" s="75" t="s">
        <v>1244</v>
      </c>
      <c r="O3" s="86" t="s">
        <v>2285</v>
      </c>
      <c r="P3" s="76" t="s">
        <v>2522</v>
      </c>
      <c r="Q3" s="76" t="str">
        <f>"https://www.google.com/maps?ll="&amp;R3</f>
        <v>https://www.google.com/maps?ll=38.853893,65.794595</v>
      </c>
      <c r="R3" s="75" t="s">
        <v>4</v>
      </c>
      <c r="S3" s="75" t="s">
        <v>191</v>
      </c>
      <c r="T3" s="82"/>
    </row>
    <row r="4" spans="1:20" ht="30.75" customHeight="1">
      <c r="A4" s="51">
        <v>2</v>
      </c>
      <c r="B4" s="76" t="s">
        <v>194</v>
      </c>
      <c r="C4" s="77" t="s">
        <v>204</v>
      </c>
      <c r="D4" s="75" t="s">
        <v>206</v>
      </c>
      <c r="E4" s="86" t="s">
        <v>2283</v>
      </c>
      <c r="F4" s="76" t="s">
        <v>2095</v>
      </c>
      <c r="G4" s="75" t="s">
        <v>594</v>
      </c>
      <c r="H4" s="77" t="s">
        <v>567</v>
      </c>
      <c r="I4" s="75" t="s">
        <v>581</v>
      </c>
      <c r="J4" s="86" t="s">
        <v>2284</v>
      </c>
      <c r="K4" s="76" t="s">
        <v>901</v>
      </c>
      <c r="L4" s="75" t="s">
        <v>2504</v>
      </c>
      <c r="M4" s="77" t="s">
        <v>1234</v>
      </c>
      <c r="N4" s="75" t="s">
        <v>1259</v>
      </c>
      <c r="O4" s="86" t="s">
        <v>2285</v>
      </c>
      <c r="P4" s="76" t="s">
        <v>1426</v>
      </c>
      <c r="Q4" s="76" t="str">
        <f t="shared" ref="Q4:Q67" si="0">"https://www.google.com/maps?ll="&amp;R4</f>
        <v>https://www.google.com/maps?ll=39.120283,66.875629</v>
      </c>
      <c r="R4" s="75" t="s">
        <v>5</v>
      </c>
      <c r="S4" s="75" t="s">
        <v>191</v>
      </c>
      <c r="T4" s="82"/>
    </row>
    <row r="5" spans="1:20" ht="30.75" customHeight="1">
      <c r="A5" s="51">
        <v>3</v>
      </c>
      <c r="B5" s="76" t="s">
        <v>195</v>
      </c>
      <c r="C5" s="77" t="s">
        <v>204</v>
      </c>
      <c r="D5" s="75" t="s">
        <v>207</v>
      </c>
      <c r="E5" s="86" t="s">
        <v>2283</v>
      </c>
      <c r="F5" s="76" t="s">
        <v>2096</v>
      </c>
      <c r="G5" s="75" t="s">
        <v>595</v>
      </c>
      <c r="H5" s="77" t="s">
        <v>567</v>
      </c>
      <c r="I5" s="75" t="s">
        <v>584</v>
      </c>
      <c r="J5" s="86" t="s">
        <v>2284</v>
      </c>
      <c r="K5" s="76" t="s">
        <v>1427</v>
      </c>
      <c r="L5" s="75" t="s">
        <v>1071</v>
      </c>
      <c r="M5" s="77" t="s">
        <v>1234</v>
      </c>
      <c r="N5" s="75" t="s">
        <v>1245</v>
      </c>
      <c r="O5" s="86" t="s">
        <v>2285</v>
      </c>
      <c r="P5" s="76" t="s">
        <v>1428</v>
      </c>
      <c r="Q5" s="76" t="str">
        <f t="shared" si="0"/>
        <v>https://www.google.com/maps?ll=39.033619,65.584655</v>
      </c>
      <c r="R5" s="75" t="s">
        <v>6</v>
      </c>
      <c r="S5" s="75" t="s">
        <v>191</v>
      </c>
      <c r="T5" s="82"/>
    </row>
    <row r="6" spans="1:20" ht="30.75" customHeight="1">
      <c r="A6" s="51">
        <v>4</v>
      </c>
      <c r="B6" s="76" t="s">
        <v>196</v>
      </c>
      <c r="C6" s="77" t="s">
        <v>204</v>
      </c>
      <c r="D6" s="75" t="s">
        <v>208</v>
      </c>
      <c r="E6" s="86" t="s">
        <v>2283</v>
      </c>
      <c r="F6" s="76" t="s">
        <v>2097</v>
      </c>
      <c r="G6" s="75" t="s">
        <v>596</v>
      </c>
      <c r="H6" s="77" t="s">
        <v>567</v>
      </c>
      <c r="I6" s="75" t="s">
        <v>585</v>
      </c>
      <c r="J6" s="86" t="s">
        <v>2284</v>
      </c>
      <c r="K6" s="76" t="s">
        <v>902</v>
      </c>
      <c r="L6" s="75" t="s">
        <v>1075</v>
      </c>
      <c r="M6" s="77" t="s">
        <v>1234</v>
      </c>
      <c r="N6" s="75" t="s">
        <v>1246</v>
      </c>
      <c r="O6" s="86" t="s">
        <v>2285</v>
      </c>
      <c r="P6" s="76" t="s">
        <v>1429</v>
      </c>
      <c r="Q6" s="76" t="str">
        <f t="shared" si="0"/>
        <v>https://www.google.com/maps?ll=39.033217,66.580607</v>
      </c>
      <c r="R6" s="75" t="s">
        <v>7</v>
      </c>
      <c r="S6" s="75" t="s">
        <v>191</v>
      </c>
      <c r="T6" s="82"/>
    </row>
    <row r="7" spans="1:20" ht="30.75" customHeight="1">
      <c r="A7" s="51">
        <v>5</v>
      </c>
      <c r="B7" s="76" t="s">
        <v>1992</v>
      </c>
      <c r="C7" s="77" t="s">
        <v>204</v>
      </c>
      <c r="D7" s="75" t="s">
        <v>209</v>
      </c>
      <c r="E7" s="86" t="s">
        <v>2283</v>
      </c>
      <c r="F7" s="76" t="s">
        <v>2098</v>
      </c>
      <c r="G7" s="75" t="s">
        <v>597</v>
      </c>
      <c r="H7" s="77" t="s">
        <v>567</v>
      </c>
      <c r="I7" s="75" t="s">
        <v>586</v>
      </c>
      <c r="J7" s="86" t="s">
        <v>2284</v>
      </c>
      <c r="K7" s="76" t="s">
        <v>903</v>
      </c>
      <c r="L7" s="75" t="s">
        <v>1076</v>
      </c>
      <c r="M7" s="77" t="s">
        <v>1234</v>
      </c>
      <c r="N7" s="75" t="s">
        <v>1247</v>
      </c>
      <c r="O7" s="86" t="s">
        <v>2285</v>
      </c>
      <c r="P7" s="76" t="s">
        <v>1430</v>
      </c>
      <c r="Q7" s="76" t="str">
        <f t="shared" si="0"/>
        <v>https://www.google.com/maps?ll=39.047559,66.826997</v>
      </c>
      <c r="R7" s="75" t="s">
        <v>8</v>
      </c>
      <c r="S7" s="75" t="s">
        <v>192</v>
      </c>
      <c r="T7" s="82"/>
    </row>
    <row r="8" spans="1:20" ht="30.75" customHeight="1">
      <c r="A8" s="51">
        <v>6</v>
      </c>
      <c r="B8" s="76" t="s">
        <v>197</v>
      </c>
      <c r="C8" s="77" t="s">
        <v>204</v>
      </c>
      <c r="D8" s="75" t="s">
        <v>210</v>
      </c>
      <c r="E8" s="86" t="s">
        <v>2283</v>
      </c>
      <c r="F8" s="76" t="s">
        <v>2099</v>
      </c>
      <c r="G8" s="75" t="s">
        <v>598</v>
      </c>
      <c r="H8" s="77" t="s">
        <v>567</v>
      </c>
      <c r="I8" s="75" t="s">
        <v>587</v>
      </c>
      <c r="J8" s="86" t="s">
        <v>2284</v>
      </c>
      <c r="K8" s="76" t="s">
        <v>904</v>
      </c>
      <c r="L8" s="75" t="s">
        <v>1077</v>
      </c>
      <c r="M8" s="77" t="s">
        <v>1234</v>
      </c>
      <c r="N8" s="75" t="s">
        <v>1248</v>
      </c>
      <c r="O8" s="86" t="s">
        <v>2285</v>
      </c>
      <c r="P8" s="76" t="s">
        <v>1431</v>
      </c>
      <c r="Q8" s="76" t="str">
        <f t="shared" si="0"/>
        <v>https://www.google.com/maps?ll=38.972985,66.700545</v>
      </c>
      <c r="R8" s="75" t="s">
        <v>9</v>
      </c>
      <c r="S8" s="75" t="s">
        <v>192</v>
      </c>
      <c r="T8" s="82"/>
    </row>
    <row r="9" spans="1:20" s="69" customFormat="1" ht="30.75" customHeight="1">
      <c r="A9" s="51">
        <v>7</v>
      </c>
      <c r="B9" s="76" t="s">
        <v>2296</v>
      </c>
      <c r="C9" s="77" t="s">
        <v>204</v>
      </c>
      <c r="D9" s="75" t="s">
        <v>211</v>
      </c>
      <c r="E9" s="86" t="s">
        <v>2283</v>
      </c>
      <c r="F9" s="76" t="s">
        <v>2100</v>
      </c>
      <c r="G9" s="75" t="s">
        <v>599</v>
      </c>
      <c r="H9" s="77" t="s">
        <v>567</v>
      </c>
      <c r="I9" s="75" t="s">
        <v>588</v>
      </c>
      <c r="J9" s="86" t="s">
        <v>2284</v>
      </c>
      <c r="K9" s="76" t="s">
        <v>905</v>
      </c>
      <c r="L9" s="75" t="s">
        <v>2505</v>
      </c>
      <c r="M9" s="77" t="s">
        <v>1234</v>
      </c>
      <c r="N9" s="75" t="s">
        <v>1249</v>
      </c>
      <c r="O9" s="86" t="s">
        <v>2285</v>
      </c>
      <c r="P9" s="76" t="s">
        <v>1432</v>
      </c>
      <c r="Q9" s="76" t="str">
        <f t="shared" si="0"/>
        <v>https://www.google.com/maps?ll=38.620169,66.256201</v>
      </c>
      <c r="R9" s="75" t="s">
        <v>10</v>
      </c>
      <c r="S9" s="75" t="s">
        <v>191</v>
      </c>
      <c r="T9" s="82"/>
    </row>
    <row r="10" spans="1:20" ht="30.75" customHeight="1">
      <c r="A10" s="51">
        <v>8</v>
      </c>
      <c r="B10" s="76" t="s">
        <v>1993</v>
      </c>
      <c r="C10" s="77" t="s">
        <v>204</v>
      </c>
      <c r="D10" s="75" t="s">
        <v>2102</v>
      </c>
      <c r="E10" s="86" t="s">
        <v>2283</v>
      </c>
      <c r="F10" s="76" t="s">
        <v>2101</v>
      </c>
      <c r="G10" s="75" t="s">
        <v>600</v>
      </c>
      <c r="H10" s="77" t="s">
        <v>567</v>
      </c>
      <c r="I10" s="75" t="s">
        <v>589</v>
      </c>
      <c r="J10" s="86" t="s">
        <v>2284</v>
      </c>
      <c r="K10" s="76" t="s">
        <v>906</v>
      </c>
      <c r="L10" s="75" t="s">
        <v>1078</v>
      </c>
      <c r="M10" s="77" t="s">
        <v>1234</v>
      </c>
      <c r="N10" s="75" t="s">
        <v>1250</v>
      </c>
      <c r="O10" s="86" t="s">
        <v>2285</v>
      </c>
      <c r="P10" s="76" t="s">
        <v>1433</v>
      </c>
      <c r="Q10" s="76" t="str">
        <f t="shared" si="0"/>
        <v>https://www.google.com/maps?ll=38.340183,66.563653</v>
      </c>
      <c r="R10" s="75" t="s">
        <v>11</v>
      </c>
      <c r="S10" s="75" t="s">
        <v>191</v>
      </c>
      <c r="T10" s="82"/>
    </row>
    <row r="11" spans="1:20" ht="30.75" customHeight="1">
      <c r="A11" s="51">
        <v>9</v>
      </c>
      <c r="B11" s="76" t="s">
        <v>198</v>
      </c>
      <c r="C11" s="77" t="s">
        <v>204</v>
      </c>
      <c r="D11" s="75" t="s">
        <v>212</v>
      </c>
      <c r="E11" s="86" t="s">
        <v>2283</v>
      </c>
      <c r="F11" s="76" t="s">
        <v>2103</v>
      </c>
      <c r="G11" s="75" t="s">
        <v>601</v>
      </c>
      <c r="H11" s="77" t="s">
        <v>567</v>
      </c>
      <c r="I11" s="75" t="s">
        <v>590</v>
      </c>
      <c r="J11" s="86" t="s">
        <v>2284</v>
      </c>
      <c r="K11" s="76" t="s">
        <v>907</v>
      </c>
      <c r="L11" s="75" t="s">
        <v>1072</v>
      </c>
      <c r="M11" s="77" t="s">
        <v>1234</v>
      </c>
      <c r="N11" s="75" t="s">
        <v>1251</v>
      </c>
      <c r="O11" s="86" t="s">
        <v>2285</v>
      </c>
      <c r="P11" s="76" t="s">
        <v>1434</v>
      </c>
      <c r="Q11" s="76" t="str">
        <f t="shared" si="0"/>
        <v>https://www.google.com/maps?ll=38.822298,65.647761</v>
      </c>
      <c r="R11" s="75" t="s">
        <v>14</v>
      </c>
      <c r="S11" s="75" t="s">
        <v>192</v>
      </c>
      <c r="T11" s="82"/>
    </row>
    <row r="12" spans="1:20" ht="30.75" customHeight="1">
      <c r="A12" s="51">
        <v>10</v>
      </c>
      <c r="B12" s="76" t="s">
        <v>199</v>
      </c>
      <c r="C12" s="77" t="s">
        <v>204</v>
      </c>
      <c r="D12" s="75" t="s">
        <v>213</v>
      </c>
      <c r="E12" s="86" t="s">
        <v>2283</v>
      </c>
      <c r="F12" s="76" t="s">
        <v>2104</v>
      </c>
      <c r="G12" s="75" t="s">
        <v>602</v>
      </c>
      <c r="H12" s="77" t="s">
        <v>567</v>
      </c>
      <c r="I12" s="75" t="s">
        <v>591</v>
      </c>
      <c r="J12" s="86" t="s">
        <v>2284</v>
      </c>
      <c r="K12" s="76" t="s">
        <v>908</v>
      </c>
      <c r="L12" s="75" t="s">
        <v>1079</v>
      </c>
      <c r="M12" s="77" t="s">
        <v>1234</v>
      </c>
      <c r="N12" s="75" t="s">
        <v>1252</v>
      </c>
      <c r="O12" s="86" t="s">
        <v>2285</v>
      </c>
      <c r="P12" s="76" t="s">
        <v>1435</v>
      </c>
      <c r="Q12" s="76" t="str">
        <f t="shared" si="0"/>
        <v>https://www.google.com/maps?ll=38.811773,66.478488</v>
      </c>
      <c r="R12" s="75" t="s">
        <v>12</v>
      </c>
      <c r="S12" s="75" t="s">
        <v>191</v>
      </c>
      <c r="T12" s="82"/>
    </row>
    <row r="13" spans="1:20" ht="30.75" customHeight="1">
      <c r="A13" s="51">
        <v>11</v>
      </c>
      <c r="B13" s="76" t="s">
        <v>200</v>
      </c>
      <c r="C13" s="77" t="s">
        <v>204</v>
      </c>
      <c r="D13" s="75" t="s">
        <v>214</v>
      </c>
      <c r="E13" s="86" t="s">
        <v>2283</v>
      </c>
      <c r="F13" s="76" t="s">
        <v>2105</v>
      </c>
      <c r="G13" s="75" t="s">
        <v>603</v>
      </c>
      <c r="H13" s="77" t="s">
        <v>567</v>
      </c>
      <c r="I13" s="75" t="s">
        <v>592</v>
      </c>
      <c r="J13" s="86" t="s">
        <v>2284</v>
      </c>
      <c r="K13" s="76" t="s">
        <v>909</v>
      </c>
      <c r="L13" s="75" t="s">
        <v>1073</v>
      </c>
      <c r="M13" s="77" t="s">
        <v>1234</v>
      </c>
      <c r="N13" s="75" t="s">
        <v>1253</v>
      </c>
      <c r="O13" s="86" t="s">
        <v>2285</v>
      </c>
      <c r="P13" s="76" t="s">
        <v>1436</v>
      </c>
      <c r="Q13" s="76" t="str">
        <f t="shared" si="0"/>
        <v>https://www.google.com/maps?ll=38.921618,65.409634</v>
      </c>
      <c r="R13" s="75" t="s">
        <v>13</v>
      </c>
      <c r="S13" s="75" t="s">
        <v>191</v>
      </c>
      <c r="T13" s="82"/>
    </row>
    <row r="14" spans="1:20" ht="30.75" customHeight="1">
      <c r="A14" s="51">
        <v>12</v>
      </c>
      <c r="B14" s="76" t="s">
        <v>201</v>
      </c>
      <c r="C14" s="77" t="s">
        <v>204</v>
      </c>
      <c r="D14" s="75" t="s">
        <v>215</v>
      </c>
      <c r="E14" s="86" t="s">
        <v>2283</v>
      </c>
      <c r="F14" s="76" t="s">
        <v>2106</v>
      </c>
      <c r="G14" s="75" t="s">
        <v>604</v>
      </c>
      <c r="H14" s="77" t="s">
        <v>567</v>
      </c>
      <c r="I14" s="75" t="s">
        <v>593</v>
      </c>
      <c r="J14" s="86" t="s">
        <v>2284</v>
      </c>
      <c r="K14" s="76" t="s">
        <v>910</v>
      </c>
      <c r="L14" s="75" t="s">
        <v>1255</v>
      </c>
      <c r="M14" s="77" t="s">
        <v>1234</v>
      </c>
      <c r="N14" s="75" t="s">
        <v>1258</v>
      </c>
      <c r="O14" s="86" t="s">
        <v>2285</v>
      </c>
      <c r="P14" s="76" t="s">
        <v>1437</v>
      </c>
      <c r="Q14" s="76" t="str">
        <f t="shared" si="0"/>
        <v>https://www.google.com/maps?ll=38.647841,65.701590</v>
      </c>
      <c r="R14" s="75" t="s">
        <v>15</v>
      </c>
      <c r="S14" s="75" t="s">
        <v>192</v>
      </c>
      <c r="T14" s="82"/>
    </row>
    <row r="15" spans="1:20" ht="30.75" customHeight="1">
      <c r="A15" s="51">
        <v>13</v>
      </c>
      <c r="B15" s="76" t="s">
        <v>202</v>
      </c>
      <c r="C15" s="77" t="s">
        <v>204</v>
      </c>
      <c r="D15" s="75" t="s">
        <v>216</v>
      </c>
      <c r="E15" s="86" t="s">
        <v>2283</v>
      </c>
      <c r="F15" s="76" t="s">
        <v>2107</v>
      </c>
      <c r="G15" s="75" t="s">
        <v>605</v>
      </c>
      <c r="H15" s="77" t="s">
        <v>567</v>
      </c>
      <c r="I15" s="75" t="s">
        <v>582</v>
      </c>
      <c r="J15" s="86" t="s">
        <v>2284</v>
      </c>
      <c r="K15" s="76" t="s">
        <v>911</v>
      </c>
      <c r="L15" s="75" t="s">
        <v>1074</v>
      </c>
      <c r="M15" s="77" t="s">
        <v>1234</v>
      </c>
      <c r="N15" s="75" t="s">
        <v>1254</v>
      </c>
      <c r="O15" s="86" t="s">
        <v>2285</v>
      </c>
      <c r="P15" s="76" t="s">
        <v>1438</v>
      </c>
      <c r="Q15" s="76" t="str">
        <f t="shared" si="0"/>
        <v>https://www.google.com/maps?ll=38.846963,65.275413</v>
      </c>
      <c r="R15" s="75" t="s">
        <v>16</v>
      </c>
      <c r="S15" s="75" t="s">
        <v>192</v>
      </c>
      <c r="T15" s="82"/>
    </row>
    <row r="16" spans="1:20" ht="30.75" customHeight="1">
      <c r="A16" s="51">
        <v>14</v>
      </c>
      <c r="B16" s="76" t="s">
        <v>203</v>
      </c>
      <c r="C16" s="77" t="s">
        <v>204</v>
      </c>
      <c r="D16" s="75" t="s">
        <v>217</v>
      </c>
      <c r="E16" s="86" t="s">
        <v>2283</v>
      </c>
      <c r="F16" s="76" t="s">
        <v>2344</v>
      </c>
      <c r="G16" s="75" t="s">
        <v>606</v>
      </c>
      <c r="H16" s="77" t="s">
        <v>567</v>
      </c>
      <c r="I16" s="75" t="s">
        <v>583</v>
      </c>
      <c r="J16" s="86" t="s">
        <v>2284</v>
      </c>
      <c r="K16" s="76" t="s">
        <v>912</v>
      </c>
      <c r="L16" s="75" t="s">
        <v>1256</v>
      </c>
      <c r="M16" s="77" t="s">
        <v>1234</v>
      </c>
      <c r="N16" s="75" t="s">
        <v>1257</v>
      </c>
      <c r="O16" s="86" t="s">
        <v>2285</v>
      </c>
      <c r="P16" s="76" t="s">
        <v>1439</v>
      </c>
      <c r="Q16" s="76" t="str">
        <f t="shared" si="0"/>
        <v>https://www.google.com/maps?ll=39.260845,65.165527</v>
      </c>
      <c r="R16" s="75" t="s">
        <v>17</v>
      </c>
      <c r="S16" s="75" t="s">
        <v>192</v>
      </c>
      <c r="T16" s="82"/>
    </row>
    <row r="17" spans="1:20" ht="30.75" customHeight="1">
      <c r="A17" s="51">
        <v>15</v>
      </c>
      <c r="B17" s="76" t="s">
        <v>1589</v>
      </c>
      <c r="C17" s="77" t="s">
        <v>204</v>
      </c>
      <c r="D17" s="75" t="s">
        <v>1590</v>
      </c>
      <c r="E17" s="86" t="s">
        <v>2283</v>
      </c>
      <c r="F17" s="76" t="s">
        <v>2108</v>
      </c>
      <c r="G17" s="75" t="s">
        <v>1604</v>
      </c>
      <c r="H17" s="77" t="s">
        <v>567</v>
      </c>
      <c r="I17" s="76" t="s">
        <v>1599</v>
      </c>
      <c r="J17" s="86" t="s">
        <v>2284</v>
      </c>
      <c r="K17" s="76" t="s">
        <v>1600</v>
      </c>
      <c r="L17" s="76" t="s">
        <v>1611</v>
      </c>
      <c r="M17" s="77" t="s">
        <v>1234</v>
      </c>
      <c r="N17" s="75" t="s">
        <v>1614</v>
      </c>
      <c r="O17" s="86" t="s">
        <v>2285</v>
      </c>
      <c r="P17" s="76" t="s">
        <v>1616</v>
      </c>
      <c r="Q17" s="76" t="str">
        <f t="shared" si="0"/>
        <v>https://www.google.com/maps?ll=39.217472,66.244889</v>
      </c>
      <c r="R17" s="75" t="s">
        <v>2559</v>
      </c>
      <c r="S17" s="75" t="s">
        <v>192</v>
      </c>
      <c r="T17" s="82"/>
    </row>
    <row r="18" spans="1:20" ht="30.75" customHeight="1">
      <c r="A18" s="51">
        <v>16</v>
      </c>
      <c r="B18" s="76" t="s">
        <v>1591</v>
      </c>
      <c r="C18" s="77" t="s">
        <v>204</v>
      </c>
      <c r="D18" s="75" t="s">
        <v>205</v>
      </c>
      <c r="E18" s="86" t="s">
        <v>2283</v>
      </c>
      <c r="F18" s="76" t="s">
        <v>2109</v>
      </c>
      <c r="G18" s="75" t="s">
        <v>1605</v>
      </c>
      <c r="H18" s="77" t="s">
        <v>567</v>
      </c>
      <c r="I18" s="75" t="s">
        <v>580</v>
      </c>
      <c r="J18" s="86" t="s">
        <v>2284</v>
      </c>
      <c r="K18" s="76" t="s">
        <v>1601</v>
      </c>
      <c r="L18" s="76" t="s">
        <v>1609</v>
      </c>
      <c r="M18" s="77" t="s">
        <v>1234</v>
      </c>
      <c r="N18" s="75" t="s">
        <v>1615</v>
      </c>
      <c r="O18" s="86" t="s">
        <v>2285</v>
      </c>
      <c r="P18" s="76" t="s">
        <v>1617</v>
      </c>
      <c r="Q18" s="76" t="str">
        <f t="shared" si="0"/>
        <v>https://www.google.com/maps?ll=38.898682,65.804027</v>
      </c>
      <c r="R18" s="75" t="s">
        <v>2560</v>
      </c>
      <c r="S18" s="75" t="s">
        <v>193</v>
      </c>
      <c r="T18" s="82"/>
    </row>
    <row r="19" spans="1:20" ht="30.75" customHeight="1">
      <c r="A19" s="51">
        <v>17</v>
      </c>
      <c r="B19" s="76" t="s">
        <v>1592</v>
      </c>
      <c r="C19" s="77" t="s">
        <v>204</v>
      </c>
      <c r="D19" s="75" t="s">
        <v>205</v>
      </c>
      <c r="E19" s="86" t="s">
        <v>2283</v>
      </c>
      <c r="F19" s="76" t="s">
        <v>2110</v>
      </c>
      <c r="G19" s="75" t="s">
        <v>1606</v>
      </c>
      <c r="H19" s="77" t="s">
        <v>567</v>
      </c>
      <c r="I19" s="75" t="s">
        <v>580</v>
      </c>
      <c r="J19" s="86" t="s">
        <v>2284</v>
      </c>
      <c r="K19" s="76" t="s">
        <v>1602</v>
      </c>
      <c r="L19" s="76" t="s">
        <v>1610</v>
      </c>
      <c r="M19" s="77" t="s">
        <v>1234</v>
      </c>
      <c r="N19" s="75" t="s">
        <v>1615</v>
      </c>
      <c r="O19" s="86" t="s">
        <v>2285</v>
      </c>
      <c r="P19" s="76" t="s">
        <v>1618</v>
      </c>
      <c r="Q19" s="76" t="str">
        <f t="shared" si="0"/>
        <v>https://www.google.com/maps?ll=38.869072,65.801892</v>
      </c>
      <c r="R19" s="75" t="s">
        <v>1596</v>
      </c>
      <c r="S19" s="75" t="s">
        <v>193</v>
      </c>
      <c r="T19" s="82"/>
    </row>
    <row r="20" spans="1:20" ht="30.75" customHeight="1">
      <c r="A20" s="51">
        <v>18</v>
      </c>
      <c r="B20" s="76" t="s">
        <v>2279</v>
      </c>
      <c r="C20" s="77" t="s">
        <v>204</v>
      </c>
      <c r="D20" s="75" t="s">
        <v>205</v>
      </c>
      <c r="E20" s="86" t="s">
        <v>2283</v>
      </c>
      <c r="F20" s="76" t="s">
        <v>2111</v>
      </c>
      <c r="G20" s="75" t="s">
        <v>1607</v>
      </c>
      <c r="H20" s="77" t="s">
        <v>567</v>
      </c>
      <c r="I20" s="75" t="s">
        <v>580</v>
      </c>
      <c r="J20" s="86" t="s">
        <v>2284</v>
      </c>
      <c r="K20" s="76" t="s">
        <v>1602</v>
      </c>
      <c r="L20" s="76" t="s">
        <v>1613</v>
      </c>
      <c r="M20" s="77" t="s">
        <v>1234</v>
      </c>
      <c r="N20" s="75" t="s">
        <v>1615</v>
      </c>
      <c r="O20" s="86" t="s">
        <v>2285</v>
      </c>
      <c r="P20" s="76" t="s">
        <v>1618</v>
      </c>
      <c r="Q20" s="76" t="str">
        <f t="shared" si="0"/>
        <v>https://www.google.com/maps?ll=38.829255,65.796893</v>
      </c>
      <c r="R20" s="75" t="s">
        <v>1597</v>
      </c>
      <c r="S20" s="75" t="s">
        <v>193</v>
      </c>
      <c r="T20" s="82"/>
    </row>
    <row r="21" spans="1:20" ht="30.75" customHeight="1">
      <c r="A21" s="51">
        <v>19</v>
      </c>
      <c r="B21" s="76" t="s">
        <v>1593</v>
      </c>
      <c r="C21" s="77" t="s">
        <v>204</v>
      </c>
      <c r="D21" s="75" t="s">
        <v>206</v>
      </c>
      <c r="E21" s="86" t="s">
        <v>2283</v>
      </c>
      <c r="F21" s="76" t="s">
        <v>2112</v>
      </c>
      <c r="G21" s="75" t="s">
        <v>1608</v>
      </c>
      <c r="H21" s="77" t="s">
        <v>567</v>
      </c>
      <c r="I21" s="75" t="s">
        <v>581</v>
      </c>
      <c r="J21" s="86" t="s">
        <v>2284</v>
      </c>
      <c r="K21" s="76" t="s">
        <v>1603</v>
      </c>
      <c r="L21" s="76" t="s">
        <v>1612</v>
      </c>
      <c r="M21" s="77" t="s">
        <v>1234</v>
      </c>
      <c r="N21" s="75" t="s">
        <v>1259</v>
      </c>
      <c r="O21" s="86" t="s">
        <v>2285</v>
      </c>
      <c r="P21" s="76" t="s">
        <v>1619</v>
      </c>
      <c r="Q21" s="76" t="str">
        <f t="shared" si="0"/>
        <v>https://www.google.com/maps?ll=39.104120,66.868448</v>
      </c>
      <c r="R21" s="75" t="s">
        <v>1598</v>
      </c>
      <c r="S21" s="75" t="s">
        <v>193</v>
      </c>
      <c r="T21" s="82"/>
    </row>
    <row r="22" spans="1:20" s="100" customFormat="1" ht="30.75" customHeight="1">
      <c r="A22" s="67" t="s">
        <v>2290</v>
      </c>
      <c r="B22" s="79"/>
      <c r="C22" s="80"/>
      <c r="D22" s="78"/>
      <c r="E22" s="87"/>
      <c r="F22" s="78"/>
      <c r="G22" s="78"/>
      <c r="H22" s="78"/>
      <c r="I22" s="78"/>
      <c r="J22" s="87"/>
      <c r="K22" s="79"/>
      <c r="L22" s="78"/>
      <c r="M22" s="78"/>
      <c r="N22" s="78"/>
      <c r="O22" s="87"/>
      <c r="P22" s="78"/>
      <c r="Q22" s="78"/>
      <c r="R22" s="78"/>
      <c r="S22" s="78" t="s">
        <v>2290</v>
      </c>
      <c r="T22" s="81" t="s">
        <v>2290</v>
      </c>
    </row>
    <row r="23" spans="1:20" ht="30.75" customHeight="1">
      <c r="A23" s="51">
        <v>20</v>
      </c>
      <c r="B23" s="76" t="s">
        <v>2303</v>
      </c>
      <c r="C23" s="77" t="s">
        <v>219</v>
      </c>
      <c r="D23" s="75" t="s">
        <v>221</v>
      </c>
      <c r="E23" s="86" t="s">
        <v>2283</v>
      </c>
      <c r="F23" s="76" t="s">
        <v>2113</v>
      </c>
      <c r="G23" s="75" t="s">
        <v>2362</v>
      </c>
      <c r="H23" s="77" t="s">
        <v>568</v>
      </c>
      <c r="I23" s="75" t="s">
        <v>607</v>
      </c>
      <c r="J23" s="86" t="s">
        <v>2284</v>
      </c>
      <c r="K23" s="76" t="s">
        <v>913</v>
      </c>
      <c r="L23" s="76" t="s">
        <v>2496</v>
      </c>
      <c r="M23" s="77" t="s">
        <v>1235</v>
      </c>
      <c r="N23" s="75" t="s">
        <v>1260</v>
      </c>
      <c r="O23" s="86" t="s">
        <v>2285</v>
      </c>
      <c r="P23" s="76" t="s">
        <v>1440</v>
      </c>
      <c r="Q23" s="76" t="str">
        <f t="shared" si="0"/>
        <v>https://www.google.com/maps?ll=40.787644,72.347945</v>
      </c>
      <c r="R23" s="75" t="s">
        <v>19</v>
      </c>
      <c r="S23" s="75" t="s">
        <v>191</v>
      </c>
      <c r="T23" s="82"/>
    </row>
    <row r="24" spans="1:20" ht="30.75" customHeight="1">
      <c r="A24" s="51">
        <v>21</v>
      </c>
      <c r="B24" s="76" t="s">
        <v>218</v>
      </c>
      <c r="C24" s="77" t="s">
        <v>219</v>
      </c>
      <c r="D24" s="75" t="s">
        <v>220</v>
      </c>
      <c r="E24" s="86" t="s">
        <v>2283</v>
      </c>
      <c r="F24" s="76" t="s">
        <v>2114</v>
      </c>
      <c r="G24" s="75" t="s">
        <v>622</v>
      </c>
      <c r="H24" s="77" t="s">
        <v>568</v>
      </c>
      <c r="I24" s="75" t="s">
        <v>608</v>
      </c>
      <c r="J24" s="86" t="s">
        <v>2284</v>
      </c>
      <c r="K24" s="76" t="s">
        <v>914</v>
      </c>
      <c r="L24" s="76" t="s">
        <v>1080</v>
      </c>
      <c r="M24" s="77" t="s">
        <v>1235</v>
      </c>
      <c r="N24" s="75" t="s">
        <v>1261</v>
      </c>
      <c r="O24" s="86" t="s">
        <v>2285</v>
      </c>
      <c r="P24" s="76" t="s">
        <v>1441</v>
      </c>
      <c r="Q24" s="76" t="str">
        <f t="shared" si="0"/>
        <v>https://www.google.com/maps?ll=40.689693,71.929003</v>
      </c>
      <c r="R24" s="75" t="s">
        <v>18</v>
      </c>
      <c r="S24" s="75" t="s">
        <v>192</v>
      </c>
      <c r="T24" s="82"/>
    </row>
    <row r="25" spans="1:20" ht="30.75" customHeight="1">
      <c r="A25" s="51">
        <v>22</v>
      </c>
      <c r="B25" s="76" t="s">
        <v>222</v>
      </c>
      <c r="C25" s="77" t="s">
        <v>219</v>
      </c>
      <c r="D25" s="75" t="s">
        <v>223</v>
      </c>
      <c r="E25" s="86" t="s">
        <v>2283</v>
      </c>
      <c r="F25" s="76" t="s">
        <v>2115</v>
      </c>
      <c r="G25" s="75" t="s">
        <v>623</v>
      </c>
      <c r="H25" s="77" t="s">
        <v>568</v>
      </c>
      <c r="I25" s="75" t="s">
        <v>609</v>
      </c>
      <c r="J25" s="86" t="s">
        <v>2284</v>
      </c>
      <c r="K25" s="76" t="s">
        <v>915</v>
      </c>
      <c r="L25" s="76" t="s">
        <v>1081</v>
      </c>
      <c r="M25" s="77" t="s">
        <v>1235</v>
      </c>
      <c r="N25" s="75" t="s">
        <v>1262</v>
      </c>
      <c r="O25" s="86" t="s">
        <v>2285</v>
      </c>
      <c r="P25" s="76" t="s">
        <v>1442</v>
      </c>
      <c r="Q25" s="76" t="str">
        <f t="shared" si="0"/>
        <v>https://www.google.com/maps?ll=40.646695,72.247468</v>
      </c>
      <c r="R25" s="75" t="s">
        <v>20</v>
      </c>
      <c r="S25" s="75" t="s">
        <v>192</v>
      </c>
      <c r="T25" s="82"/>
    </row>
    <row r="26" spans="1:20" ht="30.75" customHeight="1">
      <c r="A26" s="51">
        <v>23</v>
      </c>
      <c r="B26" s="76" t="s">
        <v>1994</v>
      </c>
      <c r="C26" s="77" t="s">
        <v>219</v>
      </c>
      <c r="D26" s="75" t="s">
        <v>2118</v>
      </c>
      <c r="E26" s="86" t="s">
        <v>2283</v>
      </c>
      <c r="F26" s="76" t="s">
        <v>2116</v>
      </c>
      <c r="G26" s="75" t="s">
        <v>624</v>
      </c>
      <c r="H26" s="77" t="s">
        <v>568</v>
      </c>
      <c r="I26" s="75" t="s">
        <v>610</v>
      </c>
      <c r="J26" s="86" t="s">
        <v>2284</v>
      </c>
      <c r="K26" s="76" t="s">
        <v>2405</v>
      </c>
      <c r="L26" s="76" t="s">
        <v>1082</v>
      </c>
      <c r="M26" s="77" t="s">
        <v>1235</v>
      </c>
      <c r="N26" s="75" t="s">
        <v>1263</v>
      </c>
      <c r="O26" s="86" t="s">
        <v>2285</v>
      </c>
      <c r="P26" s="76" t="s">
        <v>1443</v>
      </c>
      <c r="Q26" s="76" t="str">
        <f t="shared" si="0"/>
        <v>https://www.google.com/maps?ll=40.7122480,72.0538370</v>
      </c>
      <c r="R26" s="76" t="s">
        <v>2286</v>
      </c>
      <c r="S26" s="75" t="s">
        <v>191</v>
      </c>
      <c r="T26" s="82"/>
    </row>
    <row r="27" spans="1:20" ht="30.75" customHeight="1">
      <c r="A27" s="51">
        <v>24</v>
      </c>
      <c r="B27" s="76" t="s">
        <v>1997</v>
      </c>
      <c r="C27" s="77" t="s">
        <v>219</v>
      </c>
      <c r="D27" s="75" t="s">
        <v>1998</v>
      </c>
      <c r="E27" s="86" t="s">
        <v>2283</v>
      </c>
      <c r="F27" s="76" t="s">
        <v>2117</v>
      </c>
      <c r="G27" s="75" t="s">
        <v>625</v>
      </c>
      <c r="H27" s="77" t="s">
        <v>568</v>
      </c>
      <c r="I27" s="75" t="s">
        <v>611</v>
      </c>
      <c r="J27" s="86" t="s">
        <v>2284</v>
      </c>
      <c r="K27" s="76" t="s">
        <v>916</v>
      </c>
      <c r="L27" s="76" t="s">
        <v>1083</v>
      </c>
      <c r="M27" s="77" t="s">
        <v>1235</v>
      </c>
      <c r="N27" s="75" t="s">
        <v>1264</v>
      </c>
      <c r="O27" s="86" t="s">
        <v>2285</v>
      </c>
      <c r="P27" s="76" t="s">
        <v>1444</v>
      </c>
      <c r="Q27" s="76" t="str">
        <f t="shared" si="0"/>
        <v>https://www.google.com/maps?ll=40.500823,72.333968</v>
      </c>
      <c r="R27" s="75" t="s">
        <v>21</v>
      </c>
      <c r="S27" s="75" t="s">
        <v>191</v>
      </c>
      <c r="T27" s="82"/>
    </row>
    <row r="28" spans="1:20" ht="30.75" customHeight="1">
      <c r="A28" s="51">
        <v>25</v>
      </c>
      <c r="B28" s="76" t="s">
        <v>224</v>
      </c>
      <c r="C28" s="77" t="s">
        <v>219</v>
      </c>
      <c r="D28" s="75" t="s">
        <v>225</v>
      </c>
      <c r="E28" s="86" t="s">
        <v>2283</v>
      </c>
      <c r="F28" s="76" t="s">
        <v>2277</v>
      </c>
      <c r="G28" s="75" t="s">
        <v>626</v>
      </c>
      <c r="H28" s="77" t="s">
        <v>568</v>
      </c>
      <c r="I28" s="75" t="s">
        <v>612</v>
      </c>
      <c r="J28" s="86" t="s">
        <v>2284</v>
      </c>
      <c r="K28" s="76" t="s">
        <v>917</v>
      </c>
      <c r="L28" s="76" t="s">
        <v>1084</v>
      </c>
      <c r="M28" s="77" t="s">
        <v>1235</v>
      </c>
      <c r="N28" s="75" t="s">
        <v>1265</v>
      </c>
      <c r="O28" s="86" t="s">
        <v>2285</v>
      </c>
      <c r="P28" s="76" t="s">
        <v>1445</v>
      </c>
      <c r="Q28" s="76" t="str">
        <f t="shared" si="0"/>
        <v>https://www.google.com/maps?ll=40.718422,72.642343</v>
      </c>
      <c r="R28" s="75" t="s">
        <v>2561</v>
      </c>
      <c r="S28" s="75" t="s">
        <v>192</v>
      </c>
      <c r="T28" s="82"/>
    </row>
    <row r="29" spans="1:20" ht="30.75" customHeight="1">
      <c r="A29" s="51">
        <v>26</v>
      </c>
      <c r="B29" s="76" t="s">
        <v>226</v>
      </c>
      <c r="C29" s="77" t="s">
        <v>219</v>
      </c>
      <c r="D29" s="75" t="s">
        <v>227</v>
      </c>
      <c r="E29" s="86" t="s">
        <v>2283</v>
      </c>
      <c r="F29" s="76" t="s">
        <v>2119</v>
      </c>
      <c r="G29" s="75" t="s">
        <v>627</v>
      </c>
      <c r="H29" s="77" t="s">
        <v>568</v>
      </c>
      <c r="I29" s="75" t="s">
        <v>613</v>
      </c>
      <c r="J29" s="86" t="s">
        <v>2284</v>
      </c>
      <c r="K29" s="76" t="s">
        <v>918</v>
      </c>
      <c r="L29" s="76" t="s">
        <v>1085</v>
      </c>
      <c r="M29" s="77" t="s">
        <v>1235</v>
      </c>
      <c r="N29" s="75" t="s">
        <v>1266</v>
      </c>
      <c r="O29" s="86" t="s">
        <v>2285</v>
      </c>
      <c r="P29" s="76" t="s">
        <v>1961</v>
      </c>
      <c r="Q29" s="76" t="str">
        <f t="shared" si="0"/>
        <v>https://www.google.com/maps?ll=40.897509,72.247888</v>
      </c>
      <c r="R29" s="75" t="s">
        <v>23</v>
      </c>
      <c r="S29" s="75" t="s">
        <v>191</v>
      </c>
      <c r="T29" s="82"/>
    </row>
    <row r="30" spans="1:20" ht="30.75" customHeight="1">
      <c r="A30" s="51">
        <v>27</v>
      </c>
      <c r="B30" s="76" t="s">
        <v>228</v>
      </c>
      <c r="C30" s="77" t="s">
        <v>219</v>
      </c>
      <c r="D30" s="75" t="s">
        <v>229</v>
      </c>
      <c r="E30" s="86" t="s">
        <v>2283</v>
      </c>
      <c r="F30" s="76" t="s">
        <v>2120</v>
      </c>
      <c r="G30" s="75" t="s">
        <v>628</v>
      </c>
      <c r="H30" s="77" t="s">
        <v>568</v>
      </c>
      <c r="I30" s="75" t="s">
        <v>614</v>
      </c>
      <c r="J30" s="86" t="s">
        <v>2284</v>
      </c>
      <c r="K30" s="76" t="s">
        <v>919</v>
      </c>
      <c r="L30" s="76" t="s">
        <v>1086</v>
      </c>
      <c r="M30" s="77" t="s">
        <v>1235</v>
      </c>
      <c r="N30" s="75" t="s">
        <v>1267</v>
      </c>
      <c r="O30" s="86" t="s">
        <v>2285</v>
      </c>
      <c r="P30" s="76" t="s">
        <v>1446</v>
      </c>
      <c r="Q30" s="76" t="str">
        <f t="shared" si="0"/>
        <v>https://www.google.com/maps?ll=40.904440,71.845695</v>
      </c>
      <c r="R30" s="75" t="s">
        <v>24</v>
      </c>
      <c r="S30" s="75" t="s">
        <v>191</v>
      </c>
      <c r="T30" s="82"/>
    </row>
    <row r="31" spans="1:20" ht="30.75" customHeight="1">
      <c r="A31" s="51">
        <v>28</v>
      </c>
      <c r="B31" s="76" t="s">
        <v>230</v>
      </c>
      <c r="C31" s="77" t="s">
        <v>219</v>
      </c>
      <c r="D31" s="75" t="s">
        <v>231</v>
      </c>
      <c r="E31" s="86" t="s">
        <v>2283</v>
      </c>
      <c r="F31" s="76" t="s">
        <v>2125</v>
      </c>
      <c r="G31" s="75" t="s">
        <v>629</v>
      </c>
      <c r="H31" s="77" t="s">
        <v>568</v>
      </c>
      <c r="I31" s="75" t="s">
        <v>615</v>
      </c>
      <c r="J31" s="86" t="s">
        <v>2284</v>
      </c>
      <c r="K31" s="76" t="s">
        <v>920</v>
      </c>
      <c r="L31" s="76" t="s">
        <v>1087</v>
      </c>
      <c r="M31" s="77" t="s">
        <v>1235</v>
      </c>
      <c r="N31" s="75" t="s">
        <v>1268</v>
      </c>
      <c r="O31" s="86" t="s">
        <v>2285</v>
      </c>
      <c r="P31" s="76" t="s">
        <v>1447</v>
      </c>
      <c r="Q31" s="76" t="str">
        <f t="shared" si="0"/>
        <v>https://www.google.com/maps?ll=40.669842,72.561890</v>
      </c>
      <c r="R31" s="75" t="s">
        <v>25</v>
      </c>
      <c r="S31" s="75" t="s">
        <v>191</v>
      </c>
      <c r="T31" s="82"/>
    </row>
    <row r="32" spans="1:20" ht="30.75" customHeight="1">
      <c r="A32" s="51">
        <v>29</v>
      </c>
      <c r="B32" s="76" t="s">
        <v>232</v>
      </c>
      <c r="C32" s="77" t="s">
        <v>219</v>
      </c>
      <c r="D32" s="75" t="s">
        <v>233</v>
      </c>
      <c r="E32" s="86" t="s">
        <v>2283</v>
      </c>
      <c r="F32" s="76" t="s">
        <v>2124</v>
      </c>
      <c r="G32" s="75" t="s">
        <v>630</v>
      </c>
      <c r="H32" s="77" t="s">
        <v>568</v>
      </c>
      <c r="I32" s="75" t="s">
        <v>616</v>
      </c>
      <c r="J32" s="86" t="s">
        <v>2284</v>
      </c>
      <c r="K32" s="76" t="s">
        <v>921</v>
      </c>
      <c r="L32" s="76" t="s">
        <v>1088</v>
      </c>
      <c r="M32" s="77" t="s">
        <v>1235</v>
      </c>
      <c r="N32" s="75" t="s">
        <v>1269</v>
      </c>
      <c r="O32" s="86" t="s">
        <v>2285</v>
      </c>
      <c r="P32" s="76" t="s">
        <v>1448</v>
      </c>
      <c r="Q32" s="76" t="str">
        <f t="shared" si="0"/>
        <v>https://www.google.com/maps?ll=40.930388,72.494250</v>
      </c>
      <c r="R32" s="75" t="s">
        <v>26</v>
      </c>
      <c r="S32" s="75" t="s">
        <v>192</v>
      </c>
      <c r="T32" s="82"/>
    </row>
    <row r="33" spans="1:20" ht="30.75" customHeight="1">
      <c r="A33" s="51">
        <v>30</v>
      </c>
      <c r="B33" s="76" t="s">
        <v>1995</v>
      </c>
      <c r="C33" s="77" t="s">
        <v>219</v>
      </c>
      <c r="D33" s="75" t="s">
        <v>2121</v>
      </c>
      <c r="E33" s="86" t="s">
        <v>2283</v>
      </c>
      <c r="F33" s="76" t="s">
        <v>2122</v>
      </c>
      <c r="G33" s="75" t="s">
        <v>2422</v>
      </c>
      <c r="H33" s="77" t="s">
        <v>568</v>
      </c>
      <c r="I33" s="75" t="s">
        <v>617</v>
      </c>
      <c r="J33" s="86" t="s">
        <v>2284</v>
      </c>
      <c r="K33" s="76" t="s">
        <v>922</v>
      </c>
      <c r="L33" s="76" t="s">
        <v>1089</v>
      </c>
      <c r="M33" s="77" t="s">
        <v>1235</v>
      </c>
      <c r="N33" s="75" t="s">
        <v>1270</v>
      </c>
      <c r="O33" s="86" t="s">
        <v>2285</v>
      </c>
      <c r="P33" s="76" t="s">
        <v>1449</v>
      </c>
      <c r="Q33" s="76" t="str">
        <f t="shared" si="0"/>
        <v>https://www.google.com/maps?ll=40.855771,72.319272</v>
      </c>
      <c r="R33" s="75" t="s">
        <v>27</v>
      </c>
      <c r="S33" s="75" t="s">
        <v>192</v>
      </c>
      <c r="T33" s="82"/>
    </row>
    <row r="34" spans="1:20" ht="30.75" customHeight="1">
      <c r="A34" s="51">
        <v>31</v>
      </c>
      <c r="B34" s="76" t="s">
        <v>234</v>
      </c>
      <c r="C34" s="77" t="s">
        <v>219</v>
      </c>
      <c r="D34" s="75" t="s">
        <v>235</v>
      </c>
      <c r="E34" s="86" t="s">
        <v>2283</v>
      </c>
      <c r="F34" s="76" t="s">
        <v>2123</v>
      </c>
      <c r="G34" s="75" t="s">
        <v>631</v>
      </c>
      <c r="H34" s="77" t="s">
        <v>568</v>
      </c>
      <c r="I34" s="75" t="s">
        <v>618</v>
      </c>
      <c r="J34" s="86" t="s">
        <v>2284</v>
      </c>
      <c r="K34" s="76" t="s">
        <v>923</v>
      </c>
      <c r="L34" s="76" t="s">
        <v>1090</v>
      </c>
      <c r="M34" s="77" t="s">
        <v>1235</v>
      </c>
      <c r="N34" s="75" t="s">
        <v>1271</v>
      </c>
      <c r="O34" s="86" t="s">
        <v>2285</v>
      </c>
      <c r="P34" s="76" t="s">
        <v>1450</v>
      </c>
      <c r="Q34" s="76" t="str">
        <f t="shared" si="0"/>
        <v>https://www.google.com/maps?ll=40.716074,72.759182</v>
      </c>
      <c r="R34" s="75" t="s">
        <v>28</v>
      </c>
      <c r="S34" s="75" t="s">
        <v>191</v>
      </c>
      <c r="T34" s="82"/>
    </row>
    <row r="35" spans="1:20" ht="30.75" customHeight="1">
      <c r="A35" s="51">
        <v>32</v>
      </c>
      <c r="B35" s="76" t="s">
        <v>236</v>
      </c>
      <c r="C35" s="77" t="s">
        <v>219</v>
      </c>
      <c r="D35" s="75" t="s">
        <v>237</v>
      </c>
      <c r="E35" s="86" t="s">
        <v>2283</v>
      </c>
      <c r="F35" s="76" t="s">
        <v>2126</v>
      </c>
      <c r="G35" s="75" t="s">
        <v>632</v>
      </c>
      <c r="H35" s="77" t="s">
        <v>568</v>
      </c>
      <c r="I35" s="75" t="s">
        <v>619</v>
      </c>
      <c r="J35" s="86" t="s">
        <v>2284</v>
      </c>
      <c r="K35" s="76" t="s">
        <v>924</v>
      </c>
      <c r="L35" s="76" t="s">
        <v>1091</v>
      </c>
      <c r="M35" s="77" t="s">
        <v>1235</v>
      </c>
      <c r="N35" s="75" t="s">
        <v>1272</v>
      </c>
      <c r="O35" s="86" t="s">
        <v>2285</v>
      </c>
      <c r="P35" s="76" t="s">
        <v>1451</v>
      </c>
      <c r="Q35" s="76" t="str">
        <f t="shared" si="0"/>
        <v>https://www.google.com/maps?ll=40.8036940,72.9873930</v>
      </c>
      <c r="R35" s="76" t="s">
        <v>2287</v>
      </c>
      <c r="S35" s="75" t="s">
        <v>192</v>
      </c>
      <c r="T35" s="82"/>
    </row>
    <row r="36" spans="1:20" ht="30.75" customHeight="1">
      <c r="A36" s="51">
        <v>33</v>
      </c>
      <c r="B36" s="76" t="s">
        <v>238</v>
      </c>
      <c r="C36" s="77" t="s">
        <v>219</v>
      </c>
      <c r="D36" s="75" t="s">
        <v>239</v>
      </c>
      <c r="E36" s="86" t="s">
        <v>2283</v>
      </c>
      <c r="F36" s="76" t="s">
        <v>2127</v>
      </c>
      <c r="G36" s="75" t="s">
        <v>633</v>
      </c>
      <c r="H36" s="77" t="s">
        <v>568</v>
      </c>
      <c r="I36" s="75" t="s">
        <v>620</v>
      </c>
      <c r="J36" s="86" t="s">
        <v>2284</v>
      </c>
      <c r="K36" s="76" t="s">
        <v>938</v>
      </c>
      <c r="L36" s="76" t="s">
        <v>1092</v>
      </c>
      <c r="M36" s="77" t="s">
        <v>1235</v>
      </c>
      <c r="N36" s="75" t="s">
        <v>1273</v>
      </c>
      <c r="O36" s="86" t="s">
        <v>2285</v>
      </c>
      <c r="P36" s="76" t="s">
        <v>1452</v>
      </c>
      <c r="Q36" s="76" t="str">
        <f t="shared" si="0"/>
        <v>https://www.google.com/maps?ll=40.799320,72.164441</v>
      </c>
      <c r="R36" s="75" t="s">
        <v>29</v>
      </c>
      <c r="S36" s="75" t="s">
        <v>192</v>
      </c>
      <c r="T36" s="82"/>
    </row>
    <row r="37" spans="1:20" ht="30.75" customHeight="1">
      <c r="A37" s="51">
        <v>34</v>
      </c>
      <c r="B37" s="76" t="s">
        <v>240</v>
      </c>
      <c r="C37" s="77" t="s">
        <v>219</v>
      </c>
      <c r="D37" s="75" t="s">
        <v>241</v>
      </c>
      <c r="E37" s="86" t="s">
        <v>2283</v>
      </c>
      <c r="F37" s="76" t="s">
        <v>2135</v>
      </c>
      <c r="G37" s="75" t="s">
        <v>634</v>
      </c>
      <c r="H37" s="77" t="s">
        <v>568</v>
      </c>
      <c r="I37" s="75" t="s">
        <v>621</v>
      </c>
      <c r="J37" s="86" t="s">
        <v>2284</v>
      </c>
      <c r="K37" s="76" t="s">
        <v>925</v>
      </c>
      <c r="L37" s="76" t="s">
        <v>1093</v>
      </c>
      <c r="M37" s="77" t="s">
        <v>1235</v>
      </c>
      <c r="N37" s="75" t="s">
        <v>1274</v>
      </c>
      <c r="O37" s="86" t="s">
        <v>2285</v>
      </c>
      <c r="P37" s="76" t="s">
        <v>1453</v>
      </c>
      <c r="Q37" s="76" t="str">
        <f t="shared" si="0"/>
        <v>https://www.google.com/maps?ll=40.625954,72.504755</v>
      </c>
      <c r="R37" s="75" t="s">
        <v>30</v>
      </c>
      <c r="S37" s="75" t="s">
        <v>192</v>
      </c>
      <c r="T37" s="82"/>
    </row>
    <row r="38" spans="1:20" ht="30.75" customHeight="1">
      <c r="A38" s="51">
        <v>35</v>
      </c>
      <c r="B38" s="76" t="s">
        <v>1620</v>
      </c>
      <c r="C38" s="77" t="s">
        <v>219</v>
      </c>
      <c r="D38" s="75" t="s">
        <v>2128</v>
      </c>
      <c r="E38" s="86" t="s">
        <v>2283</v>
      </c>
      <c r="F38" s="76" t="s">
        <v>2134</v>
      </c>
      <c r="G38" s="75" t="s">
        <v>2423</v>
      </c>
      <c r="H38" s="77" t="s">
        <v>568</v>
      </c>
      <c r="I38" s="75" t="s">
        <v>1627</v>
      </c>
      <c r="J38" s="86" t="s">
        <v>2284</v>
      </c>
      <c r="K38" s="75" t="s">
        <v>1632</v>
      </c>
      <c r="L38" s="76" t="s">
        <v>1639</v>
      </c>
      <c r="M38" s="77" t="s">
        <v>1235</v>
      </c>
      <c r="N38" s="75" t="s">
        <v>1646</v>
      </c>
      <c r="O38" s="86" t="s">
        <v>2285</v>
      </c>
      <c r="P38" s="76" t="s">
        <v>1652</v>
      </c>
      <c r="Q38" s="76" t="str">
        <f t="shared" si="0"/>
        <v>https://www.google.com/maps?ll=40.7293260,72.8849270</v>
      </c>
      <c r="R38" s="75" t="s">
        <v>1658</v>
      </c>
      <c r="S38" s="75" t="s">
        <v>192</v>
      </c>
      <c r="T38" s="82"/>
    </row>
    <row r="39" spans="1:20" ht="30.75" customHeight="1">
      <c r="A39" s="51">
        <v>36</v>
      </c>
      <c r="B39" s="76" t="s">
        <v>1999</v>
      </c>
      <c r="C39" s="77" t="s">
        <v>219</v>
      </c>
      <c r="D39" s="75" t="s">
        <v>1621</v>
      </c>
      <c r="E39" s="86" t="s">
        <v>2283</v>
      </c>
      <c r="F39" s="76" t="s">
        <v>2129</v>
      </c>
      <c r="G39" s="75" t="s">
        <v>2363</v>
      </c>
      <c r="H39" s="77" t="s">
        <v>568</v>
      </c>
      <c r="I39" s="75" t="s">
        <v>617</v>
      </c>
      <c r="J39" s="86" t="s">
        <v>2284</v>
      </c>
      <c r="K39" s="76" t="s">
        <v>1633</v>
      </c>
      <c r="L39" s="76" t="s">
        <v>1640</v>
      </c>
      <c r="M39" s="77" t="s">
        <v>1235</v>
      </c>
      <c r="N39" s="75" t="s">
        <v>1647</v>
      </c>
      <c r="O39" s="86" t="s">
        <v>2285</v>
      </c>
      <c r="P39" s="76" t="s">
        <v>1657</v>
      </c>
      <c r="Q39" s="76" t="str">
        <f t="shared" si="0"/>
        <v>https://www.google.com/maps?ll=40.8302130,72.3534440</v>
      </c>
      <c r="R39" s="75" t="s">
        <v>1659</v>
      </c>
      <c r="S39" s="75" t="s">
        <v>193</v>
      </c>
      <c r="T39" s="82"/>
    </row>
    <row r="40" spans="1:20" ht="30.75" customHeight="1">
      <c r="A40" s="51">
        <v>37</v>
      </c>
      <c r="B40" s="76" t="s">
        <v>1622</v>
      </c>
      <c r="C40" s="77" t="s">
        <v>219</v>
      </c>
      <c r="D40" s="75" t="s">
        <v>225</v>
      </c>
      <c r="E40" s="86" t="s">
        <v>2283</v>
      </c>
      <c r="F40" s="76" t="s">
        <v>2278</v>
      </c>
      <c r="G40" s="75" t="s">
        <v>2424</v>
      </c>
      <c r="H40" s="77" t="s">
        <v>568</v>
      </c>
      <c r="I40" s="75" t="s">
        <v>612</v>
      </c>
      <c r="J40" s="86" t="s">
        <v>2284</v>
      </c>
      <c r="K40" s="75" t="s">
        <v>1634</v>
      </c>
      <c r="L40" s="76" t="s">
        <v>1641</v>
      </c>
      <c r="M40" s="77" t="s">
        <v>1235</v>
      </c>
      <c r="N40" s="75" t="s">
        <v>1265</v>
      </c>
      <c r="O40" s="86" t="s">
        <v>2285</v>
      </c>
      <c r="P40" s="76" t="s">
        <v>1653</v>
      </c>
      <c r="Q40" s="76" t="str">
        <f t="shared" si="0"/>
        <v>https://www.google.com/maps?ll=40.8192320,72.7424900</v>
      </c>
      <c r="R40" s="75" t="s">
        <v>1660</v>
      </c>
      <c r="S40" s="75" t="s">
        <v>193</v>
      </c>
      <c r="T40" s="82"/>
    </row>
    <row r="41" spans="1:20" ht="30.75" customHeight="1">
      <c r="A41" s="51">
        <v>38</v>
      </c>
      <c r="B41" s="76" t="s">
        <v>304</v>
      </c>
      <c r="C41" s="77" t="s">
        <v>219</v>
      </c>
      <c r="D41" s="75" t="s">
        <v>221</v>
      </c>
      <c r="E41" s="86" t="s">
        <v>2283</v>
      </c>
      <c r="F41" s="76" t="s">
        <v>2130</v>
      </c>
      <c r="G41" s="75" t="s">
        <v>2364</v>
      </c>
      <c r="H41" s="77" t="s">
        <v>568</v>
      </c>
      <c r="I41" s="75" t="s">
        <v>607</v>
      </c>
      <c r="J41" s="86" t="s">
        <v>2284</v>
      </c>
      <c r="K41" s="75" t="s">
        <v>1635</v>
      </c>
      <c r="L41" s="76" t="s">
        <v>1642</v>
      </c>
      <c r="M41" s="77" t="s">
        <v>1235</v>
      </c>
      <c r="N41" s="75" t="s">
        <v>1648</v>
      </c>
      <c r="O41" s="86" t="s">
        <v>2285</v>
      </c>
      <c r="P41" s="76" t="s">
        <v>1654</v>
      </c>
      <c r="Q41" s="76" t="str">
        <f t="shared" si="0"/>
        <v>https://www.google.com/maps?ll=40.7567670,72.3586620</v>
      </c>
      <c r="R41" s="75" t="s">
        <v>1661</v>
      </c>
      <c r="S41" s="75" t="s">
        <v>193</v>
      </c>
      <c r="T41" s="82"/>
    </row>
    <row r="42" spans="1:20" ht="30.75" customHeight="1">
      <c r="A42" s="51">
        <v>39</v>
      </c>
      <c r="B42" s="76" t="s">
        <v>1623</v>
      </c>
      <c r="C42" s="77" t="s">
        <v>219</v>
      </c>
      <c r="D42" s="75" t="s">
        <v>1624</v>
      </c>
      <c r="E42" s="86" t="s">
        <v>2283</v>
      </c>
      <c r="F42" s="76" t="s">
        <v>2131</v>
      </c>
      <c r="G42" s="75" t="s">
        <v>1629</v>
      </c>
      <c r="H42" s="77" t="s">
        <v>568</v>
      </c>
      <c r="I42" s="75" t="s">
        <v>1628</v>
      </c>
      <c r="J42" s="86" t="s">
        <v>2284</v>
      </c>
      <c r="K42" s="75" t="s">
        <v>1636</v>
      </c>
      <c r="L42" s="76" t="s">
        <v>1643</v>
      </c>
      <c r="M42" s="77" t="s">
        <v>1235</v>
      </c>
      <c r="N42" s="75" t="s">
        <v>1649</v>
      </c>
      <c r="O42" s="86" t="s">
        <v>2285</v>
      </c>
      <c r="P42" s="76" t="s">
        <v>1655</v>
      </c>
      <c r="Q42" s="76" t="str">
        <f t="shared" si="0"/>
        <v>https://www.google.com/maps?ll=40.7426530,71.7078960</v>
      </c>
      <c r="R42" s="75" t="s">
        <v>1662</v>
      </c>
      <c r="S42" s="75" t="s">
        <v>193</v>
      </c>
      <c r="T42" s="82"/>
    </row>
    <row r="43" spans="1:20" s="60" customFormat="1" ht="30.75" customHeight="1">
      <c r="A43" s="51">
        <v>40</v>
      </c>
      <c r="B43" s="76" t="s">
        <v>1625</v>
      </c>
      <c r="C43" s="77" t="s">
        <v>219</v>
      </c>
      <c r="D43" s="75" t="s">
        <v>229</v>
      </c>
      <c r="E43" s="86" t="s">
        <v>2283</v>
      </c>
      <c r="F43" s="76" t="s">
        <v>2132</v>
      </c>
      <c r="G43" s="75" t="s">
        <v>1630</v>
      </c>
      <c r="H43" s="77" t="s">
        <v>568</v>
      </c>
      <c r="I43" s="75" t="s">
        <v>614</v>
      </c>
      <c r="J43" s="86" t="s">
        <v>2284</v>
      </c>
      <c r="K43" s="75" t="s">
        <v>1637</v>
      </c>
      <c r="L43" s="76" t="s">
        <v>1644</v>
      </c>
      <c r="M43" s="77" t="s">
        <v>1235</v>
      </c>
      <c r="N43" s="75" t="s">
        <v>1650</v>
      </c>
      <c r="O43" s="86" t="s">
        <v>2285</v>
      </c>
      <c r="P43" s="76" t="s">
        <v>1962</v>
      </c>
      <c r="Q43" s="76" t="str">
        <f t="shared" si="0"/>
        <v>https://www.google.com/maps?ll=40.8764340,71.9732960</v>
      </c>
      <c r="R43" s="75" t="s">
        <v>1663</v>
      </c>
      <c r="S43" s="75" t="s">
        <v>193</v>
      </c>
      <c r="T43" s="82"/>
    </row>
    <row r="44" spans="1:20" s="60" customFormat="1" ht="30.75" customHeight="1">
      <c r="A44" s="51">
        <v>41</v>
      </c>
      <c r="B44" s="76" t="s">
        <v>1626</v>
      </c>
      <c r="C44" s="77" t="s">
        <v>219</v>
      </c>
      <c r="D44" s="75" t="s">
        <v>231</v>
      </c>
      <c r="E44" s="86" t="s">
        <v>2283</v>
      </c>
      <c r="F44" s="76" t="s">
        <v>2133</v>
      </c>
      <c r="G44" s="75" t="s">
        <v>1631</v>
      </c>
      <c r="H44" s="77" t="s">
        <v>568</v>
      </c>
      <c r="I44" s="75" t="s">
        <v>615</v>
      </c>
      <c r="J44" s="86" t="s">
        <v>2284</v>
      </c>
      <c r="K44" s="75" t="s">
        <v>1638</v>
      </c>
      <c r="L44" s="76" t="s">
        <v>1645</v>
      </c>
      <c r="M44" s="77" t="s">
        <v>1235</v>
      </c>
      <c r="N44" s="75" t="s">
        <v>1651</v>
      </c>
      <c r="O44" s="86" t="s">
        <v>2285</v>
      </c>
      <c r="P44" s="76" t="s">
        <v>1656</v>
      </c>
      <c r="Q44" s="76" t="str">
        <f t="shared" si="0"/>
        <v>https://www.google.com/maps?ll=40.6060870,72.6509760</v>
      </c>
      <c r="R44" s="75" t="s">
        <v>1664</v>
      </c>
      <c r="S44" s="75" t="s">
        <v>193</v>
      </c>
      <c r="T44" s="82"/>
    </row>
    <row r="45" spans="1:20" s="69" customFormat="1" ht="30.75" customHeight="1">
      <c r="A45" s="68" t="s">
        <v>2290</v>
      </c>
      <c r="B45" s="83"/>
      <c r="C45" s="84"/>
      <c r="D45" s="82"/>
      <c r="E45" s="88"/>
      <c r="F45" s="78"/>
      <c r="G45" s="82"/>
      <c r="H45" s="82"/>
      <c r="I45" s="82"/>
      <c r="J45" s="88"/>
      <c r="K45" s="82"/>
      <c r="L45" s="82"/>
      <c r="M45" s="82"/>
      <c r="N45" s="82"/>
      <c r="O45" s="88"/>
      <c r="P45" s="78"/>
      <c r="Q45" s="78"/>
      <c r="R45" s="82"/>
      <c r="S45" s="78" t="s">
        <v>2290</v>
      </c>
      <c r="T45" s="81" t="s">
        <v>2290</v>
      </c>
    </row>
    <row r="46" spans="1:20" ht="30.75" customHeight="1">
      <c r="A46" s="51">
        <v>42</v>
      </c>
      <c r="B46" s="76" t="s">
        <v>2304</v>
      </c>
      <c r="C46" s="77" t="s">
        <v>242</v>
      </c>
      <c r="D46" s="75" t="s">
        <v>2136</v>
      </c>
      <c r="E46" s="86" t="s">
        <v>2283</v>
      </c>
      <c r="F46" s="76" t="s">
        <v>2137</v>
      </c>
      <c r="G46" s="75" t="s">
        <v>2365</v>
      </c>
      <c r="H46" s="77" t="s">
        <v>569</v>
      </c>
      <c r="I46" s="75" t="s">
        <v>635</v>
      </c>
      <c r="J46" s="86" t="s">
        <v>2284</v>
      </c>
      <c r="K46" s="76" t="s">
        <v>926</v>
      </c>
      <c r="L46" s="76" t="s">
        <v>2497</v>
      </c>
      <c r="M46" s="77" t="s">
        <v>1236</v>
      </c>
      <c r="N46" s="75" t="s">
        <v>1275</v>
      </c>
      <c r="O46" s="86" t="s">
        <v>2285</v>
      </c>
      <c r="P46" s="76" t="s">
        <v>1454</v>
      </c>
      <c r="Q46" s="76" t="str">
        <f t="shared" si="0"/>
        <v>https://www.google.com/maps?ll=40.113783,67.824377</v>
      </c>
      <c r="R46" s="75" t="s">
        <v>2590</v>
      </c>
      <c r="S46" s="75" t="s">
        <v>191</v>
      </c>
      <c r="T46" s="82"/>
    </row>
    <row r="47" spans="1:20" ht="30.75" customHeight="1">
      <c r="A47" s="51">
        <v>43</v>
      </c>
      <c r="B47" s="76" t="s">
        <v>243</v>
      </c>
      <c r="C47" s="77" t="s">
        <v>242</v>
      </c>
      <c r="D47" s="75" t="s">
        <v>244</v>
      </c>
      <c r="E47" s="86" t="s">
        <v>2283</v>
      </c>
      <c r="F47" s="76" t="s">
        <v>2138</v>
      </c>
      <c r="G47" s="75" t="s">
        <v>2425</v>
      </c>
      <c r="H47" s="77" t="s">
        <v>569</v>
      </c>
      <c r="I47" s="75" t="s">
        <v>636</v>
      </c>
      <c r="J47" s="86" t="s">
        <v>2284</v>
      </c>
      <c r="K47" s="76" t="s">
        <v>927</v>
      </c>
      <c r="L47" s="76" t="s">
        <v>2506</v>
      </c>
      <c r="M47" s="77" t="s">
        <v>1236</v>
      </c>
      <c r="N47" s="75" t="s">
        <v>1276</v>
      </c>
      <c r="O47" s="86" t="s">
        <v>2285</v>
      </c>
      <c r="P47" s="76" t="s">
        <v>1455</v>
      </c>
      <c r="Q47" s="76" t="str">
        <f t="shared" si="0"/>
        <v>https://www.google.com/maps?ll=39.963614,68.384668</v>
      </c>
      <c r="R47" s="75" t="s">
        <v>32</v>
      </c>
      <c r="S47" s="75" t="s">
        <v>191</v>
      </c>
      <c r="T47" s="82"/>
    </row>
    <row r="48" spans="1:20" ht="30.75" customHeight="1">
      <c r="A48" s="51">
        <v>44</v>
      </c>
      <c r="B48" s="76" t="s">
        <v>245</v>
      </c>
      <c r="C48" s="77" t="s">
        <v>242</v>
      </c>
      <c r="D48" s="75" t="s">
        <v>246</v>
      </c>
      <c r="E48" s="86" t="s">
        <v>2283</v>
      </c>
      <c r="F48" s="76" t="s">
        <v>2139</v>
      </c>
      <c r="G48" s="75" t="s">
        <v>648</v>
      </c>
      <c r="H48" s="77" t="s">
        <v>569</v>
      </c>
      <c r="I48" s="75" t="s">
        <v>637</v>
      </c>
      <c r="J48" s="86" t="s">
        <v>2284</v>
      </c>
      <c r="K48" s="76" t="s">
        <v>928</v>
      </c>
      <c r="L48" s="76" t="s">
        <v>1096</v>
      </c>
      <c r="M48" s="77" t="s">
        <v>1236</v>
      </c>
      <c r="N48" s="75" t="s">
        <v>1277</v>
      </c>
      <c r="O48" s="86" t="s">
        <v>2285</v>
      </c>
      <c r="P48" s="76" t="s">
        <v>1456</v>
      </c>
      <c r="Q48" s="76" t="str">
        <f t="shared" si="0"/>
        <v>https://www.google.com/maps?ll=40.021712,67.589325</v>
      </c>
      <c r="R48" s="75" t="s">
        <v>33</v>
      </c>
      <c r="S48" s="75" t="s">
        <v>191</v>
      </c>
      <c r="T48" s="82"/>
    </row>
    <row r="49" spans="1:20" ht="30.75" customHeight="1">
      <c r="A49" s="51">
        <v>45</v>
      </c>
      <c r="B49" s="76" t="s">
        <v>247</v>
      </c>
      <c r="C49" s="77" t="s">
        <v>242</v>
      </c>
      <c r="D49" s="75" t="s">
        <v>248</v>
      </c>
      <c r="E49" s="86" t="s">
        <v>2283</v>
      </c>
      <c r="F49" s="76" t="s">
        <v>2140</v>
      </c>
      <c r="G49" s="75" t="s">
        <v>649</v>
      </c>
      <c r="H49" s="77" t="s">
        <v>569</v>
      </c>
      <c r="I49" s="75" t="s">
        <v>638</v>
      </c>
      <c r="J49" s="86" t="s">
        <v>2284</v>
      </c>
      <c r="K49" s="76" t="s">
        <v>929</v>
      </c>
      <c r="L49" s="76" t="s">
        <v>1097</v>
      </c>
      <c r="M49" s="77" t="s">
        <v>1236</v>
      </c>
      <c r="N49" s="75" t="s">
        <v>1278</v>
      </c>
      <c r="O49" s="86" t="s">
        <v>2285</v>
      </c>
      <c r="P49" s="76" t="s">
        <v>1457</v>
      </c>
      <c r="Q49" s="76" t="str">
        <f t="shared" si="0"/>
        <v>https://www.google.com/maps?ll=40.418750,67.182512</v>
      </c>
      <c r="R49" s="75" t="s">
        <v>34</v>
      </c>
      <c r="S49" s="75" t="s">
        <v>191</v>
      </c>
      <c r="T49" s="82"/>
    </row>
    <row r="50" spans="1:20" ht="30.75" customHeight="1">
      <c r="A50" s="51">
        <v>46</v>
      </c>
      <c r="B50" s="76" t="s">
        <v>249</v>
      </c>
      <c r="C50" s="77" t="s">
        <v>242</v>
      </c>
      <c r="D50" s="75" t="s">
        <v>250</v>
      </c>
      <c r="E50" s="86" t="s">
        <v>2283</v>
      </c>
      <c r="F50" s="76" t="s">
        <v>2141</v>
      </c>
      <c r="G50" s="75" t="s">
        <v>650</v>
      </c>
      <c r="H50" s="77" t="s">
        <v>569</v>
      </c>
      <c r="I50" s="75" t="s">
        <v>639</v>
      </c>
      <c r="J50" s="86" t="s">
        <v>2284</v>
      </c>
      <c r="K50" s="76" t="s">
        <v>930</v>
      </c>
      <c r="L50" s="76" t="s">
        <v>1098</v>
      </c>
      <c r="M50" s="77" t="s">
        <v>1236</v>
      </c>
      <c r="N50" s="75" t="s">
        <v>1279</v>
      </c>
      <c r="O50" s="86" t="s">
        <v>2285</v>
      </c>
      <c r="P50" s="76" t="s">
        <v>1458</v>
      </c>
      <c r="Q50" s="76" t="str">
        <f t="shared" si="0"/>
        <v>https://www.google.com/maps?ll=40.659279,68.174607</v>
      </c>
      <c r="R50" s="75" t="s">
        <v>35</v>
      </c>
      <c r="S50" s="75" t="s">
        <v>192</v>
      </c>
      <c r="T50" s="82"/>
    </row>
    <row r="51" spans="1:20" ht="30.75" customHeight="1">
      <c r="A51" s="51">
        <v>47</v>
      </c>
      <c r="B51" s="76" t="s">
        <v>251</v>
      </c>
      <c r="C51" s="77" t="s">
        <v>242</v>
      </c>
      <c r="D51" s="75" t="s">
        <v>252</v>
      </c>
      <c r="E51" s="86" t="s">
        <v>2283</v>
      </c>
      <c r="F51" s="76" t="s">
        <v>2142</v>
      </c>
      <c r="G51" s="75" t="s">
        <v>651</v>
      </c>
      <c r="H51" s="77" t="s">
        <v>569</v>
      </c>
      <c r="I51" s="75" t="s">
        <v>640</v>
      </c>
      <c r="J51" s="86" t="s">
        <v>2284</v>
      </c>
      <c r="K51" s="76" t="s">
        <v>931</v>
      </c>
      <c r="L51" s="76" t="s">
        <v>1099</v>
      </c>
      <c r="M51" s="77" t="s">
        <v>1236</v>
      </c>
      <c r="N51" s="75" t="s">
        <v>1280</v>
      </c>
      <c r="O51" s="86" t="s">
        <v>2285</v>
      </c>
      <c r="P51" s="76" t="s">
        <v>1459</v>
      </c>
      <c r="Q51" s="76" t="str">
        <f t="shared" si="0"/>
        <v>https://www.google.com/maps?ll=40.312233,67.952526</v>
      </c>
      <c r="R51" s="75" t="s">
        <v>36</v>
      </c>
      <c r="S51" s="75" t="s">
        <v>191</v>
      </c>
      <c r="T51" s="82"/>
    </row>
    <row r="52" spans="1:20" ht="30.75" customHeight="1">
      <c r="A52" s="51">
        <v>48</v>
      </c>
      <c r="B52" s="76" t="s">
        <v>253</v>
      </c>
      <c r="C52" s="77" t="s">
        <v>242</v>
      </c>
      <c r="D52" s="75" t="s">
        <v>254</v>
      </c>
      <c r="E52" s="86" t="s">
        <v>2283</v>
      </c>
      <c r="F52" s="76" t="s">
        <v>2143</v>
      </c>
      <c r="G52" s="75" t="s">
        <v>652</v>
      </c>
      <c r="H52" s="77" t="s">
        <v>569</v>
      </c>
      <c r="I52" s="75" t="s">
        <v>641</v>
      </c>
      <c r="J52" s="86" t="s">
        <v>2284</v>
      </c>
      <c r="K52" s="76" t="s">
        <v>932</v>
      </c>
      <c r="L52" s="76" t="s">
        <v>1100</v>
      </c>
      <c r="M52" s="77" t="s">
        <v>1236</v>
      </c>
      <c r="N52" s="75" t="s">
        <v>1281</v>
      </c>
      <c r="O52" s="86" t="s">
        <v>2285</v>
      </c>
      <c r="P52" s="76" t="s">
        <v>1460</v>
      </c>
      <c r="Q52" s="76" t="str">
        <f t="shared" si="0"/>
        <v>https://www.google.com/maps?ll=39.740576,67.637286</v>
      </c>
      <c r="R52" s="75" t="s">
        <v>37</v>
      </c>
      <c r="S52" s="75" t="s">
        <v>191</v>
      </c>
      <c r="T52" s="82"/>
    </row>
    <row r="53" spans="1:20" ht="30.75" customHeight="1">
      <c r="A53" s="51">
        <v>49</v>
      </c>
      <c r="B53" s="76" t="s">
        <v>255</v>
      </c>
      <c r="C53" s="77" t="s">
        <v>242</v>
      </c>
      <c r="D53" s="75" t="s">
        <v>256</v>
      </c>
      <c r="E53" s="86" t="s">
        <v>2283</v>
      </c>
      <c r="F53" s="76" t="s">
        <v>2144</v>
      </c>
      <c r="G53" s="75" t="s">
        <v>653</v>
      </c>
      <c r="H53" s="77" t="s">
        <v>569</v>
      </c>
      <c r="I53" s="75" t="s">
        <v>642</v>
      </c>
      <c r="J53" s="86" t="s">
        <v>2284</v>
      </c>
      <c r="K53" s="76" t="s">
        <v>933</v>
      </c>
      <c r="L53" s="76" t="s">
        <v>1101</v>
      </c>
      <c r="M53" s="77" t="s">
        <v>1236</v>
      </c>
      <c r="N53" s="75" t="s">
        <v>1282</v>
      </c>
      <c r="O53" s="86" t="s">
        <v>2285</v>
      </c>
      <c r="P53" s="76" t="s">
        <v>1461</v>
      </c>
      <c r="Q53" s="76" t="str">
        <f t="shared" si="0"/>
        <v>https://www.google.com/maps?ll=40.516885,68.032050</v>
      </c>
      <c r="R53" s="75" t="s">
        <v>38</v>
      </c>
      <c r="S53" s="75" t="s">
        <v>191</v>
      </c>
      <c r="T53" s="82"/>
    </row>
    <row r="54" spans="1:20" ht="30.75" customHeight="1">
      <c r="A54" s="51">
        <v>50</v>
      </c>
      <c r="B54" s="76" t="s">
        <v>257</v>
      </c>
      <c r="C54" s="77" t="s">
        <v>242</v>
      </c>
      <c r="D54" s="75" t="s">
        <v>258</v>
      </c>
      <c r="E54" s="86" t="s">
        <v>2283</v>
      </c>
      <c r="F54" s="76" t="s">
        <v>2145</v>
      </c>
      <c r="G54" s="75" t="s">
        <v>654</v>
      </c>
      <c r="H54" s="77" t="s">
        <v>569</v>
      </c>
      <c r="I54" s="75" t="s">
        <v>643</v>
      </c>
      <c r="J54" s="86" t="s">
        <v>2284</v>
      </c>
      <c r="K54" s="76" t="s">
        <v>934</v>
      </c>
      <c r="L54" s="76" t="s">
        <v>1102</v>
      </c>
      <c r="M54" s="77" t="s">
        <v>1236</v>
      </c>
      <c r="N54" s="75" t="s">
        <v>1283</v>
      </c>
      <c r="O54" s="86" t="s">
        <v>2285</v>
      </c>
      <c r="P54" s="76" t="s">
        <v>1462</v>
      </c>
      <c r="Q54" s="76" t="str">
        <f t="shared" si="0"/>
        <v>https://www.google.com/maps?ll=40.498789,67.878361</v>
      </c>
      <c r="R54" s="75" t="s">
        <v>39</v>
      </c>
      <c r="S54" s="75" t="s">
        <v>192</v>
      </c>
      <c r="T54" s="82"/>
    </row>
    <row r="55" spans="1:20" ht="30.75" customHeight="1">
      <c r="A55" s="51">
        <v>51</v>
      </c>
      <c r="B55" s="76" t="s">
        <v>1996</v>
      </c>
      <c r="C55" s="77" t="s">
        <v>242</v>
      </c>
      <c r="D55" s="76" t="s">
        <v>644</v>
      </c>
      <c r="E55" s="86" t="s">
        <v>2283</v>
      </c>
      <c r="F55" s="76" t="s">
        <v>2146</v>
      </c>
      <c r="G55" s="76" t="s">
        <v>789</v>
      </c>
      <c r="H55" s="77" t="s">
        <v>569</v>
      </c>
      <c r="I55" s="76" t="s">
        <v>645</v>
      </c>
      <c r="J55" s="86" t="s">
        <v>2284</v>
      </c>
      <c r="K55" s="76" t="s">
        <v>935</v>
      </c>
      <c r="L55" s="76" t="s">
        <v>1103</v>
      </c>
      <c r="M55" s="77" t="s">
        <v>1236</v>
      </c>
      <c r="N55" s="75" t="s">
        <v>1284</v>
      </c>
      <c r="O55" s="86" t="s">
        <v>2285</v>
      </c>
      <c r="P55" s="76" t="s">
        <v>1463</v>
      </c>
      <c r="Q55" s="76" t="str">
        <f t="shared" si="0"/>
        <v>https://www.google.com/maps?ll=40.154655,67.822799</v>
      </c>
      <c r="R55" s="75" t="s">
        <v>40</v>
      </c>
      <c r="S55" s="75" t="s">
        <v>192</v>
      </c>
      <c r="T55" s="82"/>
    </row>
    <row r="56" spans="1:20" ht="30.75" customHeight="1">
      <c r="A56" s="51">
        <v>52</v>
      </c>
      <c r="B56" s="76" t="s">
        <v>259</v>
      </c>
      <c r="C56" s="77" t="s">
        <v>242</v>
      </c>
      <c r="D56" s="75" t="s">
        <v>260</v>
      </c>
      <c r="E56" s="86" t="s">
        <v>2283</v>
      </c>
      <c r="F56" s="76" t="s">
        <v>2147</v>
      </c>
      <c r="G56" s="75" t="s">
        <v>655</v>
      </c>
      <c r="H56" s="77" t="s">
        <v>569</v>
      </c>
      <c r="I56" s="75" t="s">
        <v>646</v>
      </c>
      <c r="J56" s="86" t="s">
        <v>2284</v>
      </c>
      <c r="K56" s="76" t="s">
        <v>936</v>
      </c>
      <c r="L56" s="76" t="s">
        <v>1104</v>
      </c>
      <c r="M56" s="77" t="s">
        <v>1236</v>
      </c>
      <c r="N56" s="75" t="s">
        <v>1285</v>
      </c>
      <c r="O56" s="86" t="s">
        <v>2285</v>
      </c>
      <c r="P56" s="76" t="s">
        <v>1464</v>
      </c>
      <c r="Q56" s="76" t="str">
        <f t="shared" si="0"/>
        <v>https://www.google.com/maps?ll=40.099658,68.165458</v>
      </c>
      <c r="R56" s="75" t="s">
        <v>41</v>
      </c>
      <c r="S56" s="75" t="s">
        <v>192</v>
      </c>
      <c r="T56" s="82"/>
    </row>
    <row r="57" spans="1:20" ht="30.75" customHeight="1">
      <c r="A57" s="51">
        <v>53</v>
      </c>
      <c r="B57" s="76" t="s">
        <v>261</v>
      </c>
      <c r="C57" s="77" t="s">
        <v>242</v>
      </c>
      <c r="D57" s="75" t="s">
        <v>262</v>
      </c>
      <c r="E57" s="86" t="s">
        <v>2283</v>
      </c>
      <c r="F57" s="76" t="s">
        <v>2148</v>
      </c>
      <c r="G57" s="75" t="s">
        <v>656</v>
      </c>
      <c r="H57" s="77" t="s">
        <v>569</v>
      </c>
      <c r="I57" s="75" t="s">
        <v>647</v>
      </c>
      <c r="J57" s="86" t="s">
        <v>2284</v>
      </c>
      <c r="K57" s="76" t="s">
        <v>937</v>
      </c>
      <c r="L57" s="76" t="s">
        <v>1105</v>
      </c>
      <c r="M57" s="77" t="s">
        <v>1236</v>
      </c>
      <c r="N57" s="75" t="s">
        <v>1286</v>
      </c>
      <c r="O57" s="86" t="s">
        <v>2285</v>
      </c>
      <c r="P57" s="76" t="s">
        <v>1465</v>
      </c>
      <c r="Q57" s="76" t="str">
        <f t="shared" si="0"/>
        <v>https://www.google.com/maps?ll=40.387853,67.817057</v>
      </c>
      <c r="R57" s="75" t="s">
        <v>42</v>
      </c>
      <c r="S57" s="75" t="s">
        <v>192</v>
      </c>
      <c r="T57" s="82"/>
    </row>
    <row r="58" spans="1:20" ht="30.75" customHeight="1">
      <c r="A58" s="51">
        <v>54</v>
      </c>
      <c r="B58" s="76" t="s">
        <v>1665</v>
      </c>
      <c r="C58" s="77" t="s">
        <v>242</v>
      </c>
      <c r="D58" s="75" t="s">
        <v>254</v>
      </c>
      <c r="E58" s="86" t="s">
        <v>2283</v>
      </c>
      <c r="F58" s="76" t="s">
        <v>2149</v>
      </c>
      <c r="G58" s="75" t="s">
        <v>2426</v>
      </c>
      <c r="H58" s="77" t="s">
        <v>569</v>
      </c>
      <c r="I58" s="75" t="s">
        <v>641</v>
      </c>
      <c r="J58" s="86" t="s">
        <v>2284</v>
      </c>
      <c r="K58" s="76" t="s">
        <v>1670</v>
      </c>
      <c r="L58" s="76" t="s">
        <v>1672</v>
      </c>
      <c r="M58" s="77" t="s">
        <v>1236</v>
      </c>
      <c r="N58" s="75" t="s">
        <v>1675</v>
      </c>
      <c r="O58" s="86" t="s">
        <v>2285</v>
      </c>
      <c r="P58" s="76" t="s">
        <v>1676</v>
      </c>
      <c r="Q58" s="76" t="str">
        <f t="shared" si="0"/>
        <v>https://www.google.com/maps?ll=39.6953780,67.4437140</v>
      </c>
      <c r="R58" s="75" t="s">
        <v>1678</v>
      </c>
      <c r="S58" s="75" t="s">
        <v>193</v>
      </c>
      <c r="T58" s="82"/>
    </row>
    <row r="59" spans="1:20" ht="30.75" customHeight="1">
      <c r="A59" s="51">
        <v>55</v>
      </c>
      <c r="B59" s="76" t="s">
        <v>1666</v>
      </c>
      <c r="C59" s="77" t="s">
        <v>242</v>
      </c>
      <c r="D59" s="75" t="s">
        <v>1667</v>
      </c>
      <c r="E59" s="86" t="s">
        <v>2283</v>
      </c>
      <c r="F59" s="76" t="s">
        <v>2150</v>
      </c>
      <c r="G59" s="75" t="s">
        <v>1669</v>
      </c>
      <c r="H59" s="77" t="s">
        <v>569</v>
      </c>
      <c r="I59" s="75" t="s">
        <v>1668</v>
      </c>
      <c r="J59" s="86" t="s">
        <v>2284</v>
      </c>
      <c r="K59" s="75" t="s">
        <v>1671</v>
      </c>
      <c r="L59" s="76" t="s">
        <v>1673</v>
      </c>
      <c r="M59" s="77" t="s">
        <v>1236</v>
      </c>
      <c r="N59" s="75" t="s">
        <v>1674</v>
      </c>
      <c r="O59" s="86" t="s">
        <v>2285</v>
      </c>
      <c r="P59" s="76" t="s">
        <v>1677</v>
      </c>
      <c r="Q59" s="76" t="str">
        <f t="shared" si="0"/>
        <v>https://www.google.com/maps?ll=39.9137800,68.7756320</v>
      </c>
      <c r="R59" s="75" t="s">
        <v>1679</v>
      </c>
      <c r="S59" s="75" t="s">
        <v>193</v>
      </c>
      <c r="T59" s="82"/>
    </row>
    <row r="60" spans="1:20" s="69" customFormat="1" ht="30.75" customHeight="1">
      <c r="A60" s="68" t="s">
        <v>2290</v>
      </c>
      <c r="B60" s="83"/>
      <c r="C60" s="84"/>
      <c r="D60" s="82"/>
      <c r="E60" s="88"/>
      <c r="F60" s="82"/>
      <c r="G60" s="82"/>
      <c r="H60" s="82"/>
      <c r="I60" s="82"/>
      <c r="J60" s="88"/>
      <c r="K60" s="83"/>
      <c r="L60" s="82"/>
      <c r="M60" s="82"/>
      <c r="N60" s="82"/>
      <c r="O60" s="88"/>
      <c r="P60" s="78"/>
      <c r="Q60" s="78"/>
      <c r="R60" s="82"/>
      <c r="S60" s="78" t="s">
        <v>2290</v>
      </c>
      <c r="T60" s="81" t="s">
        <v>2290</v>
      </c>
    </row>
    <row r="61" spans="1:20" ht="30.75" customHeight="1">
      <c r="A61" s="51">
        <v>56</v>
      </c>
      <c r="B61" s="76" t="s">
        <v>263</v>
      </c>
      <c r="C61" s="77" t="s">
        <v>264</v>
      </c>
      <c r="D61" s="75" t="s">
        <v>265</v>
      </c>
      <c r="E61" s="86" t="s">
        <v>2283</v>
      </c>
      <c r="F61" s="76" t="s">
        <v>2151</v>
      </c>
      <c r="G61" s="75" t="s">
        <v>663</v>
      </c>
      <c r="H61" s="77" t="s">
        <v>43</v>
      </c>
      <c r="I61" s="75" t="s">
        <v>657</v>
      </c>
      <c r="J61" s="86" t="s">
        <v>2284</v>
      </c>
      <c r="K61" s="75" t="s">
        <v>939</v>
      </c>
      <c r="L61" s="76" t="s">
        <v>1106</v>
      </c>
      <c r="M61" s="77" t="s">
        <v>264</v>
      </c>
      <c r="N61" s="76" t="s">
        <v>1287</v>
      </c>
      <c r="O61" s="86" t="s">
        <v>2285</v>
      </c>
      <c r="P61" s="76" t="s">
        <v>1963</v>
      </c>
      <c r="Q61" s="76" t="str">
        <f t="shared" si="0"/>
        <v>https://www.google.com/maps?ll=40.137440,65.356123</v>
      </c>
      <c r="R61" s="75" t="s">
        <v>44</v>
      </c>
      <c r="S61" s="75" t="s">
        <v>191</v>
      </c>
      <c r="T61" s="82"/>
    </row>
    <row r="62" spans="1:20" ht="30.75" customHeight="1">
      <c r="A62" s="51">
        <v>57</v>
      </c>
      <c r="B62" s="76" t="s">
        <v>266</v>
      </c>
      <c r="C62" s="77" t="s">
        <v>264</v>
      </c>
      <c r="D62" s="75" t="s">
        <v>267</v>
      </c>
      <c r="E62" s="86" t="s">
        <v>2283</v>
      </c>
      <c r="F62" s="76" t="s">
        <v>2152</v>
      </c>
      <c r="G62" s="75" t="s">
        <v>664</v>
      </c>
      <c r="H62" s="77" t="s">
        <v>43</v>
      </c>
      <c r="I62" s="75" t="s">
        <v>658</v>
      </c>
      <c r="J62" s="86" t="s">
        <v>2284</v>
      </c>
      <c r="K62" s="75" t="s">
        <v>940</v>
      </c>
      <c r="L62" s="76" t="s">
        <v>1107</v>
      </c>
      <c r="M62" s="77" t="s">
        <v>264</v>
      </c>
      <c r="N62" s="76" t="s">
        <v>1288</v>
      </c>
      <c r="O62" s="86" t="s">
        <v>2285</v>
      </c>
      <c r="P62" s="76" t="s">
        <v>1466</v>
      </c>
      <c r="Q62" s="76" t="str">
        <f t="shared" si="0"/>
        <v>https://www.google.com/maps?ll=40.564015,65.698123</v>
      </c>
      <c r="R62" s="75" t="s">
        <v>45</v>
      </c>
      <c r="S62" s="75" t="s">
        <v>191</v>
      </c>
      <c r="T62" s="82"/>
    </row>
    <row r="63" spans="1:20" ht="30.75" customHeight="1">
      <c r="A63" s="51">
        <v>58</v>
      </c>
      <c r="B63" s="76" t="s">
        <v>268</v>
      </c>
      <c r="C63" s="77" t="s">
        <v>264</v>
      </c>
      <c r="D63" s="75" t="s">
        <v>269</v>
      </c>
      <c r="E63" s="86" t="s">
        <v>2283</v>
      </c>
      <c r="F63" s="76" t="s">
        <v>2153</v>
      </c>
      <c r="G63" s="75" t="s">
        <v>665</v>
      </c>
      <c r="H63" s="77" t="s">
        <v>43</v>
      </c>
      <c r="I63" s="75" t="s">
        <v>659</v>
      </c>
      <c r="J63" s="86" t="s">
        <v>2284</v>
      </c>
      <c r="K63" s="75" t="s">
        <v>941</v>
      </c>
      <c r="L63" s="76" t="s">
        <v>1108</v>
      </c>
      <c r="M63" s="77" t="s">
        <v>264</v>
      </c>
      <c r="N63" s="76" t="s">
        <v>1289</v>
      </c>
      <c r="O63" s="86" t="s">
        <v>2285</v>
      </c>
      <c r="P63" s="76" t="s">
        <v>1964</v>
      </c>
      <c r="Q63" s="76" t="str">
        <f t="shared" si="0"/>
        <v>https://www.google.com/maps?ll=40.036752,65.958943</v>
      </c>
      <c r="R63" s="75" t="s">
        <v>46</v>
      </c>
      <c r="S63" s="75" t="s">
        <v>191</v>
      </c>
      <c r="T63" s="82"/>
    </row>
    <row r="64" spans="1:20" ht="30.75" customHeight="1">
      <c r="A64" s="51">
        <v>59</v>
      </c>
      <c r="B64" s="76" t="s">
        <v>270</v>
      </c>
      <c r="C64" s="77" t="s">
        <v>264</v>
      </c>
      <c r="D64" s="75" t="s">
        <v>271</v>
      </c>
      <c r="E64" s="86" t="s">
        <v>2283</v>
      </c>
      <c r="F64" s="76" t="s">
        <v>2154</v>
      </c>
      <c r="G64" s="75" t="s">
        <v>666</v>
      </c>
      <c r="H64" s="77" t="s">
        <v>43</v>
      </c>
      <c r="I64" s="75" t="s">
        <v>660</v>
      </c>
      <c r="J64" s="86" t="s">
        <v>2284</v>
      </c>
      <c r="K64" s="75" t="s">
        <v>942</v>
      </c>
      <c r="L64" s="76" t="s">
        <v>1109</v>
      </c>
      <c r="M64" s="77" t="s">
        <v>264</v>
      </c>
      <c r="N64" s="76" t="s">
        <v>1290</v>
      </c>
      <c r="O64" s="86" t="s">
        <v>2285</v>
      </c>
      <c r="P64" s="76" t="s">
        <v>1467</v>
      </c>
      <c r="Q64" s="76" t="str">
        <f t="shared" si="0"/>
        <v>https://www.google.com/maps?ll=40.034285,64.847486</v>
      </c>
      <c r="R64" s="75" t="s">
        <v>47</v>
      </c>
      <c r="S64" s="75" t="s">
        <v>191</v>
      </c>
      <c r="T64" s="82"/>
    </row>
    <row r="65" spans="1:20" ht="30.75" customHeight="1">
      <c r="A65" s="51">
        <v>60</v>
      </c>
      <c r="B65" s="76" t="s">
        <v>272</v>
      </c>
      <c r="C65" s="77" t="s">
        <v>264</v>
      </c>
      <c r="D65" s="75" t="s">
        <v>273</v>
      </c>
      <c r="E65" s="86" t="s">
        <v>2283</v>
      </c>
      <c r="F65" s="76" t="s">
        <v>2155</v>
      </c>
      <c r="G65" s="75" t="s">
        <v>668</v>
      </c>
      <c r="H65" s="77" t="s">
        <v>43</v>
      </c>
      <c r="I65" s="75" t="s">
        <v>661</v>
      </c>
      <c r="J65" s="86" t="s">
        <v>2284</v>
      </c>
      <c r="K65" s="75" t="s">
        <v>943</v>
      </c>
      <c r="L65" s="76" t="s">
        <v>1110</v>
      </c>
      <c r="M65" s="77" t="s">
        <v>264</v>
      </c>
      <c r="N65" s="76" t="s">
        <v>1292</v>
      </c>
      <c r="O65" s="86" t="s">
        <v>2285</v>
      </c>
      <c r="P65" s="76" t="s">
        <v>1468</v>
      </c>
      <c r="Q65" s="76" t="str">
        <f t="shared" si="0"/>
        <v>https://www.google.com/maps?ll=41.564834,64.199987</v>
      </c>
      <c r="R65" s="75" t="s">
        <v>48</v>
      </c>
      <c r="S65" s="75" t="s">
        <v>191</v>
      </c>
      <c r="T65" s="82"/>
    </row>
    <row r="66" spans="1:20" ht="30.75" customHeight="1">
      <c r="A66" s="51">
        <v>61</v>
      </c>
      <c r="B66" s="76" t="s">
        <v>2000</v>
      </c>
      <c r="C66" s="77" t="s">
        <v>264</v>
      </c>
      <c r="D66" s="75" t="s">
        <v>2001</v>
      </c>
      <c r="E66" s="86" t="s">
        <v>2283</v>
      </c>
      <c r="F66" s="76" t="s">
        <v>2156</v>
      </c>
      <c r="G66" s="75" t="s">
        <v>667</v>
      </c>
      <c r="H66" s="77" t="s">
        <v>43</v>
      </c>
      <c r="I66" s="75" t="s">
        <v>662</v>
      </c>
      <c r="J66" s="86" t="s">
        <v>2284</v>
      </c>
      <c r="K66" s="75" t="s">
        <v>944</v>
      </c>
      <c r="L66" s="76" t="s">
        <v>1111</v>
      </c>
      <c r="M66" s="77" t="s">
        <v>264</v>
      </c>
      <c r="N66" s="76" t="s">
        <v>1291</v>
      </c>
      <c r="O66" s="86" t="s">
        <v>2285</v>
      </c>
      <c r="P66" s="76" t="s">
        <v>1469</v>
      </c>
      <c r="Q66" s="76" t="str">
        <f t="shared" si="0"/>
        <v>https://www.google.com/maps?ll=40.224284,65.304076</v>
      </c>
      <c r="R66" s="75" t="s">
        <v>49</v>
      </c>
      <c r="S66" s="75" t="s">
        <v>191</v>
      </c>
      <c r="T66" s="82"/>
    </row>
    <row r="67" spans="1:20" ht="30.75" customHeight="1">
      <c r="A67" s="51">
        <v>62</v>
      </c>
      <c r="B67" s="76" t="s">
        <v>1680</v>
      </c>
      <c r="C67" s="77" t="s">
        <v>264</v>
      </c>
      <c r="D67" s="75" t="s">
        <v>1681</v>
      </c>
      <c r="E67" s="86" t="s">
        <v>2283</v>
      </c>
      <c r="F67" s="76" t="s">
        <v>2157</v>
      </c>
      <c r="G67" s="75" t="s">
        <v>2366</v>
      </c>
      <c r="H67" s="77" t="s">
        <v>43</v>
      </c>
      <c r="I67" s="75" t="s">
        <v>1686</v>
      </c>
      <c r="J67" s="86" t="s">
        <v>2284</v>
      </c>
      <c r="K67" s="75" t="s">
        <v>1689</v>
      </c>
      <c r="L67" s="76" t="s">
        <v>1699</v>
      </c>
      <c r="M67" s="77" t="s">
        <v>264</v>
      </c>
      <c r="N67" s="76" t="s">
        <v>1692</v>
      </c>
      <c r="O67" s="86" t="s">
        <v>2285</v>
      </c>
      <c r="P67" s="76" t="s">
        <v>1694</v>
      </c>
      <c r="Q67" s="76" t="str">
        <f t="shared" si="0"/>
        <v>https://www.google.com/maps?ll=40.093196,65.379874</v>
      </c>
      <c r="R67" s="75" t="s">
        <v>1700</v>
      </c>
      <c r="S67" s="75" t="s">
        <v>192</v>
      </c>
      <c r="T67" s="82"/>
    </row>
    <row r="68" spans="1:20" ht="30.75" customHeight="1">
      <c r="A68" s="51">
        <v>63</v>
      </c>
      <c r="B68" s="76" t="s">
        <v>1682</v>
      </c>
      <c r="C68" s="77" t="s">
        <v>264</v>
      </c>
      <c r="D68" s="75" t="s">
        <v>1681</v>
      </c>
      <c r="E68" s="86" t="s">
        <v>2283</v>
      </c>
      <c r="F68" s="76" t="s">
        <v>2158</v>
      </c>
      <c r="G68" s="75" t="s">
        <v>2367</v>
      </c>
      <c r="H68" s="77" t="s">
        <v>43</v>
      </c>
      <c r="I68" s="75" t="s">
        <v>1686</v>
      </c>
      <c r="J68" s="86" t="s">
        <v>2284</v>
      </c>
      <c r="K68" s="75" t="s">
        <v>1697</v>
      </c>
      <c r="L68" s="76" t="s">
        <v>2507</v>
      </c>
      <c r="M68" s="77" t="s">
        <v>264</v>
      </c>
      <c r="N68" s="76" t="s">
        <v>1692</v>
      </c>
      <c r="O68" s="86" t="s">
        <v>2285</v>
      </c>
      <c r="P68" s="76" t="s">
        <v>1698</v>
      </c>
      <c r="Q68" s="76" t="str">
        <f t="shared" ref="Q68:Q131" si="1">"https://www.google.com/maps?ll="&amp;R68</f>
        <v>https://www.google.com/maps?ll=40.110108,65.380408</v>
      </c>
      <c r="R68" s="75" t="s">
        <v>1701</v>
      </c>
      <c r="S68" s="75" t="s">
        <v>193</v>
      </c>
      <c r="T68" s="82"/>
    </row>
    <row r="69" spans="1:20" ht="30.75" customHeight="1">
      <c r="A69" s="51">
        <v>64</v>
      </c>
      <c r="B69" s="76" t="s">
        <v>1683</v>
      </c>
      <c r="C69" s="77" t="s">
        <v>264</v>
      </c>
      <c r="D69" s="75" t="s">
        <v>1681</v>
      </c>
      <c r="E69" s="86" t="s">
        <v>2283</v>
      </c>
      <c r="F69" s="76" t="s">
        <v>2159</v>
      </c>
      <c r="G69" s="75" t="s">
        <v>2368</v>
      </c>
      <c r="H69" s="77" t="s">
        <v>43</v>
      </c>
      <c r="I69" s="75" t="s">
        <v>1686</v>
      </c>
      <c r="J69" s="86" t="s">
        <v>2284</v>
      </c>
      <c r="K69" s="75" t="s">
        <v>1690</v>
      </c>
      <c r="L69" s="76" t="s">
        <v>2508</v>
      </c>
      <c r="M69" s="77" t="s">
        <v>264</v>
      </c>
      <c r="N69" s="76" t="s">
        <v>1692</v>
      </c>
      <c r="O69" s="86" t="s">
        <v>2285</v>
      </c>
      <c r="P69" s="76" t="s">
        <v>1695</v>
      </c>
      <c r="Q69" s="76" t="str">
        <f t="shared" si="1"/>
        <v>https://www.google.com/maps?ll=40.116854,65.357707</v>
      </c>
      <c r="R69" s="75" t="s">
        <v>1702</v>
      </c>
      <c r="S69" s="75" t="s">
        <v>193</v>
      </c>
      <c r="T69" s="82"/>
    </row>
    <row r="70" spans="1:20" ht="30.75" customHeight="1">
      <c r="A70" s="51">
        <v>65</v>
      </c>
      <c r="B70" s="76" t="s">
        <v>1684</v>
      </c>
      <c r="C70" s="77" t="s">
        <v>264</v>
      </c>
      <c r="D70" s="75" t="s">
        <v>1685</v>
      </c>
      <c r="E70" s="86" t="s">
        <v>2283</v>
      </c>
      <c r="F70" s="76" t="s">
        <v>2160</v>
      </c>
      <c r="G70" s="75" t="s">
        <v>1688</v>
      </c>
      <c r="H70" s="77" t="s">
        <v>43</v>
      </c>
      <c r="I70" s="75" t="s">
        <v>1687</v>
      </c>
      <c r="J70" s="86" t="s">
        <v>2284</v>
      </c>
      <c r="K70" s="76" t="s">
        <v>1691</v>
      </c>
      <c r="L70" s="76" t="s">
        <v>2509</v>
      </c>
      <c r="M70" s="77" t="s">
        <v>264</v>
      </c>
      <c r="N70" s="76" t="s">
        <v>1693</v>
      </c>
      <c r="O70" s="86" t="s">
        <v>2285</v>
      </c>
      <c r="P70" s="76" t="s">
        <v>1696</v>
      </c>
      <c r="Q70" s="76" t="str">
        <f t="shared" si="1"/>
        <v>https://www.google.com/maps?ll=40.277316,65.139801</v>
      </c>
      <c r="R70" s="75" t="s">
        <v>1703</v>
      </c>
      <c r="S70" s="75" t="s">
        <v>193</v>
      </c>
      <c r="T70" s="82"/>
    </row>
    <row r="71" spans="1:20" s="69" customFormat="1" ht="30.75" customHeight="1">
      <c r="A71" s="68" t="s">
        <v>2290</v>
      </c>
      <c r="B71" s="83"/>
      <c r="C71" s="84"/>
      <c r="D71" s="82"/>
      <c r="E71" s="88"/>
      <c r="F71" s="78"/>
      <c r="G71" s="82"/>
      <c r="H71" s="82"/>
      <c r="I71" s="82"/>
      <c r="J71" s="88"/>
      <c r="K71" s="83"/>
      <c r="L71" s="82"/>
      <c r="M71" s="82"/>
      <c r="N71" s="82"/>
      <c r="O71" s="88"/>
      <c r="P71" s="78"/>
      <c r="Q71" s="78"/>
      <c r="R71" s="82"/>
      <c r="S71" s="78" t="s">
        <v>2290</v>
      </c>
      <c r="T71" s="81" t="s">
        <v>2290</v>
      </c>
    </row>
    <row r="72" spans="1:20" ht="30.75" customHeight="1">
      <c r="A72" s="51">
        <v>66</v>
      </c>
      <c r="B72" s="76" t="s">
        <v>2305</v>
      </c>
      <c r="C72" s="77" t="s">
        <v>274</v>
      </c>
      <c r="D72" s="75" t="s">
        <v>2002</v>
      </c>
      <c r="E72" s="86" t="s">
        <v>2283</v>
      </c>
      <c r="F72" s="76" t="s">
        <v>2161</v>
      </c>
      <c r="G72" s="75" t="s">
        <v>2369</v>
      </c>
      <c r="H72" s="77" t="s">
        <v>570</v>
      </c>
      <c r="I72" s="75" t="s">
        <v>669</v>
      </c>
      <c r="J72" s="86" t="s">
        <v>2284</v>
      </c>
      <c r="K72" s="75" t="s">
        <v>945</v>
      </c>
      <c r="L72" s="76" t="s">
        <v>2498</v>
      </c>
      <c r="M72" s="77" t="s">
        <v>1237</v>
      </c>
      <c r="N72" s="75" t="s">
        <v>1293</v>
      </c>
      <c r="O72" s="86" t="s">
        <v>2285</v>
      </c>
      <c r="P72" s="76" t="s">
        <v>1470</v>
      </c>
      <c r="Q72" s="76" t="str">
        <f t="shared" si="1"/>
        <v>https://www.google.com/maps?ll=39.7628380,64.42660200</v>
      </c>
      <c r="R72" s="75" t="s">
        <v>51</v>
      </c>
      <c r="S72" s="75" t="s">
        <v>191</v>
      </c>
      <c r="T72" s="82"/>
    </row>
    <row r="73" spans="1:20" ht="30.75" customHeight="1">
      <c r="A73" s="51">
        <v>67</v>
      </c>
      <c r="B73" s="76" t="s">
        <v>2306</v>
      </c>
      <c r="C73" s="77" t="s">
        <v>274</v>
      </c>
      <c r="D73" s="75" t="s">
        <v>2002</v>
      </c>
      <c r="E73" s="86" t="s">
        <v>2283</v>
      </c>
      <c r="F73" s="76" t="s">
        <v>2346</v>
      </c>
      <c r="G73" s="75" t="s">
        <v>2427</v>
      </c>
      <c r="H73" s="77" t="s">
        <v>570</v>
      </c>
      <c r="I73" s="75" t="s">
        <v>669</v>
      </c>
      <c r="J73" s="86" t="s">
        <v>2284</v>
      </c>
      <c r="K73" s="75" t="s">
        <v>2401</v>
      </c>
      <c r="L73" s="76" t="s">
        <v>1112</v>
      </c>
      <c r="M73" s="77" t="s">
        <v>1237</v>
      </c>
      <c r="N73" s="75" t="s">
        <v>1293</v>
      </c>
      <c r="O73" s="86" t="s">
        <v>2285</v>
      </c>
      <c r="P73" s="76" t="s">
        <v>2523</v>
      </c>
      <c r="Q73" s="76" t="str">
        <f t="shared" si="1"/>
        <v>https://www.google.com/maps?ll=39.7761730,64.4123190</v>
      </c>
      <c r="R73" s="75" t="s">
        <v>52</v>
      </c>
      <c r="S73" s="75" t="s">
        <v>192</v>
      </c>
      <c r="T73" s="82"/>
    </row>
    <row r="74" spans="1:20" ht="30.75" customHeight="1">
      <c r="A74" s="51">
        <v>68</v>
      </c>
      <c r="B74" s="76" t="s">
        <v>275</v>
      </c>
      <c r="C74" s="77" t="s">
        <v>274</v>
      </c>
      <c r="D74" s="75" t="s">
        <v>276</v>
      </c>
      <c r="E74" s="86" t="s">
        <v>2283</v>
      </c>
      <c r="F74" s="76" t="s">
        <v>2551</v>
      </c>
      <c r="G74" s="75" t="s">
        <v>679</v>
      </c>
      <c r="H74" s="77" t="s">
        <v>570</v>
      </c>
      <c r="I74" s="75" t="s">
        <v>670</v>
      </c>
      <c r="J74" s="86" t="s">
        <v>2284</v>
      </c>
      <c r="K74" s="75" t="s">
        <v>946</v>
      </c>
      <c r="L74" s="76" t="s">
        <v>1113</v>
      </c>
      <c r="M74" s="77" t="s">
        <v>1237</v>
      </c>
      <c r="N74" s="76" t="s">
        <v>1294</v>
      </c>
      <c r="O74" s="86" t="s">
        <v>2285</v>
      </c>
      <c r="P74" s="76" t="s">
        <v>1965</v>
      </c>
      <c r="Q74" s="76" t="str">
        <f t="shared" si="1"/>
        <v>https://www.google.com/maps?ll=39.7534330,64.4263</v>
      </c>
      <c r="R74" s="75" t="s">
        <v>53</v>
      </c>
      <c r="S74" s="75" t="s">
        <v>191</v>
      </c>
      <c r="T74" s="82"/>
    </row>
    <row r="75" spans="1:20" ht="30.75" customHeight="1">
      <c r="A75" s="51">
        <v>69</v>
      </c>
      <c r="B75" s="76" t="s">
        <v>277</v>
      </c>
      <c r="C75" s="77" t="s">
        <v>274</v>
      </c>
      <c r="D75" s="75" t="s">
        <v>278</v>
      </c>
      <c r="E75" s="86" t="s">
        <v>2283</v>
      </c>
      <c r="F75" s="76" t="s">
        <v>2162</v>
      </c>
      <c r="G75" s="75" t="s">
        <v>680</v>
      </c>
      <c r="H75" s="77" t="s">
        <v>570</v>
      </c>
      <c r="I75" s="75" t="s">
        <v>671</v>
      </c>
      <c r="J75" s="86" t="s">
        <v>2284</v>
      </c>
      <c r="K75" s="75" t="s">
        <v>947</v>
      </c>
      <c r="L75" s="76" t="s">
        <v>1114</v>
      </c>
      <c r="M75" s="77" t="s">
        <v>1237</v>
      </c>
      <c r="N75" s="76" t="s">
        <v>1295</v>
      </c>
      <c r="O75" s="86" t="s">
        <v>2285</v>
      </c>
      <c r="P75" s="76" t="s">
        <v>1471</v>
      </c>
      <c r="Q75" s="76" t="str">
        <f t="shared" si="1"/>
        <v>https://www.google.com/maps?ll=40.10163,64.68058</v>
      </c>
      <c r="R75" s="75" t="s">
        <v>2591</v>
      </c>
      <c r="S75" s="75" t="s">
        <v>191</v>
      </c>
      <c r="T75" s="82"/>
    </row>
    <row r="76" spans="1:20" ht="30.75" customHeight="1">
      <c r="A76" s="51">
        <v>70</v>
      </c>
      <c r="B76" s="76" t="s">
        <v>279</v>
      </c>
      <c r="C76" s="77" t="s">
        <v>274</v>
      </c>
      <c r="D76" s="75" t="s">
        <v>280</v>
      </c>
      <c r="E76" s="86" t="s">
        <v>2283</v>
      </c>
      <c r="F76" s="76" t="s">
        <v>2631</v>
      </c>
      <c r="G76" s="75" t="s">
        <v>681</v>
      </c>
      <c r="H76" s="77" t="s">
        <v>570</v>
      </c>
      <c r="I76" s="75" t="s">
        <v>672</v>
      </c>
      <c r="J76" s="86" t="s">
        <v>2284</v>
      </c>
      <c r="K76" s="75" t="s">
        <v>948</v>
      </c>
      <c r="L76" s="76" t="s">
        <v>1115</v>
      </c>
      <c r="M76" s="77" t="s">
        <v>1237</v>
      </c>
      <c r="N76" s="76" t="s">
        <v>1296</v>
      </c>
      <c r="O76" s="86" t="s">
        <v>2285</v>
      </c>
      <c r="P76" s="76" t="s">
        <v>1472</v>
      </c>
      <c r="Q76" s="76" t="str">
        <f t="shared" si="1"/>
        <v>https://www.google.com/maps?ll=39.514645,63.839241</v>
      </c>
      <c r="R76" s="75" t="s">
        <v>55</v>
      </c>
      <c r="S76" s="75" t="s">
        <v>192</v>
      </c>
      <c r="T76" s="82"/>
    </row>
    <row r="77" spans="1:20" ht="30.75" customHeight="1">
      <c r="A77" s="51">
        <v>71</v>
      </c>
      <c r="B77" s="76" t="s">
        <v>281</v>
      </c>
      <c r="C77" s="77" t="s">
        <v>274</v>
      </c>
      <c r="D77" s="75" t="s">
        <v>282</v>
      </c>
      <c r="E77" s="86" t="s">
        <v>2283</v>
      </c>
      <c r="F77" s="76" t="s">
        <v>2347</v>
      </c>
      <c r="G77" s="75" t="s">
        <v>682</v>
      </c>
      <c r="H77" s="77" t="s">
        <v>570</v>
      </c>
      <c r="I77" s="75" t="s">
        <v>673</v>
      </c>
      <c r="J77" s="86" t="s">
        <v>2284</v>
      </c>
      <c r="K77" s="75" t="s">
        <v>949</v>
      </c>
      <c r="L77" s="76" t="s">
        <v>1116</v>
      </c>
      <c r="M77" s="77" t="s">
        <v>1237</v>
      </c>
      <c r="N77" s="76" t="s">
        <v>1297</v>
      </c>
      <c r="O77" s="86" t="s">
        <v>2285</v>
      </c>
      <c r="P77" s="76" t="s">
        <v>1473</v>
      </c>
      <c r="Q77" s="76" t="str">
        <f t="shared" si="1"/>
        <v>https://www.google.com/maps?ll=40,0233070,64,5170740</v>
      </c>
      <c r="R77" s="75" t="s">
        <v>56</v>
      </c>
      <c r="S77" s="75" t="s">
        <v>192</v>
      </c>
      <c r="T77" s="82"/>
    </row>
    <row r="78" spans="1:20" ht="30.75" customHeight="1">
      <c r="A78" s="51">
        <v>72</v>
      </c>
      <c r="B78" s="76" t="s">
        <v>2005</v>
      </c>
      <c r="C78" s="77" t="s">
        <v>274</v>
      </c>
      <c r="D78" s="75" t="s">
        <v>283</v>
      </c>
      <c r="E78" s="86" t="s">
        <v>2283</v>
      </c>
      <c r="F78" s="76" t="s">
        <v>2632</v>
      </c>
      <c r="G78" s="75" t="s">
        <v>683</v>
      </c>
      <c r="H78" s="77" t="s">
        <v>570</v>
      </c>
      <c r="I78" s="75" t="s">
        <v>674</v>
      </c>
      <c r="J78" s="86" t="s">
        <v>2284</v>
      </c>
      <c r="K78" s="75" t="s">
        <v>950</v>
      </c>
      <c r="L78" s="76" t="s">
        <v>1117</v>
      </c>
      <c r="M78" s="77" t="s">
        <v>1237</v>
      </c>
      <c r="N78" s="76" t="s">
        <v>1298</v>
      </c>
      <c r="O78" s="86" t="s">
        <v>2285</v>
      </c>
      <c r="P78" s="76" t="s">
        <v>1966</v>
      </c>
      <c r="Q78" s="76" t="str">
        <f t="shared" si="1"/>
        <v>https://www.google.com/maps?ll=39.934763,64.378790</v>
      </c>
      <c r="R78" s="75" t="s">
        <v>2562</v>
      </c>
      <c r="S78" s="75" t="s">
        <v>191</v>
      </c>
      <c r="T78" s="82"/>
    </row>
    <row r="79" spans="1:20" ht="30.75" customHeight="1">
      <c r="A79" s="51">
        <v>73</v>
      </c>
      <c r="B79" s="76" t="s">
        <v>284</v>
      </c>
      <c r="C79" s="77" t="s">
        <v>274</v>
      </c>
      <c r="D79" s="75" t="s">
        <v>285</v>
      </c>
      <c r="E79" s="86" t="s">
        <v>2283</v>
      </c>
      <c r="F79" s="76" t="s">
        <v>2164</v>
      </c>
      <c r="G79" s="75" t="s">
        <v>684</v>
      </c>
      <c r="H79" s="77" t="s">
        <v>570</v>
      </c>
      <c r="I79" s="75" t="s">
        <v>675</v>
      </c>
      <c r="J79" s="86" t="s">
        <v>2284</v>
      </c>
      <c r="K79" s="75" t="s">
        <v>951</v>
      </c>
      <c r="L79" s="76" t="s">
        <v>1118</v>
      </c>
      <c r="M79" s="77" t="s">
        <v>1237</v>
      </c>
      <c r="N79" s="76" t="s">
        <v>1299</v>
      </c>
      <c r="O79" s="86" t="s">
        <v>2285</v>
      </c>
      <c r="P79" s="76" t="s">
        <v>1474</v>
      </c>
      <c r="Q79" s="76" t="str">
        <f t="shared" si="1"/>
        <v>https://www.google.com/maps?ll=39.740506,64.183179</v>
      </c>
      <c r="R79" s="75" t="s">
        <v>58</v>
      </c>
      <c r="S79" s="75" t="s">
        <v>192</v>
      </c>
      <c r="T79" s="82"/>
    </row>
    <row r="80" spans="1:20" s="60" customFormat="1" ht="30.75" customHeight="1">
      <c r="A80" s="51">
        <v>74</v>
      </c>
      <c r="B80" s="76" t="s">
        <v>2003</v>
      </c>
      <c r="C80" s="77" t="s">
        <v>274</v>
      </c>
      <c r="D80" s="75" t="s">
        <v>2004</v>
      </c>
      <c r="E80" s="86" t="s">
        <v>2283</v>
      </c>
      <c r="F80" s="76" t="s">
        <v>2348</v>
      </c>
      <c r="G80" s="75" t="s">
        <v>685</v>
      </c>
      <c r="H80" s="77" t="s">
        <v>570</v>
      </c>
      <c r="I80" s="75" t="s">
        <v>676</v>
      </c>
      <c r="J80" s="86" t="s">
        <v>2284</v>
      </c>
      <c r="K80" s="75" t="s">
        <v>2402</v>
      </c>
      <c r="L80" s="76" t="s">
        <v>1119</v>
      </c>
      <c r="M80" s="77" t="s">
        <v>1237</v>
      </c>
      <c r="N80" s="76" t="s">
        <v>1300</v>
      </c>
      <c r="O80" s="86" t="s">
        <v>2285</v>
      </c>
      <c r="P80" s="76" t="s">
        <v>2524</v>
      </c>
      <c r="Q80" s="76" t="str">
        <f t="shared" si="1"/>
        <v>https://www.google.com/maps?ll=39.858504,64.440836</v>
      </c>
      <c r="R80" s="75" t="s">
        <v>2621</v>
      </c>
      <c r="S80" s="75" t="s">
        <v>192</v>
      </c>
      <c r="T80" s="82"/>
    </row>
    <row r="81" spans="1:20" ht="30.75" customHeight="1">
      <c r="A81" s="51">
        <v>75</v>
      </c>
      <c r="B81" s="76" t="s">
        <v>286</v>
      </c>
      <c r="C81" s="77" t="s">
        <v>274</v>
      </c>
      <c r="D81" s="75" t="s">
        <v>287</v>
      </c>
      <c r="E81" s="86" t="s">
        <v>2283</v>
      </c>
      <c r="F81" s="76" t="s">
        <v>2349</v>
      </c>
      <c r="G81" s="75" t="s">
        <v>686</v>
      </c>
      <c r="H81" s="77" t="s">
        <v>570</v>
      </c>
      <c r="I81" s="75" t="s">
        <v>677</v>
      </c>
      <c r="J81" s="86" t="s">
        <v>2284</v>
      </c>
      <c r="K81" s="75" t="s">
        <v>2403</v>
      </c>
      <c r="L81" s="76" t="s">
        <v>1120</v>
      </c>
      <c r="M81" s="77" t="s">
        <v>1237</v>
      </c>
      <c r="N81" s="76" t="s">
        <v>1301</v>
      </c>
      <c r="O81" s="86" t="s">
        <v>2285</v>
      </c>
      <c r="P81" s="76" t="s">
        <v>2525</v>
      </c>
      <c r="Q81" s="76" t="str">
        <f t="shared" si="1"/>
        <v>https://www.google.com/maps?ll=39.4205010,63.7958090</v>
      </c>
      <c r="R81" s="75" t="s">
        <v>2563</v>
      </c>
      <c r="S81" s="75" t="s">
        <v>191</v>
      </c>
      <c r="T81" s="82"/>
    </row>
    <row r="82" spans="1:20" ht="30.75" customHeight="1">
      <c r="A82" s="51">
        <v>76</v>
      </c>
      <c r="B82" s="76" t="s">
        <v>288</v>
      </c>
      <c r="C82" s="77" t="s">
        <v>274</v>
      </c>
      <c r="D82" s="75" t="s">
        <v>289</v>
      </c>
      <c r="E82" s="86" t="s">
        <v>2283</v>
      </c>
      <c r="F82" s="76" t="s">
        <v>2633</v>
      </c>
      <c r="G82" s="75" t="s">
        <v>687</v>
      </c>
      <c r="H82" s="77" t="s">
        <v>570</v>
      </c>
      <c r="I82" s="75" t="s">
        <v>678</v>
      </c>
      <c r="J82" s="86" t="s">
        <v>2284</v>
      </c>
      <c r="K82" s="75" t="s">
        <v>2404</v>
      </c>
      <c r="L82" s="76" t="s">
        <v>1121</v>
      </c>
      <c r="M82" s="77" t="s">
        <v>1237</v>
      </c>
      <c r="N82" s="76" t="s">
        <v>1302</v>
      </c>
      <c r="O82" s="86" t="s">
        <v>2285</v>
      </c>
      <c r="P82" s="76" t="s">
        <v>2526</v>
      </c>
      <c r="Q82" s="76" t="str">
        <f t="shared" si="1"/>
        <v>https://www.google.com/maps?ll=40,003845,64,393674</v>
      </c>
      <c r="R82" s="75" t="s">
        <v>61</v>
      </c>
      <c r="S82" s="75" t="s">
        <v>192</v>
      </c>
      <c r="T82" s="82"/>
    </row>
    <row r="83" spans="1:20" ht="30.75" customHeight="1">
      <c r="A83" s="51">
        <v>77</v>
      </c>
      <c r="B83" s="76" t="s">
        <v>1704</v>
      </c>
      <c r="C83" s="77" t="s">
        <v>274</v>
      </c>
      <c r="D83" s="75" t="s">
        <v>1705</v>
      </c>
      <c r="E83" s="86" t="s">
        <v>2283</v>
      </c>
      <c r="F83" s="76" t="s">
        <v>2165</v>
      </c>
      <c r="G83" s="75" t="s">
        <v>1710</v>
      </c>
      <c r="H83" s="77" t="s">
        <v>570</v>
      </c>
      <c r="I83" s="75" t="s">
        <v>1709</v>
      </c>
      <c r="J83" s="86" t="s">
        <v>2284</v>
      </c>
      <c r="K83" s="75" t="s">
        <v>1711</v>
      </c>
      <c r="L83" s="76" t="s">
        <v>1714</v>
      </c>
      <c r="M83" s="77" t="s">
        <v>1237</v>
      </c>
      <c r="N83" s="76" t="s">
        <v>1718</v>
      </c>
      <c r="O83" s="86" t="s">
        <v>2285</v>
      </c>
      <c r="P83" s="76" t="s">
        <v>1967</v>
      </c>
      <c r="Q83" s="76" t="str">
        <f t="shared" si="1"/>
        <v>https://www.google.com/maps?ll=40.1187180,64.5046370</v>
      </c>
      <c r="R83" s="75" t="s">
        <v>1720</v>
      </c>
      <c r="S83" s="75" t="s">
        <v>192</v>
      </c>
      <c r="T83" s="82"/>
    </row>
    <row r="84" spans="1:20" ht="30.75" customHeight="1">
      <c r="A84" s="51">
        <v>78</v>
      </c>
      <c r="B84" s="76" t="s">
        <v>1706</v>
      </c>
      <c r="C84" s="77" t="s">
        <v>274</v>
      </c>
      <c r="D84" s="75" t="s">
        <v>2166</v>
      </c>
      <c r="E84" s="86" t="s">
        <v>2283</v>
      </c>
      <c r="F84" s="76" t="s">
        <v>2411</v>
      </c>
      <c r="G84" s="75" t="s">
        <v>2370</v>
      </c>
      <c r="H84" s="77" t="s">
        <v>570</v>
      </c>
      <c r="I84" s="75" t="s">
        <v>671</v>
      </c>
      <c r="J84" s="86" t="s">
        <v>2284</v>
      </c>
      <c r="K84" s="75" t="s">
        <v>2488</v>
      </c>
      <c r="L84" s="76" t="s">
        <v>1712</v>
      </c>
      <c r="M84" s="77" t="s">
        <v>1237</v>
      </c>
      <c r="N84" s="76" t="s">
        <v>1719</v>
      </c>
      <c r="O84" s="86" t="s">
        <v>2285</v>
      </c>
      <c r="P84" s="76" t="s">
        <v>2527</v>
      </c>
      <c r="Q84" s="76" t="str">
        <f t="shared" si="1"/>
        <v xml:space="preserve">https://www.google.com/maps?ll=40.1068010,64.6820580
</v>
      </c>
      <c r="R84" s="76" t="s">
        <v>1721</v>
      </c>
      <c r="S84" s="75" t="s">
        <v>193</v>
      </c>
      <c r="T84" s="82"/>
    </row>
    <row r="85" spans="1:20" ht="30.75" customHeight="1">
      <c r="A85" s="51">
        <v>79</v>
      </c>
      <c r="B85" s="76" t="s">
        <v>1707</v>
      </c>
      <c r="C85" s="77" t="s">
        <v>274</v>
      </c>
      <c r="D85" s="75" t="s">
        <v>287</v>
      </c>
      <c r="E85" s="86" t="s">
        <v>2283</v>
      </c>
      <c r="F85" s="76" t="s">
        <v>2412</v>
      </c>
      <c r="G85" s="75" t="s">
        <v>2371</v>
      </c>
      <c r="H85" s="77" t="s">
        <v>570</v>
      </c>
      <c r="I85" s="75" t="s">
        <v>677</v>
      </c>
      <c r="J85" s="86" t="s">
        <v>2284</v>
      </c>
      <c r="K85" s="75" t="s">
        <v>2489</v>
      </c>
      <c r="L85" s="76" t="s">
        <v>1715</v>
      </c>
      <c r="M85" s="77" t="s">
        <v>1237</v>
      </c>
      <c r="N85" s="76" t="s">
        <v>1301</v>
      </c>
      <c r="O85" s="86" t="s">
        <v>2285</v>
      </c>
      <c r="P85" s="76" t="s">
        <v>2528</v>
      </c>
      <c r="Q85" s="76" t="str">
        <f t="shared" si="1"/>
        <v>https://www.google.com/maps?ll=39.3913930,63.8908180</v>
      </c>
      <c r="R85" s="75" t="s">
        <v>1722</v>
      </c>
      <c r="S85" s="75" t="s">
        <v>193</v>
      </c>
      <c r="T85" s="82"/>
    </row>
    <row r="86" spans="1:20" ht="30.75" customHeight="1">
      <c r="A86" s="51">
        <v>80</v>
      </c>
      <c r="B86" s="76" t="s">
        <v>1708</v>
      </c>
      <c r="C86" s="77" t="s">
        <v>274</v>
      </c>
      <c r="D86" s="75" t="s">
        <v>276</v>
      </c>
      <c r="E86" s="86" t="s">
        <v>2283</v>
      </c>
      <c r="F86" s="76" t="s">
        <v>2351</v>
      </c>
      <c r="G86" s="75" t="s">
        <v>1717</v>
      </c>
      <c r="H86" s="77" t="s">
        <v>570</v>
      </c>
      <c r="I86" s="75" t="s">
        <v>670</v>
      </c>
      <c r="J86" s="86" t="s">
        <v>2284</v>
      </c>
      <c r="K86" s="75" t="s">
        <v>2490</v>
      </c>
      <c r="L86" s="76" t="s">
        <v>1716</v>
      </c>
      <c r="M86" s="77" t="s">
        <v>1237</v>
      </c>
      <c r="N86" s="76" t="s">
        <v>1989</v>
      </c>
      <c r="O86" s="86" t="s">
        <v>2285</v>
      </c>
      <c r="P86" s="76" t="s">
        <v>2529</v>
      </c>
      <c r="Q86" s="76" t="str">
        <f t="shared" si="1"/>
        <v>https://www.google.com/maps?ll=39.7198380,64.5499670</v>
      </c>
      <c r="R86" s="75" t="s">
        <v>1723</v>
      </c>
      <c r="S86" s="75" t="s">
        <v>193</v>
      </c>
      <c r="T86" s="82"/>
    </row>
    <row r="87" spans="1:20" ht="30.75" customHeight="1">
      <c r="A87" s="51">
        <v>81</v>
      </c>
      <c r="B87" s="76" t="s">
        <v>2618</v>
      </c>
      <c r="C87" s="77" t="s">
        <v>274</v>
      </c>
      <c r="D87" s="75" t="s">
        <v>283</v>
      </c>
      <c r="E87" s="86" t="s">
        <v>2283</v>
      </c>
      <c r="F87" s="75" t="s">
        <v>2619</v>
      </c>
      <c r="G87" s="75" t="s">
        <v>2629</v>
      </c>
      <c r="H87" s="77" t="s">
        <v>570</v>
      </c>
      <c r="I87" s="75" t="s">
        <v>674</v>
      </c>
      <c r="J87" s="86" t="s">
        <v>2284</v>
      </c>
      <c r="K87" s="75" t="s">
        <v>2630</v>
      </c>
      <c r="L87" s="76" t="s">
        <v>1713</v>
      </c>
      <c r="M87" s="77" t="s">
        <v>1237</v>
      </c>
      <c r="N87" s="76" t="s">
        <v>1987</v>
      </c>
      <c r="O87" s="86" t="s">
        <v>2285</v>
      </c>
      <c r="P87" s="76" t="s">
        <v>2530</v>
      </c>
      <c r="Q87" s="76" t="str">
        <f t="shared" si="1"/>
        <v>https://www.google.com/maps?ll=39.934763,64.378790</v>
      </c>
      <c r="R87" s="75" t="s">
        <v>2562</v>
      </c>
      <c r="S87" s="75" t="s">
        <v>193</v>
      </c>
      <c r="T87" s="82"/>
    </row>
    <row r="88" spans="1:20" s="69" customFormat="1" ht="30.75" customHeight="1">
      <c r="A88" s="68" t="s">
        <v>2290</v>
      </c>
      <c r="B88" s="83"/>
      <c r="C88" s="84"/>
      <c r="D88" s="82"/>
      <c r="E88" s="88"/>
      <c r="F88" s="78"/>
      <c r="G88" s="82"/>
      <c r="H88" s="82"/>
      <c r="I88" s="82"/>
      <c r="J88" s="88"/>
      <c r="K88" s="83"/>
      <c r="L88" s="82"/>
      <c r="M88" s="82"/>
      <c r="N88" s="82"/>
      <c r="O88" s="88"/>
      <c r="P88" s="78"/>
      <c r="Q88" s="78"/>
      <c r="R88" s="82"/>
      <c r="S88" s="78" t="s">
        <v>2290</v>
      </c>
      <c r="T88" s="81" t="s">
        <v>2290</v>
      </c>
    </row>
    <row r="89" spans="1:20" ht="30.75" customHeight="1">
      <c r="A89" s="51">
        <v>82</v>
      </c>
      <c r="B89" s="76" t="s">
        <v>2307</v>
      </c>
      <c r="C89" s="77" t="s">
        <v>290</v>
      </c>
      <c r="D89" s="75" t="s">
        <v>2006</v>
      </c>
      <c r="E89" s="86" t="s">
        <v>2283</v>
      </c>
      <c r="F89" s="76" t="s">
        <v>291</v>
      </c>
      <c r="G89" s="75" t="s">
        <v>2372</v>
      </c>
      <c r="H89" s="77" t="s">
        <v>571</v>
      </c>
      <c r="I89" s="75" t="s">
        <v>688</v>
      </c>
      <c r="J89" s="86" t="s">
        <v>2284</v>
      </c>
      <c r="K89" s="75" t="s">
        <v>952</v>
      </c>
      <c r="L89" s="76" t="s">
        <v>2499</v>
      </c>
      <c r="M89" s="77" t="s">
        <v>1238</v>
      </c>
      <c r="N89" s="75" t="s">
        <v>1303</v>
      </c>
      <c r="O89" s="86" t="s">
        <v>2285</v>
      </c>
      <c r="P89" s="76" t="s">
        <v>1475</v>
      </c>
      <c r="Q89" s="76" t="str">
        <f t="shared" si="1"/>
        <v>https://www.google.com/maps?ll=41.557694,60.621458</v>
      </c>
      <c r="R89" s="75" t="s">
        <v>62</v>
      </c>
      <c r="S89" s="75" t="s">
        <v>191</v>
      </c>
      <c r="T89" s="82"/>
    </row>
    <row r="90" spans="1:20" ht="30.75" customHeight="1">
      <c r="A90" s="51">
        <v>83</v>
      </c>
      <c r="B90" s="76" t="s">
        <v>292</v>
      </c>
      <c r="C90" s="77" t="s">
        <v>290</v>
      </c>
      <c r="D90" s="75" t="s">
        <v>293</v>
      </c>
      <c r="E90" s="86" t="s">
        <v>2283</v>
      </c>
      <c r="F90" s="76" t="s">
        <v>2167</v>
      </c>
      <c r="G90" s="75" t="s">
        <v>700</v>
      </c>
      <c r="H90" s="77" t="s">
        <v>571</v>
      </c>
      <c r="I90" s="75" t="s">
        <v>689</v>
      </c>
      <c r="J90" s="86" t="s">
        <v>2284</v>
      </c>
      <c r="K90" s="75" t="s">
        <v>953</v>
      </c>
      <c r="L90" s="76" t="s">
        <v>1122</v>
      </c>
      <c r="M90" s="77" t="s">
        <v>1238</v>
      </c>
      <c r="N90" s="76" t="s">
        <v>1304</v>
      </c>
      <c r="O90" s="86" t="s">
        <v>2285</v>
      </c>
      <c r="P90" s="76" t="s">
        <v>1968</v>
      </c>
      <c r="Q90" s="76" t="str">
        <f t="shared" si="1"/>
        <v>https://www.google.com/maps?ll=41.845583,60.393321</v>
      </c>
      <c r="R90" s="75" t="s">
        <v>63</v>
      </c>
      <c r="S90" s="75" t="s">
        <v>191</v>
      </c>
      <c r="T90" s="82"/>
    </row>
    <row r="91" spans="1:20" ht="30.75" customHeight="1">
      <c r="A91" s="51">
        <v>84</v>
      </c>
      <c r="B91" s="76" t="s">
        <v>294</v>
      </c>
      <c r="C91" s="77" t="s">
        <v>290</v>
      </c>
      <c r="D91" s="75" t="s">
        <v>295</v>
      </c>
      <c r="E91" s="86" t="s">
        <v>2283</v>
      </c>
      <c r="F91" s="76" t="s">
        <v>2168</v>
      </c>
      <c r="G91" s="75" t="s">
        <v>701</v>
      </c>
      <c r="H91" s="77" t="s">
        <v>571</v>
      </c>
      <c r="I91" s="75" t="s">
        <v>690</v>
      </c>
      <c r="J91" s="86" t="s">
        <v>2284</v>
      </c>
      <c r="K91" s="75" t="s">
        <v>954</v>
      </c>
      <c r="L91" s="76" t="s">
        <v>1123</v>
      </c>
      <c r="M91" s="77" t="s">
        <v>1238</v>
      </c>
      <c r="N91" s="76" t="s">
        <v>1305</v>
      </c>
      <c r="O91" s="86" t="s">
        <v>2285</v>
      </c>
      <c r="P91" s="76" t="s">
        <v>1476</v>
      </c>
      <c r="Q91" s="76" t="str">
        <f t="shared" si="1"/>
        <v>https://www.google.com/maps?ll=41.653791,60.290875</v>
      </c>
      <c r="R91" s="75" t="s">
        <v>64</v>
      </c>
      <c r="S91" s="75" t="s">
        <v>192</v>
      </c>
      <c r="T91" s="82"/>
    </row>
    <row r="92" spans="1:20" ht="30.75" customHeight="1">
      <c r="A92" s="51">
        <v>85</v>
      </c>
      <c r="B92" s="76" t="s">
        <v>296</v>
      </c>
      <c r="C92" s="77" t="s">
        <v>290</v>
      </c>
      <c r="D92" s="75" t="s">
        <v>297</v>
      </c>
      <c r="E92" s="86" t="s">
        <v>2283</v>
      </c>
      <c r="F92" s="76" t="s">
        <v>2169</v>
      </c>
      <c r="G92" s="75" t="s">
        <v>702</v>
      </c>
      <c r="H92" s="77" t="s">
        <v>571</v>
      </c>
      <c r="I92" s="75" t="s">
        <v>691</v>
      </c>
      <c r="J92" s="86" t="s">
        <v>2284</v>
      </c>
      <c r="K92" s="75" t="s">
        <v>955</v>
      </c>
      <c r="L92" s="76" t="s">
        <v>1124</v>
      </c>
      <c r="M92" s="77" t="s">
        <v>1238</v>
      </c>
      <c r="N92" s="76" t="s">
        <v>1306</v>
      </c>
      <c r="O92" s="86" t="s">
        <v>2285</v>
      </c>
      <c r="P92" s="76" t="s">
        <v>1477</v>
      </c>
      <c r="Q92" s="76" t="str">
        <f t="shared" si="1"/>
        <v>https://www.google.com/maps?ll=41.384972,60.363415</v>
      </c>
      <c r="R92" s="75" t="s">
        <v>65</v>
      </c>
      <c r="S92" s="75" t="s">
        <v>191</v>
      </c>
      <c r="T92" s="82"/>
    </row>
    <row r="93" spans="1:20" ht="30.75" customHeight="1">
      <c r="A93" s="51">
        <v>86</v>
      </c>
      <c r="B93" s="76" t="s">
        <v>298</v>
      </c>
      <c r="C93" s="77" t="s">
        <v>290</v>
      </c>
      <c r="D93" s="75" t="s">
        <v>2012</v>
      </c>
      <c r="E93" s="86" t="s">
        <v>2283</v>
      </c>
      <c r="F93" s="76" t="s">
        <v>2634</v>
      </c>
      <c r="G93" s="75" t="s">
        <v>703</v>
      </c>
      <c r="H93" s="77" t="s">
        <v>571</v>
      </c>
      <c r="I93" s="75" t="s">
        <v>692</v>
      </c>
      <c r="J93" s="86" t="s">
        <v>2284</v>
      </c>
      <c r="K93" s="75" t="s">
        <v>956</v>
      </c>
      <c r="L93" s="76" t="s">
        <v>1970</v>
      </c>
      <c r="M93" s="77" t="s">
        <v>1238</v>
      </c>
      <c r="N93" s="76" t="s">
        <v>1314</v>
      </c>
      <c r="O93" s="86" t="s">
        <v>2285</v>
      </c>
      <c r="P93" s="76" t="s">
        <v>1969</v>
      </c>
      <c r="Q93" s="76" t="str">
        <f t="shared" si="1"/>
        <v>https://www.google.com/maps?ll=41.473117,60.778835</v>
      </c>
      <c r="R93" s="76" t="s">
        <v>2288</v>
      </c>
      <c r="S93" s="75" t="s">
        <v>192</v>
      </c>
      <c r="T93" s="82"/>
    </row>
    <row r="94" spans="1:20" ht="30.75" customHeight="1">
      <c r="A94" s="51">
        <v>87</v>
      </c>
      <c r="B94" s="76" t="s">
        <v>2008</v>
      </c>
      <c r="C94" s="77" t="s">
        <v>290</v>
      </c>
      <c r="D94" s="75" t="s">
        <v>2007</v>
      </c>
      <c r="E94" s="86" t="s">
        <v>2283</v>
      </c>
      <c r="F94" s="76" t="s">
        <v>2352</v>
      </c>
      <c r="G94" s="75" t="s">
        <v>704</v>
      </c>
      <c r="H94" s="77" t="s">
        <v>571</v>
      </c>
      <c r="I94" s="75" t="s">
        <v>693</v>
      </c>
      <c r="J94" s="86" t="s">
        <v>2284</v>
      </c>
      <c r="K94" s="75" t="s">
        <v>2491</v>
      </c>
      <c r="L94" s="76" t="s">
        <v>1125</v>
      </c>
      <c r="M94" s="77" t="s">
        <v>1238</v>
      </c>
      <c r="N94" s="76" t="s">
        <v>1307</v>
      </c>
      <c r="O94" s="86" t="s">
        <v>2285</v>
      </c>
      <c r="P94" s="76" t="s">
        <v>2531</v>
      </c>
      <c r="Q94" s="76" t="str">
        <f t="shared" si="1"/>
        <v>https://www.google.com/maps?ll=41.320009,61.067962</v>
      </c>
      <c r="R94" s="75" t="s">
        <v>66</v>
      </c>
      <c r="S94" s="75" t="s">
        <v>191</v>
      </c>
      <c r="T94" s="82"/>
    </row>
    <row r="95" spans="1:20" ht="30.75" customHeight="1">
      <c r="A95" s="51">
        <v>88</v>
      </c>
      <c r="B95" s="76" t="s">
        <v>299</v>
      </c>
      <c r="C95" s="77" t="s">
        <v>290</v>
      </c>
      <c r="D95" s="75" t="s">
        <v>300</v>
      </c>
      <c r="E95" s="86" t="s">
        <v>2283</v>
      </c>
      <c r="F95" s="76" t="s">
        <v>2171</v>
      </c>
      <c r="G95" s="75" t="s">
        <v>705</v>
      </c>
      <c r="H95" s="77" t="s">
        <v>571</v>
      </c>
      <c r="I95" s="75" t="s">
        <v>694</v>
      </c>
      <c r="J95" s="86" t="s">
        <v>2284</v>
      </c>
      <c r="K95" s="75" t="s">
        <v>957</v>
      </c>
      <c r="L95" s="76" t="s">
        <v>1126</v>
      </c>
      <c r="M95" s="77" t="s">
        <v>1238</v>
      </c>
      <c r="N95" s="76" t="s">
        <v>1308</v>
      </c>
      <c r="O95" s="86" t="s">
        <v>2285</v>
      </c>
      <c r="P95" s="76" t="s">
        <v>1478</v>
      </c>
      <c r="Q95" s="76" t="str">
        <f t="shared" si="1"/>
        <v>https://www.google.com/maps?ll=41.370078,60.599134</v>
      </c>
      <c r="R95" s="75" t="s">
        <v>67</v>
      </c>
      <c r="S95" s="75" t="s">
        <v>192</v>
      </c>
      <c r="T95" s="82"/>
    </row>
    <row r="96" spans="1:20" ht="30.75" customHeight="1">
      <c r="A96" s="51">
        <v>89</v>
      </c>
      <c r="B96" s="76" t="s">
        <v>301</v>
      </c>
      <c r="C96" s="77" t="s">
        <v>290</v>
      </c>
      <c r="D96" s="75" t="s">
        <v>302</v>
      </c>
      <c r="E96" s="86" t="s">
        <v>2283</v>
      </c>
      <c r="F96" s="76" t="s">
        <v>2353</v>
      </c>
      <c r="G96" s="75" t="s">
        <v>706</v>
      </c>
      <c r="H96" s="77" t="s">
        <v>571</v>
      </c>
      <c r="I96" s="75" t="s">
        <v>695</v>
      </c>
      <c r="J96" s="86" t="s">
        <v>2284</v>
      </c>
      <c r="K96" s="75" t="s">
        <v>2492</v>
      </c>
      <c r="L96" s="76" t="s">
        <v>1127</v>
      </c>
      <c r="M96" s="77" t="s">
        <v>1238</v>
      </c>
      <c r="N96" s="76" t="s">
        <v>1309</v>
      </c>
      <c r="O96" s="86" t="s">
        <v>2285</v>
      </c>
      <c r="P96" s="76" t="s">
        <v>2532</v>
      </c>
      <c r="Q96" s="76" t="str">
        <f t="shared" si="1"/>
        <v>https://www.google.com/maps?ll=41.532460,60.35041</v>
      </c>
      <c r="R96" s="75" t="s">
        <v>68</v>
      </c>
      <c r="S96" s="75" t="s">
        <v>191</v>
      </c>
      <c r="T96" s="82"/>
    </row>
    <row r="97" spans="1:20" ht="30.75" customHeight="1">
      <c r="A97" s="51">
        <v>90</v>
      </c>
      <c r="B97" s="76" t="s">
        <v>2009</v>
      </c>
      <c r="C97" s="77" t="s">
        <v>290</v>
      </c>
      <c r="D97" s="75" t="s">
        <v>2010</v>
      </c>
      <c r="E97" s="86" t="s">
        <v>2283</v>
      </c>
      <c r="F97" s="76" t="s">
        <v>2172</v>
      </c>
      <c r="G97" s="75" t="s">
        <v>707</v>
      </c>
      <c r="H97" s="77" t="s">
        <v>571</v>
      </c>
      <c r="I97" s="75" t="s">
        <v>696</v>
      </c>
      <c r="J97" s="86" t="s">
        <v>2284</v>
      </c>
      <c r="K97" s="75" t="s">
        <v>958</v>
      </c>
      <c r="L97" s="76" t="s">
        <v>1128</v>
      </c>
      <c r="M97" s="77" t="s">
        <v>1238</v>
      </c>
      <c r="N97" s="76" t="s">
        <v>1310</v>
      </c>
      <c r="O97" s="86" t="s">
        <v>2285</v>
      </c>
      <c r="P97" s="76" t="s">
        <v>1479</v>
      </c>
      <c r="Q97" s="76" t="str">
        <f t="shared" si="1"/>
        <v>https://www.google.com/maps?ll=41.355565,60.812713</v>
      </c>
      <c r="R97" s="75" t="s">
        <v>69</v>
      </c>
      <c r="S97" s="75" t="s">
        <v>192</v>
      </c>
      <c r="T97" s="82"/>
    </row>
    <row r="98" spans="1:20" ht="30.75" customHeight="1">
      <c r="A98" s="51">
        <v>91</v>
      </c>
      <c r="B98" s="76" t="s">
        <v>2308</v>
      </c>
      <c r="C98" s="77" t="s">
        <v>290</v>
      </c>
      <c r="D98" s="75" t="s">
        <v>303</v>
      </c>
      <c r="E98" s="86" t="s">
        <v>2283</v>
      </c>
      <c r="F98" s="76" t="s">
        <v>2173</v>
      </c>
      <c r="G98" s="75" t="s">
        <v>2373</v>
      </c>
      <c r="H98" s="77" t="s">
        <v>571</v>
      </c>
      <c r="I98" s="75" t="s">
        <v>697</v>
      </c>
      <c r="J98" s="86" t="s">
        <v>2284</v>
      </c>
      <c r="K98" s="75" t="s">
        <v>959</v>
      </c>
      <c r="L98" s="76" t="s">
        <v>2510</v>
      </c>
      <c r="M98" s="77" t="s">
        <v>1238</v>
      </c>
      <c r="N98" s="76" t="s">
        <v>1311</v>
      </c>
      <c r="O98" s="86" t="s">
        <v>2285</v>
      </c>
      <c r="P98" s="76" t="s">
        <v>1480</v>
      </c>
      <c r="Q98" s="76" t="str">
        <f t="shared" si="1"/>
        <v>https://www.google.com/maps?ll=41.557556,60.579562</v>
      </c>
      <c r="R98" s="75" t="s">
        <v>70</v>
      </c>
      <c r="S98" s="75" t="s">
        <v>192</v>
      </c>
      <c r="T98" s="82"/>
    </row>
    <row r="99" spans="1:20" ht="30.75" customHeight="1">
      <c r="A99" s="51">
        <v>92</v>
      </c>
      <c r="B99" s="76" t="s">
        <v>2309</v>
      </c>
      <c r="C99" s="77" t="s">
        <v>290</v>
      </c>
      <c r="D99" s="75" t="s">
        <v>2011</v>
      </c>
      <c r="E99" s="86" t="s">
        <v>2283</v>
      </c>
      <c r="F99" s="76" t="s">
        <v>2354</v>
      </c>
      <c r="G99" s="75" t="s">
        <v>2374</v>
      </c>
      <c r="H99" s="77" t="s">
        <v>571</v>
      </c>
      <c r="I99" s="75" t="s">
        <v>698</v>
      </c>
      <c r="J99" s="86" t="s">
        <v>2284</v>
      </c>
      <c r="K99" s="75" t="s">
        <v>960</v>
      </c>
      <c r="L99" s="76" t="s">
        <v>2511</v>
      </c>
      <c r="M99" s="77" t="s">
        <v>1238</v>
      </c>
      <c r="N99" s="76" t="s">
        <v>1312</v>
      </c>
      <c r="O99" s="86" t="s">
        <v>2285</v>
      </c>
      <c r="P99" s="76" t="s">
        <v>2533</v>
      </c>
      <c r="Q99" s="76" t="str">
        <f t="shared" si="1"/>
        <v>https://www.google.com/maps?ll=41.221599,61.306394</v>
      </c>
      <c r="R99" s="75" t="s">
        <v>71</v>
      </c>
      <c r="S99" s="75" t="s">
        <v>192</v>
      </c>
      <c r="T99" s="82"/>
    </row>
    <row r="100" spans="1:20" s="69" customFormat="1" ht="30.75" customHeight="1">
      <c r="A100" s="51">
        <v>93</v>
      </c>
      <c r="B100" s="76" t="s">
        <v>304</v>
      </c>
      <c r="C100" s="77" t="s">
        <v>290</v>
      </c>
      <c r="D100" s="75" t="s">
        <v>305</v>
      </c>
      <c r="E100" s="86" t="s">
        <v>2283</v>
      </c>
      <c r="F100" s="76" t="s">
        <v>2174</v>
      </c>
      <c r="G100" s="75" t="s">
        <v>708</v>
      </c>
      <c r="H100" s="77" t="s">
        <v>571</v>
      </c>
      <c r="I100" s="75" t="s">
        <v>699</v>
      </c>
      <c r="J100" s="86" t="s">
        <v>2284</v>
      </c>
      <c r="K100" s="75" t="s">
        <v>1482</v>
      </c>
      <c r="L100" s="76" t="s">
        <v>1129</v>
      </c>
      <c r="M100" s="77" t="s">
        <v>1238</v>
      </c>
      <c r="N100" s="76" t="s">
        <v>1313</v>
      </c>
      <c r="O100" s="86" t="s">
        <v>2285</v>
      </c>
      <c r="P100" s="76" t="s">
        <v>1481</v>
      </c>
      <c r="Q100" s="76" t="str">
        <f t="shared" si="1"/>
        <v>https://www.google.com/maps?ll=39.260845,65.165527</v>
      </c>
      <c r="R100" s="75" t="s">
        <v>17</v>
      </c>
      <c r="S100" s="75" t="s">
        <v>192</v>
      </c>
      <c r="T100" s="82"/>
    </row>
    <row r="101" spans="1:20" ht="30.75" customHeight="1">
      <c r="A101" s="51">
        <v>94</v>
      </c>
      <c r="B101" s="76" t="s">
        <v>1734</v>
      </c>
      <c r="C101" s="77" t="s">
        <v>290</v>
      </c>
      <c r="D101" s="75" t="s">
        <v>1724</v>
      </c>
      <c r="E101" s="86" t="s">
        <v>2283</v>
      </c>
      <c r="F101" s="76" t="s">
        <v>2175</v>
      </c>
      <c r="G101" s="75" t="s">
        <v>2375</v>
      </c>
      <c r="H101" s="77" t="s">
        <v>571</v>
      </c>
      <c r="I101" s="75" t="s">
        <v>1726</v>
      </c>
      <c r="J101" s="86" t="s">
        <v>2284</v>
      </c>
      <c r="K101" s="75" t="s">
        <v>1728</v>
      </c>
      <c r="L101" s="76" t="s">
        <v>1733</v>
      </c>
      <c r="M101" s="77" t="s">
        <v>1238</v>
      </c>
      <c r="N101" s="76" t="s">
        <v>1735</v>
      </c>
      <c r="O101" s="86" t="s">
        <v>2285</v>
      </c>
      <c r="P101" s="76" t="s">
        <v>1737</v>
      </c>
      <c r="Q101" s="76" t="str">
        <f t="shared" si="1"/>
        <v>https://www.google.com/maps?ll=41.5561260,60.6308600</v>
      </c>
      <c r="R101" s="75" t="s">
        <v>1739</v>
      </c>
      <c r="S101" s="75" t="s">
        <v>193</v>
      </c>
      <c r="T101" s="82"/>
    </row>
    <row r="102" spans="1:20" ht="30.75" customHeight="1">
      <c r="A102" s="51">
        <v>95</v>
      </c>
      <c r="B102" s="76" t="s">
        <v>1725</v>
      </c>
      <c r="C102" s="77" t="s">
        <v>290</v>
      </c>
      <c r="D102" s="75" t="s">
        <v>1724</v>
      </c>
      <c r="E102" s="86" t="s">
        <v>2283</v>
      </c>
      <c r="F102" s="76" t="s">
        <v>2407</v>
      </c>
      <c r="G102" s="75" t="s">
        <v>2376</v>
      </c>
      <c r="H102" s="77" t="s">
        <v>571</v>
      </c>
      <c r="I102" s="75" t="s">
        <v>1726</v>
      </c>
      <c r="J102" s="86" t="s">
        <v>2284</v>
      </c>
      <c r="K102" s="75" t="s">
        <v>1729</v>
      </c>
      <c r="L102" s="76" t="s">
        <v>1731</v>
      </c>
      <c r="M102" s="77" t="s">
        <v>1238</v>
      </c>
      <c r="N102" s="76" t="s">
        <v>1735</v>
      </c>
      <c r="O102" s="86" t="s">
        <v>2285</v>
      </c>
      <c r="P102" s="76" t="s">
        <v>1950</v>
      </c>
      <c r="Q102" s="76" t="str">
        <f t="shared" si="1"/>
        <v>https://www.google.com/maps?ll=41.5510530,60.6198680</v>
      </c>
      <c r="R102" s="75" t="s">
        <v>1740</v>
      </c>
      <c r="S102" s="75" t="s">
        <v>193</v>
      </c>
      <c r="T102" s="82"/>
    </row>
    <row r="103" spans="1:20" ht="30.75" customHeight="1">
      <c r="A103" s="51">
        <v>96</v>
      </c>
      <c r="B103" s="76" t="s">
        <v>2013</v>
      </c>
      <c r="C103" s="77" t="s">
        <v>290</v>
      </c>
      <c r="D103" s="75" t="s">
        <v>2276</v>
      </c>
      <c r="E103" s="86" t="s">
        <v>2283</v>
      </c>
      <c r="F103" s="76" t="s">
        <v>2176</v>
      </c>
      <c r="G103" s="75" t="s">
        <v>2377</v>
      </c>
      <c r="H103" s="77" t="s">
        <v>571</v>
      </c>
      <c r="I103" s="75" t="s">
        <v>1727</v>
      </c>
      <c r="J103" s="86" t="s">
        <v>2284</v>
      </c>
      <c r="K103" s="75" t="s">
        <v>1730</v>
      </c>
      <c r="L103" s="76" t="s">
        <v>1732</v>
      </c>
      <c r="M103" s="77" t="s">
        <v>1238</v>
      </c>
      <c r="N103" s="76" t="s">
        <v>1736</v>
      </c>
      <c r="O103" s="86" t="s">
        <v>2285</v>
      </c>
      <c r="P103" s="76" t="s">
        <v>1738</v>
      </c>
      <c r="Q103" s="76" t="str">
        <f t="shared" si="1"/>
        <v>https://www.google.com/maps?ll=41.3899400,60.3464950</v>
      </c>
      <c r="R103" s="75" t="s">
        <v>1741</v>
      </c>
      <c r="S103" s="75" t="s">
        <v>193</v>
      </c>
      <c r="T103" s="82"/>
    </row>
    <row r="104" spans="1:20" s="69" customFormat="1" ht="30.75" customHeight="1">
      <c r="A104" s="68" t="s">
        <v>2290</v>
      </c>
      <c r="B104" s="83"/>
      <c r="C104" s="84"/>
      <c r="D104" s="82"/>
      <c r="E104" s="88"/>
      <c r="F104" s="78"/>
      <c r="G104" s="82"/>
      <c r="H104" s="82"/>
      <c r="I104" s="82"/>
      <c r="J104" s="88"/>
      <c r="K104" s="83"/>
      <c r="L104" s="83"/>
      <c r="M104" s="82"/>
      <c r="N104" s="82"/>
      <c r="O104" s="88"/>
      <c r="P104" s="78"/>
      <c r="Q104" s="78"/>
      <c r="R104" s="82"/>
      <c r="S104" s="78" t="s">
        <v>2290</v>
      </c>
      <c r="T104" s="81" t="s">
        <v>2290</v>
      </c>
    </row>
    <row r="105" spans="1:20" s="60" customFormat="1" ht="30.75" customHeight="1">
      <c r="A105" s="51">
        <v>97</v>
      </c>
      <c r="B105" s="76" t="s">
        <v>2014</v>
      </c>
      <c r="C105" s="77" t="s">
        <v>306</v>
      </c>
      <c r="D105" s="75" t="s">
        <v>2015</v>
      </c>
      <c r="E105" s="86" t="s">
        <v>2283</v>
      </c>
      <c r="F105" s="76" t="s">
        <v>2356</v>
      </c>
      <c r="G105" s="75" t="s">
        <v>554</v>
      </c>
      <c r="H105" s="77" t="s">
        <v>532</v>
      </c>
      <c r="I105" s="75" t="s">
        <v>533</v>
      </c>
      <c r="J105" s="86" t="s">
        <v>2284</v>
      </c>
      <c r="K105" s="76" t="s">
        <v>2475</v>
      </c>
      <c r="L105" s="76" t="s">
        <v>547</v>
      </c>
      <c r="M105" s="77" t="s">
        <v>531</v>
      </c>
      <c r="N105" s="75" t="s">
        <v>530</v>
      </c>
      <c r="O105" s="86" t="s">
        <v>2285</v>
      </c>
      <c r="P105" s="76" t="s">
        <v>516</v>
      </c>
      <c r="Q105" s="76" t="str">
        <f t="shared" si="1"/>
        <v>https://www.google.com/maps?ll=37.232956,67.289129</v>
      </c>
      <c r="R105" s="75" t="s">
        <v>2622</v>
      </c>
      <c r="S105" s="75" t="s">
        <v>191</v>
      </c>
      <c r="T105" s="82"/>
    </row>
    <row r="106" spans="1:20" ht="30.75" customHeight="1">
      <c r="A106" s="51">
        <v>98</v>
      </c>
      <c r="B106" s="76" t="s">
        <v>307</v>
      </c>
      <c r="C106" s="77" t="s">
        <v>306</v>
      </c>
      <c r="D106" s="75" t="s">
        <v>308</v>
      </c>
      <c r="E106" s="86" t="s">
        <v>2283</v>
      </c>
      <c r="F106" s="76" t="s">
        <v>2177</v>
      </c>
      <c r="G106" s="75" t="s">
        <v>556</v>
      </c>
      <c r="H106" s="77" t="s">
        <v>532</v>
      </c>
      <c r="I106" s="75" t="s">
        <v>535</v>
      </c>
      <c r="J106" s="86" t="s">
        <v>2284</v>
      </c>
      <c r="K106" s="76" t="s">
        <v>555</v>
      </c>
      <c r="L106" s="76" t="s">
        <v>548</v>
      </c>
      <c r="M106" s="77" t="s">
        <v>531</v>
      </c>
      <c r="N106" s="75" t="s">
        <v>517</v>
      </c>
      <c r="O106" s="86" t="s">
        <v>2285</v>
      </c>
      <c r="P106" s="76" t="s">
        <v>503</v>
      </c>
      <c r="Q106" s="76" t="str">
        <f t="shared" si="1"/>
        <v>https://www.google.com/maps?ll=37.341184,67.221375</v>
      </c>
      <c r="R106" s="75" t="s">
        <v>74</v>
      </c>
      <c r="S106" s="75" t="s">
        <v>192</v>
      </c>
      <c r="T106" s="82"/>
    </row>
    <row r="107" spans="1:20" ht="30.75" customHeight="1">
      <c r="A107" s="51">
        <v>99</v>
      </c>
      <c r="B107" s="76" t="s">
        <v>309</v>
      </c>
      <c r="C107" s="77" t="s">
        <v>306</v>
      </c>
      <c r="D107" s="75" t="s">
        <v>310</v>
      </c>
      <c r="E107" s="86" t="s">
        <v>2283</v>
      </c>
      <c r="F107" s="76" t="s">
        <v>2357</v>
      </c>
      <c r="G107" s="75" t="s">
        <v>557</v>
      </c>
      <c r="H107" s="77" t="s">
        <v>532</v>
      </c>
      <c r="I107" s="75" t="s">
        <v>534</v>
      </c>
      <c r="J107" s="86" t="s">
        <v>2284</v>
      </c>
      <c r="K107" s="76" t="s">
        <v>2476</v>
      </c>
      <c r="L107" s="76" t="s">
        <v>549</v>
      </c>
      <c r="M107" s="77" t="s">
        <v>531</v>
      </c>
      <c r="N107" s="75" t="s">
        <v>518</v>
      </c>
      <c r="O107" s="86" t="s">
        <v>2285</v>
      </c>
      <c r="P107" s="76" t="s">
        <v>504</v>
      </c>
      <c r="Q107" s="76" t="str">
        <f t="shared" si="1"/>
        <v>https://www.google.com/maps?ll=38.372672,68.014855</v>
      </c>
      <c r="R107" s="75" t="s">
        <v>75</v>
      </c>
      <c r="S107" s="75" t="s">
        <v>192</v>
      </c>
      <c r="T107" s="82"/>
    </row>
    <row r="108" spans="1:20" ht="30.75" customHeight="1">
      <c r="A108" s="51">
        <v>100</v>
      </c>
      <c r="B108" s="76" t="s">
        <v>311</v>
      </c>
      <c r="C108" s="77" t="s">
        <v>306</v>
      </c>
      <c r="D108" s="75" t="s">
        <v>312</v>
      </c>
      <c r="E108" s="86" t="s">
        <v>2283</v>
      </c>
      <c r="F108" s="76" t="s">
        <v>2413</v>
      </c>
      <c r="G108" s="75" t="s">
        <v>558</v>
      </c>
      <c r="H108" s="77" t="s">
        <v>532</v>
      </c>
      <c r="I108" s="75" t="s">
        <v>536</v>
      </c>
      <c r="J108" s="86" t="s">
        <v>2284</v>
      </c>
      <c r="K108" s="76" t="s">
        <v>2477</v>
      </c>
      <c r="L108" s="76" t="s">
        <v>1130</v>
      </c>
      <c r="M108" s="77" t="s">
        <v>531</v>
      </c>
      <c r="N108" s="75" t="s">
        <v>519</v>
      </c>
      <c r="O108" s="86" t="s">
        <v>2285</v>
      </c>
      <c r="P108" s="76" t="s">
        <v>505</v>
      </c>
      <c r="Q108" s="76" t="str">
        <f t="shared" si="1"/>
        <v>https://www.google.com/maps?ll=38.210656,67.205832</v>
      </c>
      <c r="R108" s="75" t="s">
        <v>76</v>
      </c>
      <c r="S108" s="75" t="s">
        <v>191</v>
      </c>
      <c r="T108" s="82"/>
    </row>
    <row r="109" spans="1:20" ht="30.75" customHeight="1">
      <c r="A109" s="51">
        <v>101</v>
      </c>
      <c r="B109" s="76" t="s">
        <v>313</v>
      </c>
      <c r="C109" s="77" t="s">
        <v>306</v>
      </c>
      <c r="D109" s="75" t="s">
        <v>314</v>
      </c>
      <c r="E109" s="86" t="s">
        <v>2283</v>
      </c>
      <c r="F109" s="76" t="s">
        <v>2414</v>
      </c>
      <c r="G109" s="75" t="s">
        <v>2378</v>
      </c>
      <c r="H109" s="77" t="s">
        <v>532</v>
      </c>
      <c r="I109" s="75" t="s">
        <v>537</v>
      </c>
      <c r="J109" s="86" t="s">
        <v>2284</v>
      </c>
      <c r="K109" s="76" t="s">
        <v>2478</v>
      </c>
      <c r="L109" s="76" t="s">
        <v>550</v>
      </c>
      <c r="M109" s="77" t="s">
        <v>531</v>
      </c>
      <c r="N109" s="75" t="s">
        <v>520</v>
      </c>
      <c r="O109" s="86" t="s">
        <v>2285</v>
      </c>
      <c r="P109" s="76" t="s">
        <v>506</v>
      </c>
      <c r="Q109" s="76" t="str">
        <f t="shared" si="1"/>
        <v>https://www.google.com/maps?ll=38.275282,67.898930</v>
      </c>
      <c r="R109" s="75" t="s">
        <v>77</v>
      </c>
      <c r="S109" s="75" t="s">
        <v>191</v>
      </c>
      <c r="T109" s="82"/>
    </row>
    <row r="110" spans="1:20" ht="30.75" customHeight="1">
      <c r="A110" s="51">
        <v>102</v>
      </c>
      <c r="B110" s="76" t="s">
        <v>315</v>
      </c>
      <c r="C110" s="77" t="s">
        <v>306</v>
      </c>
      <c r="D110" s="75" t="s">
        <v>316</v>
      </c>
      <c r="E110" s="86" t="s">
        <v>2283</v>
      </c>
      <c r="F110" s="76" t="s">
        <v>2415</v>
      </c>
      <c r="G110" s="75" t="s">
        <v>559</v>
      </c>
      <c r="H110" s="77" t="s">
        <v>532</v>
      </c>
      <c r="I110" s="75" t="s">
        <v>538</v>
      </c>
      <c r="J110" s="86" t="s">
        <v>2284</v>
      </c>
      <c r="K110" s="76" t="s">
        <v>2479</v>
      </c>
      <c r="L110" s="76" t="s">
        <v>1131</v>
      </c>
      <c r="M110" s="77" t="s">
        <v>531</v>
      </c>
      <c r="N110" s="75" t="s">
        <v>522</v>
      </c>
      <c r="O110" s="86" t="s">
        <v>2285</v>
      </c>
      <c r="P110" s="76" t="s">
        <v>507</v>
      </c>
      <c r="Q110" s="76" t="str">
        <f t="shared" si="1"/>
        <v>https://www.google.com/maps?ll=37.673843,67.018689</v>
      </c>
      <c r="R110" s="75" t="s">
        <v>78</v>
      </c>
      <c r="S110" s="75" t="s">
        <v>192</v>
      </c>
      <c r="T110" s="82"/>
    </row>
    <row r="111" spans="1:20" ht="30.75" customHeight="1">
      <c r="A111" s="51">
        <v>103</v>
      </c>
      <c r="B111" s="76" t="s">
        <v>317</v>
      </c>
      <c r="C111" s="77" t="s">
        <v>306</v>
      </c>
      <c r="D111" s="75" t="s">
        <v>318</v>
      </c>
      <c r="E111" s="86" t="s">
        <v>2283</v>
      </c>
      <c r="F111" s="76" t="s">
        <v>2416</v>
      </c>
      <c r="G111" s="75" t="s">
        <v>560</v>
      </c>
      <c r="H111" s="77" t="s">
        <v>532</v>
      </c>
      <c r="I111" s="75" t="s">
        <v>546</v>
      </c>
      <c r="J111" s="86" t="s">
        <v>2284</v>
      </c>
      <c r="K111" s="76" t="s">
        <v>2480</v>
      </c>
      <c r="L111" s="76" t="s">
        <v>553</v>
      </c>
      <c r="M111" s="77" t="s">
        <v>531</v>
      </c>
      <c r="N111" s="75" t="s">
        <v>521</v>
      </c>
      <c r="O111" s="86" t="s">
        <v>2285</v>
      </c>
      <c r="P111" s="76" t="s">
        <v>508</v>
      </c>
      <c r="Q111" s="76" t="str">
        <f t="shared" si="1"/>
        <v>https://www.google.com/maps?ll=37.508657,67.420601</v>
      </c>
      <c r="R111" s="75" t="s">
        <v>79</v>
      </c>
      <c r="S111" s="75" t="s">
        <v>191</v>
      </c>
      <c r="T111" s="82"/>
    </row>
    <row r="112" spans="1:20" ht="30.75" customHeight="1">
      <c r="A112" s="51">
        <v>104</v>
      </c>
      <c r="B112" s="76" t="s">
        <v>2016</v>
      </c>
      <c r="C112" s="77" t="s">
        <v>306</v>
      </c>
      <c r="D112" s="75" t="s">
        <v>319</v>
      </c>
      <c r="E112" s="86" t="s">
        <v>2283</v>
      </c>
      <c r="F112" s="76" t="s">
        <v>2417</v>
      </c>
      <c r="G112" s="75" t="s">
        <v>561</v>
      </c>
      <c r="H112" s="77" t="s">
        <v>532</v>
      </c>
      <c r="I112" s="75" t="s">
        <v>539</v>
      </c>
      <c r="J112" s="86" t="s">
        <v>2284</v>
      </c>
      <c r="K112" s="76" t="s">
        <v>2481</v>
      </c>
      <c r="L112" s="76" t="s">
        <v>551</v>
      </c>
      <c r="M112" s="77" t="s">
        <v>531</v>
      </c>
      <c r="N112" s="75" t="s">
        <v>523</v>
      </c>
      <c r="O112" s="86" t="s">
        <v>2285</v>
      </c>
      <c r="P112" s="76" t="s">
        <v>509</v>
      </c>
      <c r="Q112" s="76" t="str">
        <f t="shared" si="1"/>
        <v>https://www.google.com/maps?ll=37.997102,67.775701</v>
      </c>
      <c r="R112" s="75" t="s">
        <v>80</v>
      </c>
      <c r="S112" s="75" t="s">
        <v>191</v>
      </c>
      <c r="T112" s="82"/>
    </row>
    <row r="113" spans="1:20" s="60" customFormat="1" ht="30.75" customHeight="1">
      <c r="A113" s="51">
        <v>105</v>
      </c>
      <c r="B113" s="76" t="s">
        <v>320</v>
      </c>
      <c r="C113" s="77" t="s">
        <v>306</v>
      </c>
      <c r="D113" s="75" t="s">
        <v>321</v>
      </c>
      <c r="E113" s="86" t="s">
        <v>2283</v>
      </c>
      <c r="F113" s="76" t="s">
        <v>2358</v>
      </c>
      <c r="G113" s="75" t="s">
        <v>562</v>
      </c>
      <c r="H113" s="77" t="s">
        <v>532</v>
      </c>
      <c r="I113" s="75" t="s">
        <v>540</v>
      </c>
      <c r="J113" s="86" t="s">
        <v>2284</v>
      </c>
      <c r="K113" s="76" t="s">
        <v>2482</v>
      </c>
      <c r="L113" s="76" t="s">
        <v>1132</v>
      </c>
      <c r="M113" s="77" t="s">
        <v>531</v>
      </c>
      <c r="N113" s="75" t="s">
        <v>529</v>
      </c>
      <c r="O113" s="86" t="s">
        <v>2285</v>
      </c>
      <c r="P113" s="76" t="s">
        <v>510</v>
      </c>
      <c r="Q113" s="76" t="str">
        <f t="shared" si="1"/>
        <v>https://www.google.com/maps?ll=37.456954,67.155320</v>
      </c>
      <c r="R113" s="75" t="s">
        <v>2592</v>
      </c>
      <c r="S113" s="75" t="s">
        <v>191</v>
      </c>
      <c r="T113" s="82"/>
    </row>
    <row r="114" spans="1:20" ht="30.75" customHeight="1">
      <c r="A114" s="51">
        <v>106</v>
      </c>
      <c r="B114" s="76" t="s">
        <v>322</v>
      </c>
      <c r="C114" s="77" t="s">
        <v>306</v>
      </c>
      <c r="D114" s="75" t="s">
        <v>323</v>
      </c>
      <c r="E114" s="86" t="s">
        <v>2283</v>
      </c>
      <c r="F114" s="76" t="s">
        <v>2418</v>
      </c>
      <c r="G114" s="75" t="s">
        <v>563</v>
      </c>
      <c r="H114" s="77" t="s">
        <v>532</v>
      </c>
      <c r="I114" s="75" t="s">
        <v>541</v>
      </c>
      <c r="J114" s="86" t="s">
        <v>2284</v>
      </c>
      <c r="K114" s="76" t="s">
        <v>2483</v>
      </c>
      <c r="L114" s="76" t="s">
        <v>1133</v>
      </c>
      <c r="M114" s="77" t="s">
        <v>531</v>
      </c>
      <c r="N114" s="75" t="s">
        <v>524</v>
      </c>
      <c r="O114" s="86" t="s">
        <v>2285</v>
      </c>
      <c r="P114" s="76" t="s">
        <v>511</v>
      </c>
      <c r="Q114" s="76" t="str">
        <f t="shared" si="1"/>
        <v>https://www.google.com/maps?ll=37.459589,66.929342</v>
      </c>
      <c r="R114" s="75" t="s">
        <v>82</v>
      </c>
      <c r="S114" s="75" t="s">
        <v>192</v>
      </c>
      <c r="T114" s="82"/>
    </row>
    <row r="115" spans="1:20" ht="30.75" customHeight="1">
      <c r="A115" s="51">
        <v>107</v>
      </c>
      <c r="B115" s="76" t="s">
        <v>324</v>
      </c>
      <c r="C115" s="77" t="s">
        <v>306</v>
      </c>
      <c r="D115" s="75" t="s">
        <v>325</v>
      </c>
      <c r="E115" s="86" t="s">
        <v>2283</v>
      </c>
      <c r="F115" s="76" t="s">
        <v>2419</v>
      </c>
      <c r="G115" s="75" t="s">
        <v>564</v>
      </c>
      <c r="H115" s="77" t="s">
        <v>532</v>
      </c>
      <c r="I115" s="75" t="s">
        <v>542</v>
      </c>
      <c r="J115" s="86" t="s">
        <v>2284</v>
      </c>
      <c r="K115" s="76" t="s">
        <v>2484</v>
      </c>
      <c r="L115" s="76" t="s">
        <v>1134</v>
      </c>
      <c r="M115" s="77" t="s">
        <v>531</v>
      </c>
      <c r="N115" s="75" t="s">
        <v>525</v>
      </c>
      <c r="O115" s="86" t="s">
        <v>2285</v>
      </c>
      <c r="P115" s="76" t="s">
        <v>512</v>
      </c>
      <c r="Q115" s="76" t="str">
        <f t="shared" si="1"/>
        <v>https://www.google.com/maps?ll=37.680725,67.236673</v>
      </c>
      <c r="R115" s="75" t="s">
        <v>83</v>
      </c>
      <c r="S115" s="75" t="s">
        <v>191</v>
      </c>
      <c r="T115" s="82"/>
    </row>
    <row r="116" spans="1:20" ht="30.75" customHeight="1">
      <c r="A116" s="51">
        <v>108</v>
      </c>
      <c r="B116" s="76" t="s">
        <v>326</v>
      </c>
      <c r="C116" s="77" t="s">
        <v>306</v>
      </c>
      <c r="D116" s="75" t="s">
        <v>327</v>
      </c>
      <c r="E116" s="86" t="s">
        <v>2283</v>
      </c>
      <c r="F116" s="76" t="s">
        <v>2420</v>
      </c>
      <c r="G116" s="75" t="s">
        <v>2428</v>
      </c>
      <c r="H116" s="77" t="s">
        <v>532</v>
      </c>
      <c r="I116" s="75" t="s">
        <v>543</v>
      </c>
      <c r="J116" s="86" t="s">
        <v>2284</v>
      </c>
      <c r="K116" s="76" t="s">
        <v>2485</v>
      </c>
      <c r="L116" s="76" t="s">
        <v>552</v>
      </c>
      <c r="M116" s="77" t="s">
        <v>531</v>
      </c>
      <c r="N116" s="75" t="s">
        <v>526</v>
      </c>
      <c r="O116" s="86" t="s">
        <v>2285</v>
      </c>
      <c r="P116" s="76" t="s">
        <v>513</v>
      </c>
      <c r="Q116" s="76" t="str">
        <f t="shared" si="1"/>
        <v>https://www.google.com/maps?ll=37.836295,67.590391</v>
      </c>
      <c r="R116" s="75" t="s">
        <v>84</v>
      </c>
      <c r="S116" s="75" t="s">
        <v>192</v>
      </c>
      <c r="T116" s="82"/>
    </row>
    <row r="117" spans="1:20" ht="30.75" customHeight="1">
      <c r="A117" s="51">
        <v>109</v>
      </c>
      <c r="B117" s="76" t="s">
        <v>328</v>
      </c>
      <c r="C117" s="77" t="s">
        <v>306</v>
      </c>
      <c r="D117" s="75" t="s">
        <v>329</v>
      </c>
      <c r="E117" s="86" t="s">
        <v>2283</v>
      </c>
      <c r="F117" s="76" t="s">
        <v>2421</v>
      </c>
      <c r="G117" s="75" t="s">
        <v>565</v>
      </c>
      <c r="H117" s="77" t="s">
        <v>532</v>
      </c>
      <c r="I117" s="75" t="s">
        <v>544</v>
      </c>
      <c r="J117" s="86" t="s">
        <v>2284</v>
      </c>
      <c r="K117" s="76" t="s">
        <v>2486</v>
      </c>
      <c r="L117" s="76" t="s">
        <v>1135</v>
      </c>
      <c r="M117" s="77" t="s">
        <v>531</v>
      </c>
      <c r="N117" s="75" t="s">
        <v>527</v>
      </c>
      <c r="O117" s="86" t="s">
        <v>2285</v>
      </c>
      <c r="P117" s="76" t="s">
        <v>514</v>
      </c>
      <c r="Q117" s="76" t="str">
        <f t="shared" si="1"/>
        <v>https://www.google.com/maps?ll=38.177162,67.727013</v>
      </c>
      <c r="R117" s="75" t="s">
        <v>85</v>
      </c>
      <c r="S117" s="75" t="s">
        <v>192</v>
      </c>
      <c r="T117" s="82"/>
    </row>
    <row r="118" spans="1:20" ht="30.75" customHeight="1">
      <c r="A118" s="51">
        <v>110</v>
      </c>
      <c r="B118" s="76" t="s">
        <v>330</v>
      </c>
      <c r="C118" s="77" t="s">
        <v>306</v>
      </c>
      <c r="D118" s="75" t="s">
        <v>331</v>
      </c>
      <c r="E118" s="86" t="s">
        <v>2283</v>
      </c>
      <c r="F118" s="76" t="s">
        <v>2178</v>
      </c>
      <c r="G118" s="75" t="s">
        <v>566</v>
      </c>
      <c r="H118" s="77" t="s">
        <v>532</v>
      </c>
      <c r="I118" s="75" t="s">
        <v>545</v>
      </c>
      <c r="J118" s="86" t="s">
        <v>2284</v>
      </c>
      <c r="K118" s="76" t="s">
        <v>2487</v>
      </c>
      <c r="L118" s="76" t="s">
        <v>1136</v>
      </c>
      <c r="M118" s="77" t="s">
        <v>531</v>
      </c>
      <c r="N118" s="75" t="s">
        <v>528</v>
      </c>
      <c r="O118" s="86" t="s">
        <v>2285</v>
      </c>
      <c r="P118" s="76" t="s">
        <v>515</v>
      </c>
      <c r="Q118" s="76" t="str">
        <f t="shared" si="1"/>
        <v>https://www.google.com/maps?ll=38.4101490,67.9600830</v>
      </c>
      <c r="R118" s="75" t="s">
        <v>86</v>
      </c>
      <c r="S118" s="75" t="s">
        <v>191</v>
      </c>
      <c r="T118" s="82"/>
    </row>
    <row r="119" spans="1:20" ht="30.75" customHeight="1">
      <c r="A119" s="51">
        <v>111</v>
      </c>
      <c r="B119" s="76" t="s">
        <v>1742</v>
      </c>
      <c r="C119" s="77" t="s">
        <v>306</v>
      </c>
      <c r="D119" s="75" t="s">
        <v>1743</v>
      </c>
      <c r="E119" s="86" t="s">
        <v>2283</v>
      </c>
      <c r="F119" s="76" t="s">
        <v>2179</v>
      </c>
      <c r="G119" s="75" t="s">
        <v>1746</v>
      </c>
      <c r="H119" s="77" t="s">
        <v>532</v>
      </c>
      <c r="I119" s="75" t="s">
        <v>1745</v>
      </c>
      <c r="J119" s="86" t="s">
        <v>2284</v>
      </c>
      <c r="K119" s="76" t="s">
        <v>1747</v>
      </c>
      <c r="L119" s="76" t="s">
        <v>1752</v>
      </c>
      <c r="M119" s="77" t="s">
        <v>531</v>
      </c>
      <c r="N119" s="75" t="s">
        <v>1751</v>
      </c>
      <c r="O119" s="86" t="s">
        <v>2285</v>
      </c>
      <c r="P119" s="76" t="s">
        <v>1971</v>
      </c>
      <c r="Q119" s="76" t="str">
        <f t="shared" si="1"/>
        <v>https://www.google.com/maps?ll=37.8604840,67.3824850</v>
      </c>
      <c r="R119" s="75" t="s">
        <v>1757</v>
      </c>
      <c r="S119" s="75" t="s">
        <v>192</v>
      </c>
      <c r="T119" s="82"/>
    </row>
    <row r="120" spans="1:20" ht="30.75" customHeight="1">
      <c r="A120" s="51">
        <v>112</v>
      </c>
      <c r="B120" s="76" t="s">
        <v>2017</v>
      </c>
      <c r="C120" s="77" t="s">
        <v>306</v>
      </c>
      <c r="D120" s="75" t="s">
        <v>314</v>
      </c>
      <c r="E120" s="86" t="s">
        <v>2283</v>
      </c>
      <c r="F120" s="76" t="s">
        <v>2180</v>
      </c>
      <c r="G120" s="75" t="s">
        <v>2429</v>
      </c>
      <c r="H120" s="77" t="s">
        <v>532</v>
      </c>
      <c r="I120" s="75" t="s">
        <v>537</v>
      </c>
      <c r="J120" s="86" t="s">
        <v>2284</v>
      </c>
      <c r="K120" s="76" t="s">
        <v>1748</v>
      </c>
      <c r="L120" s="76" t="s">
        <v>1753</v>
      </c>
      <c r="M120" s="77" t="s">
        <v>531</v>
      </c>
      <c r="N120" s="75" t="s">
        <v>1750</v>
      </c>
      <c r="O120" s="86" t="s">
        <v>2285</v>
      </c>
      <c r="P120" s="76" t="s">
        <v>1755</v>
      </c>
      <c r="Q120" s="76" t="str">
        <f t="shared" si="1"/>
        <v>https://www.google.com/maps?ll=38.2803020,67.8962520</v>
      </c>
      <c r="R120" s="75" t="s">
        <v>1758</v>
      </c>
      <c r="S120" s="75" t="s">
        <v>193</v>
      </c>
      <c r="T120" s="82"/>
    </row>
    <row r="121" spans="1:20" ht="30.75" customHeight="1">
      <c r="A121" s="51">
        <v>113</v>
      </c>
      <c r="B121" s="76" t="s">
        <v>1744</v>
      </c>
      <c r="C121" s="77" t="s">
        <v>306</v>
      </c>
      <c r="D121" s="75" t="s">
        <v>319</v>
      </c>
      <c r="E121" s="86" t="s">
        <v>2283</v>
      </c>
      <c r="F121" s="76" t="s">
        <v>2181</v>
      </c>
      <c r="G121" s="75" t="s">
        <v>2430</v>
      </c>
      <c r="H121" s="77" t="s">
        <v>532</v>
      </c>
      <c r="I121" s="75" t="s">
        <v>539</v>
      </c>
      <c r="J121" s="86" t="s">
        <v>2284</v>
      </c>
      <c r="K121" s="76" t="s">
        <v>1749</v>
      </c>
      <c r="L121" s="76" t="s">
        <v>1754</v>
      </c>
      <c r="M121" s="77" t="s">
        <v>531</v>
      </c>
      <c r="N121" s="75" t="s">
        <v>523</v>
      </c>
      <c r="O121" s="86" t="s">
        <v>2285</v>
      </c>
      <c r="P121" s="76" t="s">
        <v>1756</v>
      </c>
      <c r="Q121" s="76" t="str">
        <f t="shared" si="1"/>
        <v>https://www.google.com/maps?ll=38.0138750,67.7945120</v>
      </c>
      <c r="R121" s="75" t="s">
        <v>1759</v>
      </c>
      <c r="S121" s="75" t="s">
        <v>193</v>
      </c>
      <c r="T121" s="82"/>
    </row>
    <row r="122" spans="1:20" s="69" customFormat="1" ht="30.75" customHeight="1">
      <c r="A122" s="68" t="s">
        <v>2290</v>
      </c>
      <c r="B122" s="83"/>
      <c r="C122" s="84"/>
      <c r="D122" s="82"/>
      <c r="E122" s="88"/>
      <c r="F122" s="78"/>
      <c r="G122" s="82"/>
      <c r="H122" s="82"/>
      <c r="I122" s="82"/>
      <c r="J122" s="88"/>
      <c r="K122" s="83"/>
      <c r="L122" s="83"/>
      <c r="M122" s="82"/>
      <c r="N122" s="82"/>
      <c r="O122" s="88"/>
      <c r="P122" s="78"/>
      <c r="Q122" s="78"/>
      <c r="R122" s="82"/>
      <c r="S122" s="78" t="s">
        <v>2290</v>
      </c>
      <c r="T122" s="81" t="s">
        <v>2290</v>
      </c>
    </row>
    <row r="123" spans="1:20" ht="30.75" customHeight="1">
      <c r="A123" s="51">
        <v>114</v>
      </c>
      <c r="B123" s="76" t="s">
        <v>2310</v>
      </c>
      <c r="C123" s="77" t="s">
        <v>332</v>
      </c>
      <c r="D123" s="75" t="s">
        <v>333</v>
      </c>
      <c r="E123" s="86" t="s">
        <v>2283</v>
      </c>
      <c r="F123" s="76" t="s">
        <v>2182</v>
      </c>
      <c r="G123" s="75" t="s">
        <v>2379</v>
      </c>
      <c r="H123" s="77" t="s">
        <v>572</v>
      </c>
      <c r="I123" s="75" t="s">
        <v>709</v>
      </c>
      <c r="J123" s="86" t="s">
        <v>2284</v>
      </c>
      <c r="K123" s="75" t="s">
        <v>961</v>
      </c>
      <c r="L123" s="76" t="s">
        <v>2500</v>
      </c>
      <c r="M123" s="77" t="s">
        <v>1239</v>
      </c>
      <c r="N123" s="75" t="s">
        <v>1315</v>
      </c>
      <c r="O123" s="86" t="s">
        <v>2285</v>
      </c>
      <c r="P123" s="76" t="s">
        <v>1483</v>
      </c>
      <c r="Q123" s="76" t="str">
        <f t="shared" si="1"/>
        <v>https://www.google.com/maps?ll=40.384189,71.780302</v>
      </c>
      <c r="R123" s="75" t="s">
        <v>87</v>
      </c>
      <c r="S123" s="75" t="s">
        <v>191</v>
      </c>
      <c r="T123" s="82"/>
    </row>
    <row r="124" spans="1:20" ht="30.75" customHeight="1">
      <c r="A124" s="51">
        <v>115</v>
      </c>
      <c r="B124" s="76" t="s">
        <v>334</v>
      </c>
      <c r="C124" s="77" t="s">
        <v>332</v>
      </c>
      <c r="D124" s="75" t="s">
        <v>335</v>
      </c>
      <c r="E124" s="86" t="s">
        <v>2283</v>
      </c>
      <c r="F124" s="76" t="s">
        <v>2183</v>
      </c>
      <c r="G124" s="75" t="s">
        <v>727</v>
      </c>
      <c r="H124" s="77" t="s">
        <v>572</v>
      </c>
      <c r="I124" s="75" t="s">
        <v>710</v>
      </c>
      <c r="J124" s="86" t="s">
        <v>2284</v>
      </c>
      <c r="K124" s="75" t="s">
        <v>962</v>
      </c>
      <c r="L124" s="76" t="s">
        <v>1137</v>
      </c>
      <c r="M124" s="77" t="s">
        <v>1239</v>
      </c>
      <c r="N124" s="75" t="s">
        <v>1316</v>
      </c>
      <c r="O124" s="86" t="s">
        <v>2285</v>
      </c>
      <c r="P124" s="76" t="s">
        <v>1484</v>
      </c>
      <c r="Q124" s="76" t="str">
        <f t="shared" si="1"/>
        <v>https://www.google.com/maps?ll=40.535764,70.926398</v>
      </c>
      <c r="R124" s="75" t="s">
        <v>89</v>
      </c>
      <c r="S124" s="75" t="s">
        <v>191</v>
      </c>
      <c r="T124" s="82"/>
    </row>
    <row r="125" spans="1:20" ht="30.75" customHeight="1">
      <c r="A125" s="51">
        <v>116</v>
      </c>
      <c r="B125" s="76" t="s">
        <v>336</v>
      </c>
      <c r="C125" s="77" t="s">
        <v>332</v>
      </c>
      <c r="D125" s="75" t="s">
        <v>337</v>
      </c>
      <c r="E125" s="86" t="s">
        <v>2283</v>
      </c>
      <c r="F125" s="76" t="s">
        <v>2184</v>
      </c>
      <c r="G125" s="75" t="s">
        <v>728</v>
      </c>
      <c r="H125" s="77" t="s">
        <v>572</v>
      </c>
      <c r="I125" s="75" t="s">
        <v>711</v>
      </c>
      <c r="J125" s="86" t="s">
        <v>2284</v>
      </c>
      <c r="K125" s="75" t="s">
        <v>963</v>
      </c>
      <c r="L125" s="76" t="s">
        <v>1138</v>
      </c>
      <c r="M125" s="77" t="s">
        <v>1239</v>
      </c>
      <c r="N125" s="75" t="s">
        <v>1317</v>
      </c>
      <c r="O125" s="86" t="s">
        <v>2285</v>
      </c>
      <c r="P125" s="76" t="s">
        <v>1485</v>
      </c>
      <c r="Q125" s="76" t="str">
        <f t="shared" si="1"/>
        <v>https://www.google.com/maps?ll=40.477502,71.725057</v>
      </c>
      <c r="R125" s="75" t="s">
        <v>88</v>
      </c>
      <c r="S125" s="75" t="s">
        <v>192</v>
      </c>
      <c r="T125" s="82"/>
    </row>
    <row r="126" spans="1:20" ht="30.75" customHeight="1">
      <c r="A126" s="51">
        <v>117</v>
      </c>
      <c r="B126" s="76" t="s">
        <v>338</v>
      </c>
      <c r="C126" s="77" t="s">
        <v>332</v>
      </c>
      <c r="D126" s="75" t="s">
        <v>339</v>
      </c>
      <c r="E126" s="86" t="s">
        <v>2283</v>
      </c>
      <c r="F126" s="76" t="s">
        <v>2185</v>
      </c>
      <c r="G126" s="75" t="s">
        <v>729</v>
      </c>
      <c r="H126" s="77" t="s">
        <v>572</v>
      </c>
      <c r="I126" s="75" t="s">
        <v>712</v>
      </c>
      <c r="J126" s="86" t="s">
        <v>2284</v>
      </c>
      <c r="K126" s="75" t="s">
        <v>964</v>
      </c>
      <c r="L126" s="76" t="s">
        <v>1139</v>
      </c>
      <c r="M126" s="77" t="s">
        <v>1239</v>
      </c>
      <c r="N126" s="76" t="s">
        <v>1318</v>
      </c>
      <c r="O126" s="86" t="s">
        <v>2285</v>
      </c>
      <c r="P126" s="76" t="s">
        <v>1486</v>
      </c>
      <c r="Q126" s="76" t="str">
        <f t="shared" si="1"/>
        <v>https://www.google.com/maps?ll=40.375875,70.811641</v>
      </c>
      <c r="R126" s="75" t="s">
        <v>90</v>
      </c>
      <c r="S126" s="75" t="s">
        <v>192</v>
      </c>
      <c r="T126" s="82"/>
    </row>
    <row r="127" spans="1:20" ht="30.75" customHeight="1">
      <c r="A127" s="51">
        <v>118</v>
      </c>
      <c r="B127" s="76" t="s">
        <v>340</v>
      </c>
      <c r="C127" s="77" t="s">
        <v>332</v>
      </c>
      <c r="D127" s="75" t="s">
        <v>341</v>
      </c>
      <c r="E127" s="86" t="s">
        <v>2283</v>
      </c>
      <c r="F127" s="76" t="s">
        <v>2186</v>
      </c>
      <c r="G127" s="75" t="s">
        <v>730</v>
      </c>
      <c r="H127" s="77" t="s">
        <v>572</v>
      </c>
      <c r="I127" s="75" t="s">
        <v>713</v>
      </c>
      <c r="J127" s="86" t="s">
        <v>2284</v>
      </c>
      <c r="K127" s="75" t="s">
        <v>965</v>
      </c>
      <c r="L127" s="76" t="s">
        <v>1140</v>
      </c>
      <c r="M127" s="77" t="s">
        <v>1239</v>
      </c>
      <c r="N127" s="76" t="s">
        <v>1319</v>
      </c>
      <c r="O127" s="86" t="s">
        <v>2285</v>
      </c>
      <c r="P127" s="76" t="s">
        <v>1487</v>
      </c>
      <c r="Q127" s="76" t="str">
        <f t="shared" si="1"/>
        <v>https://www.google.com/maps?ll=40.458926,71.213023</v>
      </c>
      <c r="R127" s="75" t="s">
        <v>91</v>
      </c>
      <c r="S127" s="75" t="s">
        <v>192</v>
      </c>
      <c r="T127" s="82"/>
    </row>
    <row r="128" spans="1:20" ht="30.75" customHeight="1">
      <c r="A128" s="51">
        <v>119</v>
      </c>
      <c r="B128" s="76" t="s">
        <v>342</v>
      </c>
      <c r="C128" s="77" t="s">
        <v>332</v>
      </c>
      <c r="D128" s="75" t="s">
        <v>343</v>
      </c>
      <c r="E128" s="86" t="s">
        <v>2283</v>
      </c>
      <c r="F128" s="76" t="s">
        <v>2187</v>
      </c>
      <c r="G128" s="75" t="s">
        <v>731</v>
      </c>
      <c r="H128" s="77" t="s">
        <v>572</v>
      </c>
      <c r="I128" s="75" t="s">
        <v>714</v>
      </c>
      <c r="J128" s="86" t="s">
        <v>2284</v>
      </c>
      <c r="K128" s="75" t="s">
        <v>966</v>
      </c>
      <c r="L128" s="76" t="s">
        <v>1141</v>
      </c>
      <c r="M128" s="77" t="s">
        <v>1239</v>
      </c>
      <c r="N128" s="76" t="s">
        <v>1320</v>
      </c>
      <c r="O128" s="86" t="s">
        <v>2285</v>
      </c>
      <c r="P128" s="76" t="s">
        <v>1488</v>
      </c>
      <c r="Q128" s="76" t="str">
        <f t="shared" si="1"/>
        <v>https://www.google.com/maps?ll=40.366808,71.268855</v>
      </c>
      <c r="R128" s="75" t="s">
        <v>92</v>
      </c>
      <c r="S128" s="75" t="s">
        <v>191</v>
      </c>
      <c r="T128" s="82"/>
    </row>
    <row r="129" spans="1:20" ht="30.75" customHeight="1">
      <c r="A129" s="51">
        <v>120</v>
      </c>
      <c r="B129" s="76" t="s">
        <v>344</v>
      </c>
      <c r="C129" s="77" t="s">
        <v>332</v>
      </c>
      <c r="D129" s="75" t="s">
        <v>345</v>
      </c>
      <c r="E129" s="86" t="s">
        <v>2283</v>
      </c>
      <c r="F129" s="76" t="s">
        <v>2188</v>
      </c>
      <c r="G129" s="75" t="s">
        <v>732</v>
      </c>
      <c r="H129" s="77" t="s">
        <v>572</v>
      </c>
      <c r="I129" s="75" t="s">
        <v>715</v>
      </c>
      <c r="J129" s="86" t="s">
        <v>2284</v>
      </c>
      <c r="K129" s="75" t="s">
        <v>967</v>
      </c>
      <c r="L129" s="76" t="s">
        <v>1142</v>
      </c>
      <c r="M129" s="77" t="s">
        <v>1239</v>
      </c>
      <c r="N129" s="76" t="s">
        <v>1321</v>
      </c>
      <c r="O129" s="86" t="s">
        <v>2285</v>
      </c>
      <c r="P129" s="76" t="s">
        <v>1489</v>
      </c>
      <c r="Q129" s="76" t="str">
        <f t="shared" si="1"/>
        <v>https://www.google.com/maps?ll=40.397150,71.474723</v>
      </c>
      <c r="R129" s="75" t="s">
        <v>93</v>
      </c>
      <c r="S129" s="75" t="s">
        <v>192</v>
      </c>
      <c r="T129" s="82"/>
    </row>
    <row r="130" spans="1:20" ht="30.75" customHeight="1">
      <c r="A130" s="51">
        <v>121</v>
      </c>
      <c r="B130" s="76" t="s">
        <v>2018</v>
      </c>
      <c r="C130" s="77" t="s">
        <v>332</v>
      </c>
      <c r="D130" s="75" t="s">
        <v>2019</v>
      </c>
      <c r="E130" s="86" t="s">
        <v>2283</v>
      </c>
      <c r="F130" s="76" t="s">
        <v>2189</v>
      </c>
      <c r="G130" s="75" t="s">
        <v>733</v>
      </c>
      <c r="H130" s="77" t="s">
        <v>572</v>
      </c>
      <c r="I130" s="75" t="s">
        <v>716</v>
      </c>
      <c r="J130" s="86" t="s">
        <v>2284</v>
      </c>
      <c r="K130" s="75" t="s">
        <v>968</v>
      </c>
      <c r="L130" s="76" t="s">
        <v>1143</v>
      </c>
      <c r="M130" s="77" t="s">
        <v>1239</v>
      </c>
      <c r="N130" s="76" t="s">
        <v>1322</v>
      </c>
      <c r="O130" s="86" t="s">
        <v>2285</v>
      </c>
      <c r="P130" s="76" t="s">
        <v>1490</v>
      </c>
      <c r="Q130" s="76" t="str">
        <f t="shared" si="1"/>
        <v>https://www.google.com/maps?ll=40.436413,70.608982</v>
      </c>
      <c r="R130" s="75" t="s">
        <v>94</v>
      </c>
      <c r="S130" s="75" t="s">
        <v>191</v>
      </c>
      <c r="T130" s="82"/>
    </row>
    <row r="131" spans="1:20" ht="30.75" customHeight="1">
      <c r="A131" s="51">
        <v>122</v>
      </c>
      <c r="B131" s="76" t="s">
        <v>346</v>
      </c>
      <c r="C131" s="77" t="s">
        <v>332</v>
      </c>
      <c r="D131" s="75" t="s">
        <v>347</v>
      </c>
      <c r="E131" s="86" t="s">
        <v>2283</v>
      </c>
      <c r="F131" s="76" t="s">
        <v>2190</v>
      </c>
      <c r="G131" s="75" t="s">
        <v>734</v>
      </c>
      <c r="H131" s="77" t="s">
        <v>572</v>
      </c>
      <c r="I131" s="75" t="s">
        <v>717</v>
      </c>
      <c r="J131" s="86" t="s">
        <v>2284</v>
      </c>
      <c r="K131" s="75" t="s">
        <v>969</v>
      </c>
      <c r="L131" s="76" t="s">
        <v>1144</v>
      </c>
      <c r="M131" s="77" t="s">
        <v>1239</v>
      </c>
      <c r="N131" s="76" t="s">
        <v>1323</v>
      </c>
      <c r="O131" s="86" t="s">
        <v>2285</v>
      </c>
      <c r="P131" s="76" t="s">
        <v>1491</v>
      </c>
      <c r="Q131" s="76" t="str">
        <f t="shared" si="1"/>
        <v>https://www.google.com/maps?ll=40.487161,71.758919</v>
      </c>
      <c r="R131" s="75" t="s">
        <v>95</v>
      </c>
      <c r="S131" s="75" t="s">
        <v>191</v>
      </c>
      <c r="T131" s="82"/>
    </row>
    <row r="132" spans="1:20" ht="30.75" customHeight="1">
      <c r="A132" s="51">
        <v>123</v>
      </c>
      <c r="B132" s="76" t="s">
        <v>348</v>
      </c>
      <c r="C132" s="77" t="s">
        <v>332</v>
      </c>
      <c r="D132" s="75" t="s">
        <v>349</v>
      </c>
      <c r="E132" s="86" t="s">
        <v>2283</v>
      </c>
      <c r="F132" s="76" t="s">
        <v>2191</v>
      </c>
      <c r="G132" s="75" t="s">
        <v>735</v>
      </c>
      <c r="H132" s="77" t="s">
        <v>572</v>
      </c>
      <c r="I132" s="75" t="s">
        <v>718</v>
      </c>
      <c r="J132" s="86" t="s">
        <v>2284</v>
      </c>
      <c r="K132" s="75" t="s">
        <v>970</v>
      </c>
      <c r="L132" s="76" t="s">
        <v>1145</v>
      </c>
      <c r="M132" s="77" t="s">
        <v>1239</v>
      </c>
      <c r="N132" s="76" t="s">
        <v>1324</v>
      </c>
      <c r="O132" s="86" t="s">
        <v>2285</v>
      </c>
      <c r="P132" s="76" t="s">
        <v>1492</v>
      </c>
      <c r="Q132" s="76" t="str">
        <f t="shared" ref="Q132:Q193" si="2">"https://www.google.com/maps?ll="&amp;R132</f>
        <v>https://www.google.com/maps?ll=40.522223,72.067926</v>
      </c>
      <c r="R132" s="75" t="s">
        <v>96</v>
      </c>
      <c r="S132" s="75" t="s">
        <v>192</v>
      </c>
      <c r="T132" s="82"/>
    </row>
    <row r="133" spans="1:20" ht="30.75" customHeight="1">
      <c r="A133" s="51">
        <v>124</v>
      </c>
      <c r="B133" s="76" t="s">
        <v>350</v>
      </c>
      <c r="C133" s="77" t="s">
        <v>332</v>
      </c>
      <c r="D133" s="75" t="s">
        <v>351</v>
      </c>
      <c r="E133" s="86" t="s">
        <v>2283</v>
      </c>
      <c r="F133" s="76" t="s">
        <v>2192</v>
      </c>
      <c r="G133" s="75" t="s">
        <v>736</v>
      </c>
      <c r="H133" s="77" t="s">
        <v>572</v>
      </c>
      <c r="I133" s="75" t="s">
        <v>719</v>
      </c>
      <c r="J133" s="86" t="s">
        <v>2284</v>
      </c>
      <c r="K133" s="75" t="s">
        <v>971</v>
      </c>
      <c r="L133" s="76" t="s">
        <v>1146</v>
      </c>
      <c r="M133" s="77" t="s">
        <v>1239</v>
      </c>
      <c r="N133" s="76" t="s">
        <v>1325</v>
      </c>
      <c r="O133" s="86" t="s">
        <v>2285</v>
      </c>
      <c r="P133" s="76" t="s">
        <v>1493</v>
      </c>
      <c r="Q133" s="76" t="str">
        <f t="shared" si="2"/>
        <v>https://www.google.com/maps?ll=40.577788,70.915398</v>
      </c>
      <c r="R133" s="75" t="s">
        <v>97</v>
      </c>
      <c r="S133" s="75" t="s">
        <v>192</v>
      </c>
      <c r="T133" s="82"/>
    </row>
    <row r="134" spans="1:20" ht="30.75" customHeight="1">
      <c r="A134" s="51">
        <v>125</v>
      </c>
      <c r="B134" s="76" t="s">
        <v>352</v>
      </c>
      <c r="C134" s="77" t="s">
        <v>332</v>
      </c>
      <c r="D134" s="75" t="s">
        <v>353</v>
      </c>
      <c r="E134" s="86" t="s">
        <v>2283</v>
      </c>
      <c r="F134" s="76" t="s">
        <v>2193</v>
      </c>
      <c r="G134" s="75" t="s">
        <v>2431</v>
      </c>
      <c r="H134" s="77" t="s">
        <v>572</v>
      </c>
      <c r="I134" s="75" t="s">
        <v>720</v>
      </c>
      <c r="J134" s="86" t="s">
        <v>2284</v>
      </c>
      <c r="K134" s="75" t="s">
        <v>972</v>
      </c>
      <c r="L134" s="76" t="s">
        <v>1147</v>
      </c>
      <c r="M134" s="77" t="s">
        <v>1239</v>
      </c>
      <c r="N134" s="76" t="s">
        <v>1326</v>
      </c>
      <c r="O134" s="86" t="s">
        <v>2285</v>
      </c>
      <c r="P134" s="76" t="s">
        <v>1494</v>
      </c>
      <c r="Q134" s="76" t="str">
        <f t="shared" si="2"/>
        <v>https://www.google.com/maps?ll=40.1766690.71.7294090</v>
      </c>
      <c r="R134" s="75" t="s">
        <v>98</v>
      </c>
      <c r="S134" s="75" t="s">
        <v>192</v>
      </c>
      <c r="T134" s="82"/>
    </row>
    <row r="135" spans="1:20" ht="30.75" customHeight="1">
      <c r="A135" s="51">
        <v>126</v>
      </c>
      <c r="B135" s="76" t="s">
        <v>354</v>
      </c>
      <c r="C135" s="77" t="s">
        <v>332</v>
      </c>
      <c r="D135" s="75" t="s">
        <v>355</v>
      </c>
      <c r="E135" s="86" t="s">
        <v>2283</v>
      </c>
      <c r="F135" s="76" t="s">
        <v>2194</v>
      </c>
      <c r="G135" s="75" t="s">
        <v>737</v>
      </c>
      <c r="H135" s="77" t="s">
        <v>572</v>
      </c>
      <c r="I135" s="75" t="s">
        <v>721</v>
      </c>
      <c r="J135" s="86" t="s">
        <v>2284</v>
      </c>
      <c r="K135" s="75" t="s">
        <v>973</v>
      </c>
      <c r="L135" s="76" t="s">
        <v>1148</v>
      </c>
      <c r="M135" s="77" t="s">
        <v>1239</v>
      </c>
      <c r="N135" s="76" t="s">
        <v>1327</v>
      </c>
      <c r="O135" s="86" t="s">
        <v>2285</v>
      </c>
      <c r="P135" s="76" t="s">
        <v>1495</v>
      </c>
      <c r="Q135" s="76" t="str">
        <f t="shared" si="2"/>
        <v>https://www.google.com/maps?ll=40.296478,71.973319</v>
      </c>
      <c r="R135" s="75" t="s">
        <v>99</v>
      </c>
      <c r="S135" s="75" t="s">
        <v>192</v>
      </c>
      <c r="T135" s="82"/>
    </row>
    <row r="136" spans="1:20" ht="30.75" customHeight="1">
      <c r="A136" s="51">
        <v>127</v>
      </c>
      <c r="B136" s="76" t="s">
        <v>356</v>
      </c>
      <c r="C136" s="77" t="s">
        <v>332</v>
      </c>
      <c r="D136" s="75" t="s">
        <v>357</v>
      </c>
      <c r="E136" s="86" t="s">
        <v>2283</v>
      </c>
      <c r="F136" s="76" t="s">
        <v>2195</v>
      </c>
      <c r="G136" s="75" t="s">
        <v>738</v>
      </c>
      <c r="H136" s="77" t="s">
        <v>572</v>
      </c>
      <c r="I136" s="75" t="s">
        <v>722</v>
      </c>
      <c r="J136" s="86" t="s">
        <v>2284</v>
      </c>
      <c r="K136" s="75" t="s">
        <v>974</v>
      </c>
      <c r="L136" s="76" t="s">
        <v>1149</v>
      </c>
      <c r="M136" s="77" t="s">
        <v>1239</v>
      </c>
      <c r="N136" s="76" t="s">
        <v>1328</v>
      </c>
      <c r="O136" s="86" t="s">
        <v>2285</v>
      </c>
      <c r="P136" s="76" t="s">
        <v>1972</v>
      </c>
      <c r="Q136" s="76" t="str">
        <f t="shared" si="2"/>
        <v>https://www.google.com/maps?ll=40.537437,71.643769</v>
      </c>
      <c r="R136" s="75" t="s">
        <v>100</v>
      </c>
      <c r="S136" s="75" t="s">
        <v>192</v>
      </c>
      <c r="T136" s="82"/>
    </row>
    <row r="137" spans="1:20" ht="30.75" customHeight="1">
      <c r="A137" s="51">
        <v>128</v>
      </c>
      <c r="B137" s="76" t="s">
        <v>358</v>
      </c>
      <c r="C137" s="77" t="s">
        <v>332</v>
      </c>
      <c r="D137" s="75" t="s">
        <v>359</v>
      </c>
      <c r="E137" s="86" t="s">
        <v>2283</v>
      </c>
      <c r="F137" s="76" t="s">
        <v>2196</v>
      </c>
      <c r="G137" s="75" t="s">
        <v>739</v>
      </c>
      <c r="H137" s="77" t="s">
        <v>572</v>
      </c>
      <c r="I137" s="75" t="s">
        <v>723</v>
      </c>
      <c r="J137" s="86" t="s">
        <v>2284</v>
      </c>
      <c r="K137" s="75" t="s">
        <v>975</v>
      </c>
      <c r="L137" s="76" t="s">
        <v>1150</v>
      </c>
      <c r="M137" s="77" t="s">
        <v>1239</v>
      </c>
      <c r="N137" s="76" t="s">
        <v>1329</v>
      </c>
      <c r="O137" s="86" t="s">
        <v>2285</v>
      </c>
      <c r="P137" s="76" t="s">
        <v>1496</v>
      </c>
      <c r="Q137" s="76" t="str">
        <f t="shared" si="2"/>
        <v>https://www.google.com/maps?ll=40.545206,71.055345</v>
      </c>
      <c r="R137" s="75" t="s">
        <v>101</v>
      </c>
      <c r="S137" s="75" t="s">
        <v>191</v>
      </c>
      <c r="T137" s="82"/>
    </row>
    <row r="138" spans="1:20" ht="30.75" customHeight="1">
      <c r="A138" s="51">
        <v>129</v>
      </c>
      <c r="B138" s="76" t="s">
        <v>360</v>
      </c>
      <c r="C138" s="77" t="s">
        <v>332</v>
      </c>
      <c r="D138" s="75" t="s">
        <v>361</v>
      </c>
      <c r="E138" s="86" t="s">
        <v>2283</v>
      </c>
      <c r="F138" s="76" t="s">
        <v>2197</v>
      </c>
      <c r="G138" s="75" t="s">
        <v>740</v>
      </c>
      <c r="H138" s="77" t="s">
        <v>572</v>
      </c>
      <c r="I138" s="75" t="s">
        <v>724</v>
      </c>
      <c r="J138" s="86" t="s">
        <v>2284</v>
      </c>
      <c r="K138" s="75" t="s">
        <v>976</v>
      </c>
      <c r="L138" s="76" t="s">
        <v>1151</v>
      </c>
      <c r="M138" s="77" t="s">
        <v>1239</v>
      </c>
      <c r="N138" s="76" t="s">
        <v>1330</v>
      </c>
      <c r="O138" s="86" t="s">
        <v>2285</v>
      </c>
      <c r="P138" s="76" t="s">
        <v>1497</v>
      </c>
      <c r="Q138" s="76" t="str">
        <f t="shared" si="2"/>
        <v>https://www.google.com/maps?ll=40.661098,71.739944</v>
      </c>
      <c r="R138" s="75" t="s">
        <v>102</v>
      </c>
      <c r="S138" s="75" t="s">
        <v>192</v>
      </c>
      <c r="T138" s="82"/>
    </row>
    <row r="139" spans="1:20" ht="30.75" customHeight="1">
      <c r="A139" s="51">
        <v>130</v>
      </c>
      <c r="B139" s="76" t="s">
        <v>362</v>
      </c>
      <c r="C139" s="77" t="s">
        <v>332</v>
      </c>
      <c r="D139" s="75" t="s">
        <v>363</v>
      </c>
      <c r="E139" s="86" t="s">
        <v>2283</v>
      </c>
      <c r="F139" s="76" t="s">
        <v>2635</v>
      </c>
      <c r="G139" s="75" t="s">
        <v>741</v>
      </c>
      <c r="H139" s="77" t="s">
        <v>572</v>
      </c>
      <c r="I139" s="75" t="s">
        <v>725</v>
      </c>
      <c r="J139" s="86" t="s">
        <v>2284</v>
      </c>
      <c r="K139" s="75" t="s">
        <v>977</v>
      </c>
      <c r="L139" s="76" t="s">
        <v>1152</v>
      </c>
      <c r="M139" s="77" t="s">
        <v>1239</v>
      </c>
      <c r="N139" s="76" t="s">
        <v>1331</v>
      </c>
      <c r="O139" s="86" t="s">
        <v>2285</v>
      </c>
      <c r="P139" s="76" t="s">
        <v>1498</v>
      </c>
      <c r="Q139" s="76" t="str">
        <f t="shared" si="2"/>
        <v>https://www.google.com/maps?ll=39.968331,71.129401</v>
      </c>
      <c r="R139" s="75" t="s">
        <v>103</v>
      </c>
      <c r="S139" s="75" t="s">
        <v>191</v>
      </c>
      <c r="T139" s="82"/>
    </row>
    <row r="140" spans="1:20" ht="30.75" customHeight="1">
      <c r="A140" s="51">
        <v>131</v>
      </c>
      <c r="B140" s="76" t="s">
        <v>364</v>
      </c>
      <c r="C140" s="77" t="s">
        <v>332</v>
      </c>
      <c r="D140" s="75" t="s">
        <v>365</v>
      </c>
      <c r="E140" s="86" t="s">
        <v>2283</v>
      </c>
      <c r="F140" s="76" t="s">
        <v>2199</v>
      </c>
      <c r="G140" s="75" t="s">
        <v>742</v>
      </c>
      <c r="H140" s="77" t="s">
        <v>572</v>
      </c>
      <c r="I140" s="75" t="s">
        <v>726</v>
      </c>
      <c r="J140" s="86" t="s">
        <v>2284</v>
      </c>
      <c r="K140" s="75" t="s">
        <v>978</v>
      </c>
      <c r="L140" s="76" t="s">
        <v>1153</v>
      </c>
      <c r="M140" s="77" t="s">
        <v>1239</v>
      </c>
      <c r="N140" s="76" t="s">
        <v>1332</v>
      </c>
      <c r="O140" s="86" t="s">
        <v>2285</v>
      </c>
      <c r="P140" s="76" t="s">
        <v>1499</v>
      </c>
      <c r="Q140" s="76" t="str">
        <f t="shared" si="2"/>
        <v>https://www.google.com/maps?ll=40.486263,70.795923</v>
      </c>
      <c r="R140" s="75" t="s">
        <v>104</v>
      </c>
      <c r="S140" s="75" t="s">
        <v>192</v>
      </c>
      <c r="T140" s="82"/>
    </row>
    <row r="141" spans="1:20" ht="30.75" customHeight="1">
      <c r="A141" s="51">
        <v>132</v>
      </c>
      <c r="B141" s="76" t="s">
        <v>1760</v>
      </c>
      <c r="C141" s="77" t="s">
        <v>332</v>
      </c>
      <c r="D141" s="75" t="s">
        <v>333</v>
      </c>
      <c r="E141" s="86" t="s">
        <v>2283</v>
      </c>
      <c r="F141" s="76" t="s">
        <v>2200</v>
      </c>
      <c r="G141" s="75" t="s">
        <v>2432</v>
      </c>
      <c r="H141" s="77" t="s">
        <v>572</v>
      </c>
      <c r="I141" s="75" t="s">
        <v>709</v>
      </c>
      <c r="J141" s="86" t="s">
        <v>2284</v>
      </c>
      <c r="K141" s="75" t="s">
        <v>1769</v>
      </c>
      <c r="L141" s="76" t="s">
        <v>1774</v>
      </c>
      <c r="M141" s="77" t="s">
        <v>1239</v>
      </c>
      <c r="N141" s="76" t="s">
        <v>1779</v>
      </c>
      <c r="O141" s="86" t="s">
        <v>2285</v>
      </c>
      <c r="P141" s="76" t="s">
        <v>1784</v>
      </c>
      <c r="Q141" s="76" t="str">
        <f t="shared" si="2"/>
        <v>https://www.google.com/maps?ll=40.430366,71.755520</v>
      </c>
      <c r="R141" s="75" t="s">
        <v>2564</v>
      </c>
      <c r="S141" s="75" t="s">
        <v>192</v>
      </c>
      <c r="T141" s="82"/>
    </row>
    <row r="142" spans="1:20" ht="30.75" customHeight="1">
      <c r="A142" s="51">
        <v>133</v>
      </c>
      <c r="B142" s="76" t="s">
        <v>1761</v>
      </c>
      <c r="C142" s="77" t="s">
        <v>332</v>
      </c>
      <c r="D142" s="75" t="s">
        <v>1762</v>
      </c>
      <c r="E142" s="86" t="s">
        <v>2283</v>
      </c>
      <c r="F142" s="76" t="s">
        <v>2201</v>
      </c>
      <c r="G142" s="75" t="s">
        <v>1768</v>
      </c>
      <c r="H142" s="77" t="s">
        <v>572</v>
      </c>
      <c r="I142" s="75" t="s">
        <v>1767</v>
      </c>
      <c r="J142" s="86" t="s">
        <v>2284</v>
      </c>
      <c r="K142" s="76" t="s">
        <v>1770</v>
      </c>
      <c r="L142" s="76" t="s">
        <v>1775</v>
      </c>
      <c r="M142" s="77" t="s">
        <v>1239</v>
      </c>
      <c r="N142" s="76" t="s">
        <v>1780</v>
      </c>
      <c r="O142" s="86" t="s">
        <v>2285</v>
      </c>
      <c r="P142" s="76" t="s">
        <v>1785</v>
      </c>
      <c r="Q142" s="76" t="str">
        <f t="shared" si="2"/>
        <v>https://www.google.com/maps?ll=40.560427,71.140866</v>
      </c>
      <c r="R142" s="75" t="s">
        <v>2565</v>
      </c>
      <c r="S142" s="75" t="s">
        <v>192</v>
      </c>
      <c r="T142" s="82"/>
    </row>
    <row r="143" spans="1:20" ht="30.75" customHeight="1">
      <c r="A143" s="51">
        <v>134</v>
      </c>
      <c r="B143" s="76" t="s">
        <v>1763</v>
      </c>
      <c r="C143" s="77" t="s">
        <v>332</v>
      </c>
      <c r="D143" s="75" t="s">
        <v>337</v>
      </c>
      <c r="E143" s="86" t="s">
        <v>2283</v>
      </c>
      <c r="F143" s="76" t="s">
        <v>2202</v>
      </c>
      <c r="G143" s="75" t="s">
        <v>2433</v>
      </c>
      <c r="H143" s="77" t="s">
        <v>572</v>
      </c>
      <c r="I143" s="75" t="s">
        <v>711</v>
      </c>
      <c r="J143" s="86" t="s">
        <v>2284</v>
      </c>
      <c r="K143" s="75" t="s">
        <v>1771</v>
      </c>
      <c r="L143" s="76" t="s">
        <v>1776</v>
      </c>
      <c r="M143" s="77" t="s">
        <v>1239</v>
      </c>
      <c r="N143" s="76" t="s">
        <v>1781</v>
      </c>
      <c r="O143" s="86" t="s">
        <v>2285</v>
      </c>
      <c r="P143" s="76" t="s">
        <v>1786</v>
      </c>
      <c r="Q143" s="76" t="str">
        <f t="shared" si="2"/>
        <v>https://www.google.com/maps?ll=40.442907,71.718321</v>
      </c>
      <c r="R143" s="75" t="s">
        <v>2566</v>
      </c>
      <c r="S143" s="75" t="s">
        <v>193</v>
      </c>
      <c r="T143" s="82"/>
    </row>
    <row r="144" spans="1:20" ht="30.75" customHeight="1">
      <c r="A144" s="51">
        <v>135</v>
      </c>
      <c r="B144" s="76" t="s">
        <v>1764</v>
      </c>
      <c r="C144" s="77" t="s">
        <v>332</v>
      </c>
      <c r="D144" s="75" t="s">
        <v>2019</v>
      </c>
      <c r="E144" s="86" t="s">
        <v>2283</v>
      </c>
      <c r="F144" s="76" t="s">
        <v>2203</v>
      </c>
      <c r="G144" s="75" t="s">
        <v>2434</v>
      </c>
      <c r="H144" s="77" t="s">
        <v>572</v>
      </c>
      <c r="I144" s="75" t="s">
        <v>716</v>
      </c>
      <c r="J144" s="86" t="s">
        <v>2284</v>
      </c>
      <c r="K144" s="75" t="s">
        <v>1772</v>
      </c>
      <c r="L144" s="76" t="s">
        <v>1777</v>
      </c>
      <c r="M144" s="77" t="s">
        <v>1239</v>
      </c>
      <c r="N144" s="76" t="s">
        <v>1782</v>
      </c>
      <c r="O144" s="86" t="s">
        <v>2285</v>
      </c>
      <c r="P144" s="76" t="s">
        <v>1787</v>
      </c>
      <c r="Q144" s="76" t="str">
        <f t="shared" si="2"/>
        <v>https://www.google.com/maps?ll=40.351198,70.665595</v>
      </c>
      <c r="R144" s="75" t="s">
        <v>2567</v>
      </c>
      <c r="S144" s="75" t="s">
        <v>193</v>
      </c>
      <c r="T144" s="82"/>
    </row>
    <row r="145" spans="1:20" ht="30.75" customHeight="1">
      <c r="A145" s="51">
        <v>136</v>
      </c>
      <c r="B145" s="76" t="s">
        <v>1765</v>
      </c>
      <c r="C145" s="77" t="s">
        <v>332</v>
      </c>
      <c r="D145" s="75" t="s">
        <v>1766</v>
      </c>
      <c r="E145" s="86" t="s">
        <v>2283</v>
      </c>
      <c r="F145" s="76" t="s">
        <v>2204</v>
      </c>
      <c r="G145" s="75" t="s">
        <v>2435</v>
      </c>
      <c r="H145" s="77" t="s">
        <v>572</v>
      </c>
      <c r="I145" s="75" t="s">
        <v>720</v>
      </c>
      <c r="J145" s="86" t="s">
        <v>2284</v>
      </c>
      <c r="K145" s="76" t="s">
        <v>1773</v>
      </c>
      <c r="L145" s="76" t="s">
        <v>1778</v>
      </c>
      <c r="M145" s="77" t="s">
        <v>1239</v>
      </c>
      <c r="N145" s="76" t="s">
        <v>1783</v>
      </c>
      <c r="O145" s="86" t="s">
        <v>2285</v>
      </c>
      <c r="P145" s="76" t="s">
        <v>1788</v>
      </c>
      <c r="Q145" s="76" t="str">
        <f t="shared" si="2"/>
        <v>https://www.google.com/maps?ll=40.256156,71.575768</v>
      </c>
      <c r="R145" s="75" t="s">
        <v>2568</v>
      </c>
      <c r="S145" s="75" t="s">
        <v>193</v>
      </c>
      <c r="T145" s="82"/>
    </row>
    <row r="146" spans="1:20" s="69" customFormat="1" ht="30.75" customHeight="1">
      <c r="A146" s="68" t="s">
        <v>2290</v>
      </c>
      <c r="B146" s="83"/>
      <c r="C146" s="84"/>
      <c r="D146" s="82"/>
      <c r="E146" s="88"/>
      <c r="F146" s="78"/>
      <c r="G146" s="82"/>
      <c r="H146" s="82"/>
      <c r="I146" s="82"/>
      <c r="J146" s="88"/>
      <c r="K146" s="83"/>
      <c r="L146" s="83"/>
      <c r="M146" s="82"/>
      <c r="N146" s="82"/>
      <c r="O146" s="88"/>
      <c r="P146" s="78"/>
      <c r="Q146" s="78"/>
      <c r="R146" s="82"/>
      <c r="S146" s="78" t="s">
        <v>2290</v>
      </c>
      <c r="T146" s="81" t="s">
        <v>2290</v>
      </c>
    </row>
    <row r="147" spans="1:20" ht="30.75" customHeight="1">
      <c r="A147" s="51">
        <v>137</v>
      </c>
      <c r="B147" s="76" t="s">
        <v>2311</v>
      </c>
      <c r="C147" s="77" t="s">
        <v>366</v>
      </c>
      <c r="D147" s="75" t="s">
        <v>367</v>
      </c>
      <c r="E147" s="86" t="s">
        <v>2283</v>
      </c>
      <c r="F147" s="76" t="s">
        <v>2205</v>
      </c>
      <c r="G147" s="75" t="s">
        <v>2380</v>
      </c>
      <c r="H147" s="77" t="s">
        <v>573</v>
      </c>
      <c r="I147" s="75" t="s">
        <v>743</v>
      </c>
      <c r="J147" s="86" t="s">
        <v>2284</v>
      </c>
      <c r="K147" s="75" t="s">
        <v>979</v>
      </c>
      <c r="L147" s="76" t="s">
        <v>2501</v>
      </c>
      <c r="M147" s="77" t="s">
        <v>1240</v>
      </c>
      <c r="N147" s="75" t="s">
        <v>1333</v>
      </c>
      <c r="O147" s="86" t="s">
        <v>2285</v>
      </c>
      <c r="P147" s="76" t="s">
        <v>1500</v>
      </c>
      <c r="Q147" s="76" t="str">
        <f t="shared" si="2"/>
        <v>https://www.google.com/maps?ll=39.690521,66.956796</v>
      </c>
      <c r="R147" s="75" t="s">
        <v>105</v>
      </c>
      <c r="S147" s="75" t="s">
        <v>191</v>
      </c>
      <c r="T147" s="82"/>
    </row>
    <row r="148" spans="1:20" ht="30.75" customHeight="1">
      <c r="A148" s="51">
        <v>138</v>
      </c>
      <c r="B148" s="76" t="s">
        <v>368</v>
      </c>
      <c r="C148" s="77" t="s">
        <v>366</v>
      </c>
      <c r="D148" s="75" t="s">
        <v>369</v>
      </c>
      <c r="E148" s="86" t="s">
        <v>2283</v>
      </c>
      <c r="F148" s="76" t="s">
        <v>2206</v>
      </c>
      <c r="G148" s="75" t="s">
        <v>2381</v>
      </c>
      <c r="H148" s="77" t="s">
        <v>573</v>
      </c>
      <c r="I148" s="75" t="s">
        <v>744</v>
      </c>
      <c r="J148" s="86" t="s">
        <v>2284</v>
      </c>
      <c r="K148" s="75" t="s">
        <v>980</v>
      </c>
      <c r="L148" s="76" t="s">
        <v>1154</v>
      </c>
      <c r="M148" s="77" t="s">
        <v>1240</v>
      </c>
      <c r="N148" s="75" t="s">
        <v>1334</v>
      </c>
      <c r="O148" s="86" t="s">
        <v>2285</v>
      </c>
      <c r="P148" s="76" t="s">
        <v>1501</v>
      </c>
      <c r="Q148" s="76" t="str">
        <f t="shared" si="2"/>
        <v>https://www.google.com/maps?ll=39.914472,66.265930</v>
      </c>
      <c r="R148" s="75" t="s">
        <v>106</v>
      </c>
      <c r="S148" s="75" t="s">
        <v>192</v>
      </c>
      <c r="T148" s="82"/>
    </row>
    <row r="149" spans="1:20" ht="30.75" customHeight="1">
      <c r="A149" s="51">
        <v>139</v>
      </c>
      <c r="B149" s="76" t="s">
        <v>370</v>
      </c>
      <c r="C149" s="77" t="s">
        <v>366</v>
      </c>
      <c r="D149" s="75" t="s">
        <v>371</v>
      </c>
      <c r="E149" s="86" t="s">
        <v>2283</v>
      </c>
      <c r="F149" s="76" t="s">
        <v>2207</v>
      </c>
      <c r="G149" s="75" t="s">
        <v>760</v>
      </c>
      <c r="H149" s="77" t="s">
        <v>573</v>
      </c>
      <c r="I149" s="75" t="s">
        <v>745</v>
      </c>
      <c r="J149" s="86" t="s">
        <v>2284</v>
      </c>
      <c r="K149" s="75" t="s">
        <v>981</v>
      </c>
      <c r="L149" s="76" t="s">
        <v>1155</v>
      </c>
      <c r="M149" s="77" t="s">
        <v>1240</v>
      </c>
      <c r="N149" s="76" t="s">
        <v>1335</v>
      </c>
      <c r="O149" s="86" t="s">
        <v>2285</v>
      </c>
      <c r="P149" s="76" t="s">
        <v>1502</v>
      </c>
      <c r="Q149" s="76" t="str">
        <f t="shared" si="2"/>
        <v>https://www.google.com/maps?ll=39.990722,66.843917</v>
      </c>
      <c r="R149" s="75" t="s">
        <v>107</v>
      </c>
      <c r="S149" s="75" t="s">
        <v>191</v>
      </c>
      <c r="T149" s="82"/>
    </row>
    <row r="150" spans="1:20" ht="30.75" customHeight="1">
      <c r="A150" s="51">
        <v>140</v>
      </c>
      <c r="B150" s="76" t="s">
        <v>372</v>
      </c>
      <c r="C150" s="77" t="s">
        <v>366</v>
      </c>
      <c r="D150" s="75" t="s">
        <v>373</v>
      </c>
      <c r="E150" s="86" t="s">
        <v>2283</v>
      </c>
      <c r="F150" s="76" t="s">
        <v>2208</v>
      </c>
      <c r="G150" s="75" t="s">
        <v>761</v>
      </c>
      <c r="H150" s="77" t="s">
        <v>573</v>
      </c>
      <c r="I150" s="75" t="s">
        <v>746</v>
      </c>
      <c r="J150" s="86" t="s">
        <v>2284</v>
      </c>
      <c r="K150" s="75" t="s">
        <v>982</v>
      </c>
      <c r="L150" s="76" t="s">
        <v>1156</v>
      </c>
      <c r="M150" s="77" t="s">
        <v>1240</v>
      </c>
      <c r="N150" s="76" t="s">
        <v>1336</v>
      </c>
      <c r="O150" s="86" t="s">
        <v>2285</v>
      </c>
      <c r="P150" s="76" t="s">
        <v>1503</v>
      </c>
      <c r="Q150" s="76" t="str">
        <f t="shared" si="2"/>
        <v>https://www.google.com/maps?ll=39.763746,67.274899</v>
      </c>
      <c r="R150" s="75" t="s">
        <v>108</v>
      </c>
      <c r="S150" s="75" t="s">
        <v>191</v>
      </c>
      <c r="T150" s="82"/>
    </row>
    <row r="151" spans="1:20" ht="30.75" customHeight="1">
      <c r="A151" s="51">
        <v>141</v>
      </c>
      <c r="B151" s="76" t="s">
        <v>374</v>
      </c>
      <c r="C151" s="77" t="s">
        <v>366</v>
      </c>
      <c r="D151" s="75" t="s">
        <v>375</v>
      </c>
      <c r="E151" s="86" t="s">
        <v>2283</v>
      </c>
      <c r="F151" s="76" t="s">
        <v>2210</v>
      </c>
      <c r="G151" s="75" t="s">
        <v>762</v>
      </c>
      <c r="H151" s="77" t="s">
        <v>573</v>
      </c>
      <c r="I151" s="75" t="s">
        <v>747</v>
      </c>
      <c r="J151" s="86" t="s">
        <v>2284</v>
      </c>
      <c r="K151" s="75" t="s">
        <v>983</v>
      </c>
      <c r="L151" s="76" t="s">
        <v>1157</v>
      </c>
      <c r="M151" s="77" t="s">
        <v>1240</v>
      </c>
      <c r="N151" s="76" t="s">
        <v>1337</v>
      </c>
      <c r="O151" s="86" t="s">
        <v>2285</v>
      </c>
      <c r="P151" s="76" t="s">
        <v>1504</v>
      </c>
      <c r="Q151" s="76" t="str">
        <f t="shared" si="2"/>
        <v>https://www.google.com/maps?ll=39.878491,66.750809</v>
      </c>
      <c r="R151" s="75" t="s">
        <v>109</v>
      </c>
      <c r="S151" s="75" t="s">
        <v>191</v>
      </c>
      <c r="T151" s="82"/>
    </row>
    <row r="152" spans="1:20" ht="30.75" customHeight="1">
      <c r="A152" s="51">
        <v>142</v>
      </c>
      <c r="B152" s="76" t="s">
        <v>376</v>
      </c>
      <c r="C152" s="77" t="s">
        <v>366</v>
      </c>
      <c r="D152" s="75" t="s">
        <v>377</v>
      </c>
      <c r="E152" s="86" t="s">
        <v>2283</v>
      </c>
      <c r="F152" s="76" t="s">
        <v>2209</v>
      </c>
      <c r="G152" s="75" t="s">
        <v>763</v>
      </c>
      <c r="H152" s="77" t="s">
        <v>573</v>
      </c>
      <c r="I152" s="75" t="s">
        <v>748</v>
      </c>
      <c r="J152" s="86" t="s">
        <v>2284</v>
      </c>
      <c r="K152" s="75" t="s">
        <v>984</v>
      </c>
      <c r="L152" s="76" t="s">
        <v>1158</v>
      </c>
      <c r="M152" s="77" t="s">
        <v>1240</v>
      </c>
      <c r="N152" s="76" t="s">
        <v>1338</v>
      </c>
      <c r="O152" s="86" t="s">
        <v>2285</v>
      </c>
      <c r="P152" s="76" t="s">
        <v>1973</v>
      </c>
      <c r="Q152" s="76" t="str">
        <f t="shared" si="2"/>
        <v>https://www.google.com/maps?ll=39.712446,66.665527</v>
      </c>
      <c r="R152" s="75" t="s">
        <v>110</v>
      </c>
      <c r="S152" s="75" t="s">
        <v>191</v>
      </c>
      <c r="T152" s="82"/>
    </row>
    <row r="153" spans="1:20" ht="30.75" customHeight="1">
      <c r="A153" s="51">
        <v>143</v>
      </c>
      <c r="B153" s="76" t="s">
        <v>378</v>
      </c>
      <c r="C153" s="77" t="s">
        <v>366</v>
      </c>
      <c r="D153" s="75" t="s">
        <v>379</v>
      </c>
      <c r="E153" s="86" t="s">
        <v>2283</v>
      </c>
      <c r="F153" s="76" t="s">
        <v>2211</v>
      </c>
      <c r="G153" s="75" t="s">
        <v>764</v>
      </c>
      <c r="H153" s="77" t="s">
        <v>573</v>
      </c>
      <c r="I153" s="75" t="s">
        <v>749</v>
      </c>
      <c r="J153" s="86" t="s">
        <v>2284</v>
      </c>
      <c r="K153" s="75" t="s">
        <v>985</v>
      </c>
      <c r="L153" s="76" t="s">
        <v>1159</v>
      </c>
      <c r="M153" s="77" t="s">
        <v>1240</v>
      </c>
      <c r="N153" s="76" t="s">
        <v>1339</v>
      </c>
      <c r="O153" s="86" t="s">
        <v>2285</v>
      </c>
      <c r="P153" s="76" t="s">
        <v>1505</v>
      </c>
      <c r="Q153" s="76" t="str">
        <f t="shared" si="2"/>
        <v>https://www.google.com/maps?ll=39.407473,67.245498</v>
      </c>
      <c r="R153" s="75" t="s">
        <v>111</v>
      </c>
      <c r="S153" s="75" t="s">
        <v>191</v>
      </c>
      <c r="T153" s="82"/>
    </row>
    <row r="154" spans="1:20" ht="30.75" customHeight="1">
      <c r="A154" s="51">
        <v>144</v>
      </c>
      <c r="B154" s="76" t="s">
        <v>380</v>
      </c>
      <c r="C154" s="77" t="s">
        <v>366</v>
      </c>
      <c r="D154" s="75" t="s">
        <v>750</v>
      </c>
      <c r="E154" s="86" t="s">
        <v>2283</v>
      </c>
      <c r="F154" s="76" t="s">
        <v>2212</v>
      </c>
      <c r="G154" s="75" t="s">
        <v>765</v>
      </c>
      <c r="H154" s="77" t="s">
        <v>573</v>
      </c>
      <c r="I154" s="75" t="s">
        <v>751</v>
      </c>
      <c r="J154" s="86" t="s">
        <v>2284</v>
      </c>
      <c r="K154" s="75" t="s">
        <v>986</v>
      </c>
      <c r="L154" s="76" t="s">
        <v>1160</v>
      </c>
      <c r="M154" s="77" t="s">
        <v>1240</v>
      </c>
      <c r="N154" s="76" t="s">
        <v>1340</v>
      </c>
      <c r="O154" s="86" t="s">
        <v>2285</v>
      </c>
      <c r="P154" s="76" t="s">
        <v>1506</v>
      </c>
      <c r="Q154" s="76" t="str">
        <f t="shared" si="2"/>
        <v>https://www.google.com/maps?ll=39.920215,65.926566</v>
      </c>
      <c r="R154" s="75" t="s">
        <v>112</v>
      </c>
      <c r="S154" s="75" t="s">
        <v>191</v>
      </c>
      <c r="T154" s="82"/>
    </row>
    <row r="155" spans="1:20" ht="30.75" customHeight="1">
      <c r="A155" s="51">
        <v>145</v>
      </c>
      <c r="B155" s="76" t="s">
        <v>381</v>
      </c>
      <c r="C155" s="77" t="s">
        <v>366</v>
      </c>
      <c r="D155" s="75" t="s">
        <v>382</v>
      </c>
      <c r="E155" s="86" t="s">
        <v>2283</v>
      </c>
      <c r="F155" s="76" t="s">
        <v>2213</v>
      </c>
      <c r="G155" s="75" t="s">
        <v>766</v>
      </c>
      <c r="H155" s="77" t="s">
        <v>573</v>
      </c>
      <c r="I155" s="75" t="s">
        <v>752</v>
      </c>
      <c r="J155" s="86" t="s">
        <v>2284</v>
      </c>
      <c r="K155" s="75" t="s">
        <v>987</v>
      </c>
      <c r="L155" s="76" t="s">
        <v>1161</v>
      </c>
      <c r="M155" s="77" t="s">
        <v>1240</v>
      </c>
      <c r="N155" s="76" t="s">
        <v>1341</v>
      </c>
      <c r="O155" s="86" t="s">
        <v>2285</v>
      </c>
      <c r="P155" s="76" t="s">
        <v>1974</v>
      </c>
      <c r="Q155" s="76" t="str">
        <f t="shared" si="2"/>
        <v>https://www.google.com/maps?ll=39.695045,67.099395</v>
      </c>
      <c r="R155" s="75" t="s">
        <v>113</v>
      </c>
      <c r="S155" s="75" t="s">
        <v>192</v>
      </c>
      <c r="T155" s="82"/>
    </row>
    <row r="156" spans="1:20" ht="30.75" customHeight="1">
      <c r="A156" s="51">
        <v>146</v>
      </c>
      <c r="B156" s="76" t="s">
        <v>383</v>
      </c>
      <c r="C156" s="77" t="s">
        <v>366</v>
      </c>
      <c r="D156" s="75" t="s">
        <v>384</v>
      </c>
      <c r="E156" s="86" t="s">
        <v>2283</v>
      </c>
      <c r="F156" s="76" t="s">
        <v>2215</v>
      </c>
      <c r="G156" s="75" t="s">
        <v>767</v>
      </c>
      <c r="H156" s="77" t="s">
        <v>573</v>
      </c>
      <c r="I156" s="75" t="s">
        <v>753</v>
      </c>
      <c r="J156" s="86" t="s">
        <v>2284</v>
      </c>
      <c r="K156" s="75" t="s">
        <v>988</v>
      </c>
      <c r="L156" s="76" t="s">
        <v>1162</v>
      </c>
      <c r="M156" s="77" t="s">
        <v>1240</v>
      </c>
      <c r="N156" s="76" t="s">
        <v>1342</v>
      </c>
      <c r="O156" s="86" t="s">
        <v>2285</v>
      </c>
      <c r="P156" s="76" t="s">
        <v>1975</v>
      </c>
      <c r="Q156" s="76" t="str">
        <f t="shared" si="2"/>
        <v>https://www.google.com/maps?ll=40.028184,65.662158</v>
      </c>
      <c r="R156" s="75" t="s">
        <v>114</v>
      </c>
      <c r="S156" s="75" t="s">
        <v>192</v>
      </c>
      <c r="T156" s="82"/>
    </row>
    <row r="157" spans="1:20" ht="30.75" customHeight="1">
      <c r="A157" s="51">
        <v>147</v>
      </c>
      <c r="B157" s="76" t="s">
        <v>2312</v>
      </c>
      <c r="C157" s="77" t="s">
        <v>366</v>
      </c>
      <c r="D157" s="75" t="s">
        <v>385</v>
      </c>
      <c r="E157" s="86" t="s">
        <v>2283</v>
      </c>
      <c r="F157" s="76" t="s">
        <v>2214</v>
      </c>
      <c r="G157" s="75" t="s">
        <v>2382</v>
      </c>
      <c r="H157" s="77" t="s">
        <v>573</v>
      </c>
      <c r="I157" s="75" t="s">
        <v>754</v>
      </c>
      <c r="J157" s="86" t="s">
        <v>2284</v>
      </c>
      <c r="K157" s="75" t="s">
        <v>989</v>
      </c>
      <c r="L157" s="76" t="s">
        <v>1163</v>
      </c>
      <c r="M157" s="77" t="s">
        <v>1240</v>
      </c>
      <c r="N157" s="76" t="s">
        <v>1343</v>
      </c>
      <c r="O157" s="86" t="s">
        <v>2285</v>
      </c>
      <c r="P157" s="76" t="s">
        <v>1507</v>
      </c>
      <c r="Q157" s="76" t="str">
        <f t="shared" si="2"/>
        <v>https://www.google.com/maps?ll=39.620317,66.957994</v>
      </c>
      <c r="R157" s="75" t="s">
        <v>115</v>
      </c>
      <c r="S157" s="75" t="s">
        <v>192</v>
      </c>
      <c r="T157" s="82"/>
    </row>
    <row r="158" spans="1:20" ht="30.75" customHeight="1">
      <c r="A158" s="51">
        <v>148</v>
      </c>
      <c r="B158" s="76" t="s">
        <v>386</v>
      </c>
      <c r="C158" s="77" t="s">
        <v>366</v>
      </c>
      <c r="D158" s="75" t="s">
        <v>387</v>
      </c>
      <c r="E158" s="86" t="s">
        <v>2283</v>
      </c>
      <c r="F158" s="76" t="s">
        <v>2216</v>
      </c>
      <c r="G158" s="75" t="s">
        <v>768</v>
      </c>
      <c r="H158" s="77" t="s">
        <v>573</v>
      </c>
      <c r="I158" s="75" t="s">
        <v>755</v>
      </c>
      <c r="J158" s="86" t="s">
        <v>2284</v>
      </c>
      <c r="K158" s="75" t="s">
        <v>990</v>
      </c>
      <c r="L158" s="76" t="s">
        <v>1164</v>
      </c>
      <c r="M158" s="77" t="s">
        <v>1240</v>
      </c>
      <c r="N158" s="76" t="s">
        <v>1344</v>
      </c>
      <c r="O158" s="86" t="s">
        <v>2285</v>
      </c>
      <c r="P158" s="76" t="s">
        <v>1976</v>
      </c>
      <c r="Q158" s="76" t="str">
        <f t="shared" si="2"/>
        <v>https://www.google.com/maps?ll=39.966519,66.485813</v>
      </c>
      <c r="R158" s="75" t="s">
        <v>116</v>
      </c>
      <c r="S158" s="75" t="s">
        <v>192</v>
      </c>
      <c r="T158" s="82"/>
    </row>
    <row r="159" spans="1:20" ht="30.75" customHeight="1">
      <c r="A159" s="51">
        <v>149</v>
      </c>
      <c r="B159" s="76" t="s">
        <v>388</v>
      </c>
      <c r="C159" s="77" t="s">
        <v>366</v>
      </c>
      <c r="D159" s="75" t="s">
        <v>389</v>
      </c>
      <c r="E159" s="86" t="s">
        <v>2283</v>
      </c>
      <c r="F159" s="76" t="s">
        <v>2217</v>
      </c>
      <c r="G159" s="75" t="s">
        <v>2436</v>
      </c>
      <c r="H159" s="77" t="s">
        <v>573</v>
      </c>
      <c r="I159" s="75" t="s">
        <v>756</v>
      </c>
      <c r="J159" s="86" t="s">
        <v>2284</v>
      </c>
      <c r="K159" s="75" t="s">
        <v>991</v>
      </c>
      <c r="L159" s="76" t="s">
        <v>1165</v>
      </c>
      <c r="M159" s="77" t="s">
        <v>1240</v>
      </c>
      <c r="N159" s="76" t="s">
        <v>1345</v>
      </c>
      <c r="O159" s="86" t="s">
        <v>2285</v>
      </c>
      <c r="P159" s="76" t="s">
        <v>1508</v>
      </c>
      <c r="Q159" s="76" t="str">
        <f t="shared" si="2"/>
        <v>https://www.google.com/maps?ll=40.004450,66.230550</v>
      </c>
      <c r="R159" s="75" t="s">
        <v>117</v>
      </c>
      <c r="S159" s="75" t="s">
        <v>191</v>
      </c>
      <c r="T159" s="82"/>
    </row>
    <row r="160" spans="1:20" ht="30.75" customHeight="1">
      <c r="A160" s="51">
        <v>150</v>
      </c>
      <c r="B160" s="76" t="s">
        <v>2020</v>
      </c>
      <c r="C160" s="77" t="s">
        <v>366</v>
      </c>
      <c r="D160" s="75" t="s">
        <v>390</v>
      </c>
      <c r="E160" s="86" t="s">
        <v>2283</v>
      </c>
      <c r="F160" s="76" t="s">
        <v>2218</v>
      </c>
      <c r="G160" s="75" t="s">
        <v>769</v>
      </c>
      <c r="H160" s="77" t="s">
        <v>573</v>
      </c>
      <c r="I160" s="75" t="s">
        <v>757</v>
      </c>
      <c r="J160" s="86" t="s">
        <v>2284</v>
      </c>
      <c r="K160" s="75" t="s">
        <v>992</v>
      </c>
      <c r="L160" s="76" t="s">
        <v>1166</v>
      </c>
      <c r="M160" s="77" t="s">
        <v>1240</v>
      </c>
      <c r="N160" s="76" t="s">
        <v>1346</v>
      </c>
      <c r="O160" s="86" t="s">
        <v>2285</v>
      </c>
      <c r="P160" s="76" t="s">
        <v>1509</v>
      </c>
      <c r="Q160" s="76" t="str">
        <f t="shared" si="2"/>
        <v>https://www.google.com/maps?ll=40.238133,66.649886</v>
      </c>
      <c r="R160" s="75" t="s">
        <v>118</v>
      </c>
      <c r="S160" s="75" t="s">
        <v>191</v>
      </c>
      <c r="T160" s="82"/>
    </row>
    <row r="161" spans="1:20" ht="30.75" customHeight="1">
      <c r="A161" s="51">
        <v>151</v>
      </c>
      <c r="B161" s="76" t="s">
        <v>391</v>
      </c>
      <c r="C161" s="77" t="s">
        <v>366</v>
      </c>
      <c r="D161" s="75" t="s">
        <v>392</v>
      </c>
      <c r="E161" s="86" t="s">
        <v>2283</v>
      </c>
      <c r="F161" s="76" t="s">
        <v>2219</v>
      </c>
      <c r="G161" s="75" t="s">
        <v>770</v>
      </c>
      <c r="H161" s="77" t="s">
        <v>573</v>
      </c>
      <c r="I161" s="75" t="s">
        <v>758</v>
      </c>
      <c r="J161" s="86" t="s">
        <v>2284</v>
      </c>
      <c r="K161" s="75" t="s">
        <v>993</v>
      </c>
      <c r="L161" s="76" t="s">
        <v>1167</v>
      </c>
      <c r="M161" s="77" t="s">
        <v>1240</v>
      </c>
      <c r="N161" s="76" t="s">
        <v>1347</v>
      </c>
      <c r="O161" s="86" t="s">
        <v>2285</v>
      </c>
      <c r="P161" s="76" t="s">
        <v>1510</v>
      </c>
      <c r="Q161" s="76" t="str">
        <f t="shared" si="2"/>
        <v>https://www.google.com/maps?ll=39.607996,66.284532</v>
      </c>
      <c r="R161" s="75" t="s">
        <v>119</v>
      </c>
      <c r="S161" s="75" t="s">
        <v>191</v>
      </c>
      <c r="T161" s="82"/>
    </row>
    <row r="162" spans="1:20" ht="30.75" customHeight="1">
      <c r="A162" s="51">
        <v>152</v>
      </c>
      <c r="B162" s="76" t="s">
        <v>2021</v>
      </c>
      <c r="C162" s="77" t="s">
        <v>366</v>
      </c>
      <c r="D162" s="75" t="s">
        <v>393</v>
      </c>
      <c r="E162" s="86" t="s">
        <v>2283</v>
      </c>
      <c r="F162" s="76" t="s">
        <v>2545</v>
      </c>
      <c r="G162" s="75" t="s">
        <v>771</v>
      </c>
      <c r="H162" s="77" t="s">
        <v>573</v>
      </c>
      <c r="I162" s="75" t="s">
        <v>759</v>
      </c>
      <c r="J162" s="86" t="s">
        <v>2284</v>
      </c>
      <c r="K162" s="75" t="s">
        <v>2546</v>
      </c>
      <c r="L162" s="76" t="s">
        <v>1168</v>
      </c>
      <c r="M162" s="77" t="s">
        <v>1240</v>
      </c>
      <c r="N162" s="76" t="s">
        <v>1348</v>
      </c>
      <c r="O162" s="86" t="s">
        <v>2285</v>
      </c>
      <c r="P162" s="76" t="s">
        <v>2547</v>
      </c>
      <c r="Q162" s="76" t="str">
        <f t="shared" si="2"/>
        <v>https://www.google.com/maps?ll=39.601312,67.098073</v>
      </c>
      <c r="R162" s="75" t="s">
        <v>120</v>
      </c>
      <c r="S162" s="75" t="s">
        <v>192</v>
      </c>
      <c r="T162" s="82"/>
    </row>
    <row r="163" spans="1:20" ht="30.75" customHeight="1">
      <c r="A163" s="51">
        <v>153</v>
      </c>
      <c r="B163" s="76" t="s">
        <v>1794</v>
      </c>
      <c r="C163" s="77" t="s">
        <v>366</v>
      </c>
      <c r="D163" s="75" t="s">
        <v>367</v>
      </c>
      <c r="E163" s="86" t="s">
        <v>2283</v>
      </c>
      <c r="F163" s="76" t="s">
        <v>2220</v>
      </c>
      <c r="G163" s="75" t="s">
        <v>2437</v>
      </c>
      <c r="H163" s="77" t="s">
        <v>573</v>
      </c>
      <c r="I163" s="75" t="s">
        <v>743</v>
      </c>
      <c r="J163" s="86" t="s">
        <v>2284</v>
      </c>
      <c r="K163" s="75" t="s">
        <v>1804</v>
      </c>
      <c r="L163" s="76" t="s">
        <v>1826</v>
      </c>
      <c r="M163" s="77" t="s">
        <v>1240</v>
      </c>
      <c r="N163" s="76" t="s">
        <v>1837</v>
      </c>
      <c r="O163" s="86" t="s">
        <v>2285</v>
      </c>
      <c r="P163" s="76" t="s">
        <v>1839</v>
      </c>
      <c r="Q163" s="76" t="str">
        <f t="shared" si="2"/>
        <v>https://www.google.com/maps?ll=39.662608,66.934779</v>
      </c>
      <c r="R163" s="75" t="s">
        <v>1807</v>
      </c>
      <c r="S163" s="75" t="s">
        <v>192</v>
      </c>
      <c r="T163" s="82"/>
    </row>
    <row r="164" spans="1:20" ht="30.75" customHeight="1">
      <c r="A164" s="51">
        <v>154</v>
      </c>
      <c r="B164" s="76" t="s">
        <v>1795</v>
      </c>
      <c r="C164" s="77" t="s">
        <v>366</v>
      </c>
      <c r="D164" s="75" t="s">
        <v>367</v>
      </c>
      <c r="E164" s="86" t="s">
        <v>2283</v>
      </c>
      <c r="F164" s="76" t="s">
        <v>2221</v>
      </c>
      <c r="G164" s="75" t="s">
        <v>2438</v>
      </c>
      <c r="H164" s="77" t="s">
        <v>573</v>
      </c>
      <c r="I164" s="75" t="s">
        <v>743</v>
      </c>
      <c r="J164" s="86" t="s">
        <v>2284</v>
      </c>
      <c r="K164" s="75" t="s">
        <v>1805</v>
      </c>
      <c r="L164" s="76" t="s">
        <v>1827</v>
      </c>
      <c r="M164" s="77" t="s">
        <v>1240</v>
      </c>
      <c r="N164" s="76" t="s">
        <v>1837</v>
      </c>
      <c r="O164" s="86" t="s">
        <v>2285</v>
      </c>
      <c r="P164" s="76" t="s">
        <v>1840</v>
      </c>
      <c r="Q164" s="76" t="str">
        <f t="shared" si="2"/>
        <v>https://www.google.com/maps?ll=39.656436,66.985225</v>
      </c>
      <c r="R164" s="75" t="s">
        <v>1808</v>
      </c>
      <c r="S164" s="75" t="s">
        <v>192</v>
      </c>
      <c r="T164" s="82"/>
    </row>
    <row r="165" spans="1:20" ht="30.75" customHeight="1">
      <c r="A165" s="51">
        <v>155</v>
      </c>
      <c r="B165" s="76" t="s">
        <v>1796</v>
      </c>
      <c r="C165" s="77" t="s">
        <v>366</v>
      </c>
      <c r="D165" s="75" t="s">
        <v>371</v>
      </c>
      <c r="E165" s="86" t="s">
        <v>2283</v>
      </c>
      <c r="F165" s="76" t="s">
        <v>2222</v>
      </c>
      <c r="G165" s="75" t="s">
        <v>2439</v>
      </c>
      <c r="H165" s="77" t="s">
        <v>573</v>
      </c>
      <c r="I165" s="75" t="s">
        <v>745</v>
      </c>
      <c r="J165" s="86" t="s">
        <v>2284</v>
      </c>
      <c r="K165" s="75" t="s">
        <v>1806</v>
      </c>
      <c r="L165" s="76" t="s">
        <v>1828</v>
      </c>
      <c r="M165" s="77" t="s">
        <v>1240</v>
      </c>
      <c r="N165" s="76" t="s">
        <v>1838</v>
      </c>
      <c r="O165" s="86" t="s">
        <v>2285</v>
      </c>
      <c r="P165" s="76" t="s">
        <v>1841</v>
      </c>
      <c r="Q165" s="76" t="str">
        <f t="shared" si="2"/>
        <v>https://www.google.com/maps?ll=39.922276,66.858699</v>
      </c>
      <c r="R165" s="75" t="s">
        <v>1809</v>
      </c>
      <c r="S165" s="75" t="s">
        <v>192</v>
      </c>
      <c r="T165" s="82"/>
    </row>
    <row r="166" spans="1:20" ht="30.75" customHeight="1">
      <c r="A166" s="51">
        <v>156</v>
      </c>
      <c r="B166" s="76" t="s">
        <v>1797</v>
      </c>
      <c r="C166" s="77" t="s">
        <v>366</v>
      </c>
      <c r="D166" s="75" t="s">
        <v>367</v>
      </c>
      <c r="E166" s="86" t="s">
        <v>2283</v>
      </c>
      <c r="F166" s="76" t="s">
        <v>2205</v>
      </c>
      <c r="G166" s="75" t="s">
        <v>2440</v>
      </c>
      <c r="H166" s="77" t="s">
        <v>573</v>
      </c>
      <c r="I166" s="75" t="s">
        <v>743</v>
      </c>
      <c r="J166" s="86" t="s">
        <v>2284</v>
      </c>
      <c r="K166" s="75" t="s">
        <v>979</v>
      </c>
      <c r="L166" s="76" t="s">
        <v>1829</v>
      </c>
      <c r="M166" s="77" t="s">
        <v>1240</v>
      </c>
      <c r="N166" s="76" t="s">
        <v>1837</v>
      </c>
      <c r="O166" s="86" t="s">
        <v>2285</v>
      </c>
      <c r="P166" s="76" t="s">
        <v>1500</v>
      </c>
      <c r="Q166" s="76" t="str">
        <f t="shared" si="2"/>
        <v>https://www.google.com/maps?ll=39.648031,66.951747</v>
      </c>
      <c r="R166" s="75" t="s">
        <v>1810</v>
      </c>
      <c r="S166" s="75" t="s">
        <v>192</v>
      </c>
      <c r="T166" s="82"/>
    </row>
    <row r="167" spans="1:20" ht="30.75" customHeight="1">
      <c r="A167" s="51">
        <v>157</v>
      </c>
      <c r="B167" s="76" t="s">
        <v>1798</v>
      </c>
      <c r="C167" s="77" t="s">
        <v>366</v>
      </c>
      <c r="D167" s="75" t="s">
        <v>367</v>
      </c>
      <c r="E167" s="86" t="s">
        <v>2283</v>
      </c>
      <c r="F167" s="76" t="s">
        <v>2223</v>
      </c>
      <c r="G167" s="75" t="s">
        <v>2441</v>
      </c>
      <c r="H167" s="77" t="s">
        <v>573</v>
      </c>
      <c r="I167" s="75" t="s">
        <v>743</v>
      </c>
      <c r="J167" s="86" t="s">
        <v>2284</v>
      </c>
      <c r="K167" s="75" t="s">
        <v>1819</v>
      </c>
      <c r="L167" s="76" t="s">
        <v>1830</v>
      </c>
      <c r="M167" s="77" t="s">
        <v>1240</v>
      </c>
      <c r="N167" s="76" t="s">
        <v>1837</v>
      </c>
      <c r="O167" s="86" t="s">
        <v>2285</v>
      </c>
      <c r="P167" s="76" t="s">
        <v>1842</v>
      </c>
      <c r="Q167" s="76" t="str">
        <f t="shared" si="2"/>
        <v>https://www.google.com/maps?ll=39.681179,67.003796</v>
      </c>
      <c r="R167" s="75" t="s">
        <v>1811</v>
      </c>
      <c r="S167" s="75" t="s">
        <v>193</v>
      </c>
      <c r="T167" s="82"/>
    </row>
    <row r="168" spans="1:20" ht="30.75" customHeight="1">
      <c r="A168" s="51">
        <v>158</v>
      </c>
      <c r="B168" s="76" t="s">
        <v>2022</v>
      </c>
      <c r="C168" s="77" t="s">
        <v>366</v>
      </c>
      <c r="D168" s="75" t="s">
        <v>367</v>
      </c>
      <c r="E168" s="86" t="s">
        <v>2283</v>
      </c>
      <c r="F168" s="76" t="s">
        <v>2224</v>
      </c>
      <c r="G168" s="75" t="s">
        <v>2442</v>
      </c>
      <c r="H168" s="77" t="s">
        <v>573</v>
      </c>
      <c r="I168" s="75" t="s">
        <v>743</v>
      </c>
      <c r="J168" s="86" t="s">
        <v>2284</v>
      </c>
      <c r="K168" s="75" t="s">
        <v>1820</v>
      </c>
      <c r="L168" s="76" t="s">
        <v>1831</v>
      </c>
      <c r="M168" s="77" t="s">
        <v>1240</v>
      </c>
      <c r="N168" s="76" t="s">
        <v>1837</v>
      </c>
      <c r="O168" s="86" t="s">
        <v>2285</v>
      </c>
      <c r="P168" s="76" t="s">
        <v>1843</v>
      </c>
      <c r="Q168" s="76" t="str">
        <f t="shared" si="2"/>
        <v>https://www.google.com/maps?ll=39.718284,66.929608</v>
      </c>
      <c r="R168" s="75" t="s">
        <v>1812</v>
      </c>
      <c r="S168" s="75" t="s">
        <v>193</v>
      </c>
      <c r="T168" s="82"/>
    </row>
    <row r="169" spans="1:20" ht="30.75" customHeight="1">
      <c r="A169" s="51">
        <v>159</v>
      </c>
      <c r="B169" s="76" t="s">
        <v>1800</v>
      </c>
      <c r="C169" s="77" t="s">
        <v>366</v>
      </c>
      <c r="D169" s="75" t="s">
        <v>373</v>
      </c>
      <c r="E169" s="86" t="s">
        <v>2283</v>
      </c>
      <c r="F169" s="76" t="s">
        <v>2229</v>
      </c>
      <c r="G169" s="75" t="s">
        <v>2444</v>
      </c>
      <c r="H169" s="77" t="s">
        <v>573</v>
      </c>
      <c r="I169" s="75" t="s">
        <v>746</v>
      </c>
      <c r="J169" s="86" t="s">
        <v>2284</v>
      </c>
      <c r="K169" s="76" t="s">
        <v>1822</v>
      </c>
      <c r="L169" s="76" t="s">
        <v>1832</v>
      </c>
      <c r="M169" s="77" t="s">
        <v>1240</v>
      </c>
      <c r="N169" s="76" t="s">
        <v>1336</v>
      </c>
      <c r="O169" s="86" t="s">
        <v>2285</v>
      </c>
      <c r="P169" s="76" t="s">
        <v>1845</v>
      </c>
      <c r="Q169" s="76" t="str">
        <f t="shared" si="2"/>
        <v>https://www.google.com/maps?ll=39.762360,67.274138</v>
      </c>
      <c r="R169" s="75" t="s">
        <v>1814</v>
      </c>
      <c r="S169" s="75" t="s">
        <v>193</v>
      </c>
      <c r="T169" s="82"/>
    </row>
    <row r="170" spans="1:20" s="60" customFormat="1" ht="30.75" customHeight="1">
      <c r="A170" s="51">
        <v>160</v>
      </c>
      <c r="B170" s="76" t="s">
        <v>378</v>
      </c>
      <c r="C170" s="77" t="s">
        <v>366</v>
      </c>
      <c r="D170" s="75" t="s">
        <v>379</v>
      </c>
      <c r="E170" s="86" t="s">
        <v>2283</v>
      </c>
      <c r="F170" s="76" t="s">
        <v>2211</v>
      </c>
      <c r="G170" s="75" t="s">
        <v>764</v>
      </c>
      <c r="H170" s="77" t="s">
        <v>573</v>
      </c>
      <c r="I170" s="75" t="s">
        <v>749</v>
      </c>
      <c r="J170" s="86" t="s">
        <v>2284</v>
      </c>
      <c r="K170" s="76" t="s">
        <v>985</v>
      </c>
      <c r="L170" s="76" t="s">
        <v>1159</v>
      </c>
      <c r="M170" s="77" t="s">
        <v>1240</v>
      </c>
      <c r="N170" s="76" t="s">
        <v>1339</v>
      </c>
      <c r="O170" s="86" t="s">
        <v>2285</v>
      </c>
      <c r="P170" s="76" t="s">
        <v>1505</v>
      </c>
      <c r="Q170" s="76" t="str">
        <f t="shared" si="2"/>
        <v>https://www.google.com/maps?ll=39.407473,67.245498</v>
      </c>
      <c r="R170" s="75" t="s">
        <v>111</v>
      </c>
      <c r="S170" s="75" t="s">
        <v>191</v>
      </c>
      <c r="T170" s="82"/>
    </row>
    <row r="171" spans="1:20" ht="30.75" customHeight="1">
      <c r="A171" s="51">
        <v>161</v>
      </c>
      <c r="B171" s="76" t="s">
        <v>1801</v>
      </c>
      <c r="C171" s="77" t="s">
        <v>366</v>
      </c>
      <c r="D171" s="75" t="s">
        <v>377</v>
      </c>
      <c r="E171" s="86" t="s">
        <v>2283</v>
      </c>
      <c r="F171" s="76" t="s">
        <v>2225</v>
      </c>
      <c r="G171" s="75" t="s">
        <v>2445</v>
      </c>
      <c r="H171" s="77" t="s">
        <v>573</v>
      </c>
      <c r="I171" s="75" t="s">
        <v>748</v>
      </c>
      <c r="J171" s="86" t="s">
        <v>2284</v>
      </c>
      <c r="K171" s="75" t="s">
        <v>1823</v>
      </c>
      <c r="L171" s="76" t="s">
        <v>1833</v>
      </c>
      <c r="M171" s="77" t="s">
        <v>1240</v>
      </c>
      <c r="N171" s="76" t="s">
        <v>1338</v>
      </c>
      <c r="O171" s="86" t="s">
        <v>2285</v>
      </c>
      <c r="P171" s="76" t="s">
        <v>1977</v>
      </c>
      <c r="Q171" s="76" t="str">
        <f t="shared" si="2"/>
        <v>https://www.google.com/maps?ll=39.707773,66.652110</v>
      </c>
      <c r="R171" s="75" t="s">
        <v>1816</v>
      </c>
      <c r="S171" s="75" t="s">
        <v>193</v>
      </c>
      <c r="T171" s="82"/>
    </row>
    <row r="172" spans="1:20" ht="30.75" customHeight="1">
      <c r="A172" s="51">
        <v>162</v>
      </c>
      <c r="B172" s="76" t="s">
        <v>1802</v>
      </c>
      <c r="C172" s="77" t="s">
        <v>366</v>
      </c>
      <c r="D172" s="75" t="s">
        <v>379</v>
      </c>
      <c r="E172" s="86" t="s">
        <v>2283</v>
      </c>
      <c r="F172" s="76" t="s">
        <v>2226</v>
      </c>
      <c r="G172" s="75" t="s">
        <v>2446</v>
      </c>
      <c r="H172" s="77" t="s">
        <v>573</v>
      </c>
      <c r="I172" s="75" t="s">
        <v>749</v>
      </c>
      <c r="J172" s="86" t="s">
        <v>2284</v>
      </c>
      <c r="K172" s="75" t="s">
        <v>1824</v>
      </c>
      <c r="L172" s="76" t="s">
        <v>1834</v>
      </c>
      <c r="M172" s="77" t="s">
        <v>1240</v>
      </c>
      <c r="N172" s="76" t="s">
        <v>1339</v>
      </c>
      <c r="O172" s="86" t="s">
        <v>2285</v>
      </c>
      <c r="P172" s="76" t="s">
        <v>1846</v>
      </c>
      <c r="Q172" s="76" t="str">
        <f t="shared" si="2"/>
        <v>https://www.google.com/maps?ll=39.429076,67.242954</v>
      </c>
      <c r="R172" s="75" t="s">
        <v>1817</v>
      </c>
      <c r="S172" s="75" t="s">
        <v>193</v>
      </c>
      <c r="T172" s="82"/>
    </row>
    <row r="173" spans="1:20" ht="30.75" customHeight="1">
      <c r="A173" s="51">
        <v>163</v>
      </c>
      <c r="B173" s="76" t="s">
        <v>1803</v>
      </c>
      <c r="C173" s="77" t="s">
        <v>366</v>
      </c>
      <c r="D173" s="75" t="s">
        <v>387</v>
      </c>
      <c r="E173" s="86" t="s">
        <v>2283</v>
      </c>
      <c r="F173" s="76" t="s">
        <v>2227</v>
      </c>
      <c r="G173" s="75" t="s">
        <v>2447</v>
      </c>
      <c r="H173" s="77" t="s">
        <v>573</v>
      </c>
      <c r="I173" s="75" t="s">
        <v>755</v>
      </c>
      <c r="J173" s="86" t="s">
        <v>2284</v>
      </c>
      <c r="K173" s="75" t="s">
        <v>1825</v>
      </c>
      <c r="L173" s="76" t="s">
        <v>1835</v>
      </c>
      <c r="M173" s="77" t="s">
        <v>1240</v>
      </c>
      <c r="N173" s="76" t="s">
        <v>1988</v>
      </c>
      <c r="O173" s="86" t="s">
        <v>2285</v>
      </c>
      <c r="P173" s="76" t="s">
        <v>1847</v>
      </c>
      <c r="Q173" s="76" t="str">
        <f t="shared" si="2"/>
        <v>https://www.google.com/maps?ll=40.005738,66.547550</v>
      </c>
      <c r="R173" s="75" t="s">
        <v>1818</v>
      </c>
      <c r="S173" s="75" t="s">
        <v>193</v>
      </c>
      <c r="T173" s="82"/>
    </row>
    <row r="174" spans="1:20" s="69" customFormat="1" ht="30.75" customHeight="1">
      <c r="A174" s="68" t="s">
        <v>2290</v>
      </c>
      <c r="B174" s="83"/>
      <c r="C174" s="84"/>
      <c r="D174" s="82"/>
      <c r="E174" s="88"/>
      <c r="F174" s="78"/>
      <c r="G174" s="82"/>
      <c r="H174" s="82"/>
      <c r="I174" s="82"/>
      <c r="J174" s="88"/>
      <c r="K174" s="83"/>
      <c r="L174" s="83"/>
      <c r="M174" s="82"/>
      <c r="N174" s="82"/>
      <c r="O174" s="88"/>
      <c r="P174" s="78"/>
      <c r="Q174" s="78"/>
      <c r="R174" s="82"/>
      <c r="S174" s="78" t="s">
        <v>2290</v>
      </c>
      <c r="T174" s="81" t="s">
        <v>2290</v>
      </c>
    </row>
    <row r="175" spans="1:20" ht="30.75" customHeight="1">
      <c r="A175" s="51">
        <v>164</v>
      </c>
      <c r="B175" s="76" t="s">
        <v>2313</v>
      </c>
      <c r="C175" s="77" t="s">
        <v>394</v>
      </c>
      <c r="D175" s="75" t="s">
        <v>395</v>
      </c>
      <c r="E175" s="86" t="s">
        <v>2283</v>
      </c>
      <c r="F175" s="76" t="s">
        <v>2230</v>
      </c>
      <c r="G175" s="75" t="s">
        <v>2383</v>
      </c>
      <c r="H175" s="77" t="s">
        <v>574</v>
      </c>
      <c r="I175" s="75" t="s">
        <v>772</v>
      </c>
      <c r="J175" s="86" t="s">
        <v>2284</v>
      </c>
      <c r="K175" s="75" t="s">
        <v>994</v>
      </c>
      <c r="L175" s="76" t="s">
        <v>2502</v>
      </c>
      <c r="M175" s="77" t="s">
        <v>1241</v>
      </c>
      <c r="N175" s="75" t="s">
        <v>1349</v>
      </c>
      <c r="O175" s="86" t="s">
        <v>2285</v>
      </c>
      <c r="P175" s="76" t="s">
        <v>1511</v>
      </c>
      <c r="Q175" s="76" t="str">
        <f t="shared" si="2"/>
        <v>https://www.google.com/maps?ll=42.461005,59.611704</v>
      </c>
      <c r="R175" s="75" t="s">
        <v>121</v>
      </c>
      <c r="S175" s="75" t="s">
        <v>191</v>
      </c>
      <c r="T175" s="82"/>
    </row>
    <row r="176" spans="1:20" ht="30.75" customHeight="1">
      <c r="A176" s="51">
        <v>165</v>
      </c>
      <c r="B176" s="76" t="s">
        <v>396</v>
      </c>
      <c r="C176" s="77" t="s">
        <v>394</v>
      </c>
      <c r="D176" s="75" t="s">
        <v>397</v>
      </c>
      <c r="E176" s="86" t="s">
        <v>2283</v>
      </c>
      <c r="F176" s="76" t="s">
        <v>2231</v>
      </c>
      <c r="G176" s="75" t="s">
        <v>790</v>
      </c>
      <c r="H176" s="77" t="s">
        <v>574</v>
      </c>
      <c r="I176" s="75" t="s">
        <v>773</v>
      </c>
      <c r="J176" s="86" t="s">
        <v>2284</v>
      </c>
      <c r="K176" s="75" t="s">
        <v>995</v>
      </c>
      <c r="L176" s="76" t="s">
        <v>1169</v>
      </c>
      <c r="M176" s="77" t="s">
        <v>1241</v>
      </c>
      <c r="N176" s="76" t="s">
        <v>1350</v>
      </c>
      <c r="O176" s="86" t="s">
        <v>2285</v>
      </c>
      <c r="P176" s="76" t="s">
        <v>1512</v>
      </c>
      <c r="Q176" s="76" t="str">
        <f t="shared" si="2"/>
        <v>https://www.google.com/maps?ll=41.554619,60.999811</v>
      </c>
      <c r="R176" s="75" t="s">
        <v>122</v>
      </c>
      <c r="S176" s="75" t="s">
        <v>192</v>
      </c>
      <c r="T176" s="82"/>
    </row>
    <row r="177" spans="1:20" ht="30.75" customHeight="1">
      <c r="A177" s="51">
        <v>166</v>
      </c>
      <c r="B177" s="76" t="s">
        <v>398</v>
      </c>
      <c r="C177" s="77" t="s">
        <v>394</v>
      </c>
      <c r="D177" s="75" t="s">
        <v>399</v>
      </c>
      <c r="E177" s="86" t="s">
        <v>2283</v>
      </c>
      <c r="F177" s="76" t="s">
        <v>2232</v>
      </c>
      <c r="G177" s="75" t="s">
        <v>791</v>
      </c>
      <c r="H177" s="77" t="s">
        <v>574</v>
      </c>
      <c r="I177" s="75" t="s">
        <v>774</v>
      </c>
      <c r="J177" s="86" t="s">
        <v>2284</v>
      </c>
      <c r="K177" s="75" t="s">
        <v>996</v>
      </c>
      <c r="L177" s="76" t="s">
        <v>1170</v>
      </c>
      <c r="M177" s="77" t="s">
        <v>1241</v>
      </c>
      <c r="N177" s="76" t="s">
        <v>1351</v>
      </c>
      <c r="O177" s="86" t="s">
        <v>2285</v>
      </c>
      <c r="P177" s="76" t="s">
        <v>1513</v>
      </c>
      <c r="Q177" s="76" t="str">
        <f t="shared" si="2"/>
        <v>https://www.google.com/maps?ll=42.114556,60.054336</v>
      </c>
      <c r="R177" s="75" t="s">
        <v>123</v>
      </c>
      <c r="S177" s="75" t="s">
        <v>191</v>
      </c>
      <c r="T177" s="82"/>
    </row>
    <row r="178" spans="1:20" ht="30.75" customHeight="1">
      <c r="A178" s="51">
        <v>167</v>
      </c>
      <c r="B178" s="76" t="s">
        <v>400</v>
      </c>
      <c r="C178" s="77" t="s">
        <v>394</v>
      </c>
      <c r="D178" s="75" t="s">
        <v>401</v>
      </c>
      <c r="E178" s="86" t="s">
        <v>2283</v>
      </c>
      <c r="F178" s="76" t="s">
        <v>2233</v>
      </c>
      <c r="G178" s="75" t="s">
        <v>792</v>
      </c>
      <c r="H178" s="77" t="s">
        <v>574</v>
      </c>
      <c r="I178" s="75" t="s">
        <v>775</v>
      </c>
      <c r="J178" s="86" t="s">
        <v>2284</v>
      </c>
      <c r="K178" s="75" t="s">
        <v>997</v>
      </c>
      <c r="L178" s="76" t="s">
        <v>1171</v>
      </c>
      <c r="M178" s="77" t="s">
        <v>1241</v>
      </c>
      <c r="N178" s="76" t="s">
        <v>1352</v>
      </c>
      <c r="O178" s="86" t="s">
        <v>2285</v>
      </c>
      <c r="P178" s="76" t="s">
        <v>1514</v>
      </c>
      <c r="Q178" s="76" t="str">
        <f t="shared" si="2"/>
        <v>https://www.google.com/maps?ll=42.936337,59.773975</v>
      </c>
      <c r="R178" s="75" t="s">
        <v>124</v>
      </c>
      <c r="S178" s="75" t="s">
        <v>191</v>
      </c>
      <c r="T178" s="82"/>
    </row>
    <row r="179" spans="1:20" ht="30.75" customHeight="1">
      <c r="A179" s="51">
        <v>168</v>
      </c>
      <c r="B179" s="76" t="s">
        <v>402</v>
      </c>
      <c r="C179" s="77" t="s">
        <v>394</v>
      </c>
      <c r="D179" s="75" t="s">
        <v>403</v>
      </c>
      <c r="E179" s="86" t="s">
        <v>2283</v>
      </c>
      <c r="F179" s="76" t="s">
        <v>2234</v>
      </c>
      <c r="G179" s="75" t="s">
        <v>793</v>
      </c>
      <c r="H179" s="77" t="s">
        <v>574</v>
      </c>
      <c r="I179" s="75" t="s">
        <v>776</v>
      </c>
      <c r="J179" s="86" t="s">
        <v>2284</v>
      </c>
      <c r="K179" s="75" t="s">
        <v>998</v>
      </c>
      <c r="L179" s="76" t="s">
        <v>1172</v>
      </c>
      <c r="M179" s="77" t="s">
        <v>1241</v>
      </c>
      <c r="N179" s="76" t="s">
        <v>1353</v>
      </c>
      <c r="O179" s="86" t="s">
        <v>2285</v>
      </c>
      <c r="P179" s="76" t="s">
        <v>1978</v>
      </c>
      <c r="Q179" s="76" t="str">
        <f t="shared" si="2"/>
        <v>https://www.google.com/maps?ll=41.684593,60.739264</v>
      </c>
      <c r="R179" s="75" t="s">
        <v>125</v>
      </c>
      <c r="S179" s="75" t="s">
        <v>192</v>
      </c>
      <c r="T179" s="82"/>
    </row>
    <row r="180" spans="1:20" ht="30.75" customHeight="1">
      <c r="A180" s="51">
        <v>169</v>
      </c>
      <c r="B180" s="76" t="s">
        <v>2023</v>
      </c>
      <c r="C180" s="77" t="s">
        <v>394</v>
      </c>
      <c r="D180" s="75" t="s">
        <v>2024</v>
      </c>
      <c r="E180" s="86" t="s">
        <v>2283</v>
      </c>
      <c r="F180" s="76" t="s">
        <v>2235</v>
      </c>
      <c r="G180" s="75" t="s">
        <v>794</v>
      </c>
      <c r="H180" s="77" t="s">
        <v>574</v>
      </c>
      <c r="I180" s="75" t="s">
        <v>777</v>
      </c>
      <c r="J180" s="86" t="s">
        <v>2284</v>
      </c>
      <c r="K180" s="75" t="s">
        <v>999</v>
      </c>
      <c r="L180" s="76" t="s">
        <v>1173</v>
      </c>
      <c r="M180" s="77" t="s">
        <v>1241</v>
      </c>
      <c r="N180" s="76" t="s">
        <v>1354</v>
      </c>
      <c r="O180" s="86" t="s">
        <v>2285</v>
      </c>
      <c r="P180" s="76" t="s">
        <v>1515</v>
      </c>
      <c r="Q180" s="76" t="str">
        <f t="shared" si="2"/>
        <v>https://www.google.com/maps?ll=43.764805,59.027943</v>
      </c>
      <c r="R180" s="75" t="s">
        <v>126</v>
      </c>
      <c r="S180" s="75" t="s">
        <v>191</v>
      </c>
      <c r="T180" s="82"/>
    </row>
    <row r="181" spans="1:20" ht="30.75" customHeight="1">
      <c r="A181" s="51">
        <v>170</v>
      </c>
      <c r="B181" s="76" t="s">
        <v>404</v>
      </c>
      <c r="C181" s="77" t="s">
        <v>394</v>
      </c>
      <c r="D181" s="75" t="s">
        <v>405</v>
      </c>
      <c r="E181" s="86" t="s">
        <v>2283</v>
      </c>
      <c r="F181" s="76" t="s">
        <v>2236</v>
      </c>
      <c r="G181" s="75" t="s">
        <v>795</v>
      </c>
      <c r="H181" s="77" t="s">
        <v>574</v>
      </c>
      <c r="I181" s="75" t="s">
        <v>778</v>
      </c>
      <c r="J181" s="86" t="s">
        <v>2284</v>
      </c>
      <c r="K181" s="75" t="s">
        <v>1000</v>
      </c>
      <c r="L181" s="76" t="s">
        <v>1174</v>
      </c>
      <c r="M181" s="77" t="s">
        <v>1241</v>
      </c>
      <c r="N181" s="76" t="s">
        <v>1355</v>
      </c>
      <c r="O181" s="86" t="s">
        <v>2285</v>
      </c>
      <c r="P181" s="76" t="s">
        <v>1516</v>
      </c>
      <c r="Q181" s="76" t="str">
        <f t="shared" si="2"/>
        <v>https://www.google.com/maps?ll=43.047759,58.847141</v>
      </c>
      <c r="R181" s="75" t="s">
        <v>127</v>
      </c>
      <c r="S181" s="75" t="s">
        <v>191</v>
      </c>
      <c r="T181" s="82"/>
    </row>
    <row r="182" spans="1:20" ht="30.75" customHeight="1">
      <c r="A182" s="51">
        <v>171</v>
      </c>
      <c r="B182" s="76" t="s">
        <v>406</v>
      </c>
      <c r="C182" s="77" t="s">
        <v>394</v>
      </c>
      <c r="D182" s="75" t="s">
        <v>407</v>
      </c>
      <c r="E182" s="86" t="s">
        <v>2283</v>
      </c>
      <c r="F182" s="76" t="s">
        <v>2237</v>
      </c>
      <c r="G182" s="75" t="s">
        <v>796</v>
      </c>
      <c r="H182" s="77" t="s">
        <v>574</v>
      </c>
      <c r="I182" s="75" t="s">
        <v>779</v>
      </c>
      <c r="J182" s="86" t="s">
        <v>2284</v>
      </c>
      <c r="K182" s="76" t="s">
        <v>1001</v>
      </c>
      <c r="L182" s="76" t="s">
        <v>1175</v>
      </c>
      <c r="M182" s="77" t="s">
        <v>1241</v>
      </c>
      <c r="N182" s="76" t="s">
        <v>1356</v>
      </c>
      <c r="O182" s="86" t="s">
        <v>2285</v>
      </c>
      <c r="P182" s="76" t="s">
        <v>1517</v>
      </c>
      <c r="Q182" s="76" t="str">
        <f t="shared" si="2"/>
        <v>https://www.google.com/maps?ll=42.777391,59.610261</v>
      </c>
      <c r="R182" s="75" t="s">
        <v>128</v>
      </c>
      <c r="S182" s="75" t="s">
        <v>191</v>
      </c>
      <c r="T182" s="82"/>
    </row>
    <row r="183" spans="1:20" ht="30.75" customHeight="1">
      <c r="A183" s="51">
        <v>172</v>
      </c>
      <c r="B183" s="76" t="s">
        <v>408</v>
      </c>
      <c r="C183" s="77" t="s">
        <v>394</v>
      </c>
      <c r="D183" s="75" t="s">
        <v>409</v>
      </c>
      <c r="E183" s="86" t="s">
        <v>2283</v>
      </c>
      <c r="F183" s="76" t="s">
        <v>2238</v>
      </c>
      <c r="G183" s="75" t="s">
        <v>797</v>
      </c>
      <c r="H183" s="77" t="s">
        <v>574</v>
      </c>
      <c r="I183" s="75" t="s">
        <v>780</v>
      </c>
      <c r="J183" s="86" t="s">
        <v>2284</v>
      </c>
      <c r="K183" s="75" t="s">
        <v>1002</v>
      </c>
      <c r="L183" s="76" t="s">
        <v>1176</v>
      </c>
      <c r="M183" s="77" t="s">
        <v>1241</v>
      </c>
      <c r="N183" s="76" t="s">
        <v>1357</v>
      </c>
      <c r="O183" s="86" t="s">
        <v>2285</v>
      </c>
      <c r="P183" s="76" t="s">
        <v>1518</v>
      </c>
      <c r="Q183" s="76" t="str">
        <f t="shared" si="2"/>
        <v>https://www.google.com/maps?ll=43.019978,60.283478</v>
      </c>
      <c r="R183" s="75" t="s">
        <v>129</v>
      </c>
      <c r="S183" s="75" t="s">
        <v>192</v>
      </c>
      <c r="T183" s="82"/>
    </row>
    <row r="184" spans="1:20" ht="30.75" customHeight="1">
      <c r="A184" s="51">
        <v>173</v>
      </c>
      <c r="B184" s="76" t="s">
        <v>410</v>
      </c>
      <c r="C184" s="77" t="s">
        <v>394</v>
      </c>
      <c r="D184" s="75" t="s">
        <v>411</v>
      </c>
      <c r="E184" s="86" t="s">
        <v>2283</v>
      </c>
      <c r="F184" s="76" t="s">
        <v>2239</v>
      </c>
      <c r="G184" s="75" t="s">
        <v>798</v>
      </c>
      <c r="H184" s="77" t="s">
        <v>574</v>
      </c>
      <c r="I184" s="75" t="s">
        <v>781</v>
      </c>
      <c r="J184" s="86" t="s">
        <v>2284</v>
      </c>
      <c r="K184" s="75" t="s">
        <v>1003</v>
      </c>
      <c r="L184" s="76" t="s">
        <v>1177</v>
      </c>
      <c r="M184" s="77" t="s">
        <v>1241</v>
      </c>
      <c r="N184" s="76" t="s">
        <v>1358</v>
      </c>
      <c r="O184" s="86" t="s">
        <v>2285</v>
      </c>
      <c r="P184" s="76" t="s">
        <v>1519</v>
      </c>
      <c r="Q184" s="76" t="str">
        <f t="shared" si="2"/>
        <v>https://www.google.com/maps?ll=42.638106,58.921992</v>
      </c>
      <c r="R184" s="75" t="s">
        <v>130</v>
      </c>
      <c r="S184" s="75" t="s">
        <v>192</v>
      </c>
      <c r="T184" s="82"/>
    </row>
    <row r="185" spans="1:20" ht="30.75" customHeight="1">
      <c r="A185" s="51">
        <v>174</v>
      </c>
      <c r="B185" s="76" t="s">
        <v>412</v>
      </c>
      <c r="C185" s="77" t="s">
        <v>394</v>
      </c>
      <c r="D185" s="75" t="s">
        <v>413</v>
      </c>
      <c r="E185" s="86" t="s">
        <v>2283</v>
      </c>
      <c r="F185" s="76" t="s">
        <v>2240</v>
      </c>
      <c r="G185" s="75" t="s">
        <v>799</v>
      </c>
      <c r="H185" s="77" t="s">
        <v>574</v>
      </c>
      <c r="I185" s="75" t="s">
        <v>782</v>
      </c>
      <c r="J185" s="86" t="s">
        <v>2284</v>
      </c>
      <c r="K185" s="75" t="s">
        <v>1004</v>
      </c>
      <c r="L185" s="76" t="s">
        <v>1178</v>
      </c>
      <c r="M185" s="77" t="s">
        <v>1241</v>
      </c>
      <c r="N185" s="76" t="s">
        <v>1359</v>
      </c>
      <c r="O185" s="86" t="s">
        <v>2285</v>
      </c>
      <c r="P185" s="76" t="s">
        <v>1520</v>
      </c>
      <c r="Q185" s="76" t="str">
        <f t="shared" si="2"/>
        <v>https://www.google.com/maps?ll=42.338733,59.579586</v>
      </c>
      <c r="R185" s="75" t="s">
        <v>131</v>
      </c>
      <c r="S185" s="75" t="s">
        <v>192</v>
      </c>
      <c r="T185" s="82"/>
    </row>
    <row r="186" spans="1:20" ht="30.75" customHeight="1">
      <c r="A186" s="51">
        <v>175</v>
      </c>
      <c r="B186" s="76" t="s">
        <v>414</v>
      </c>
      <c r="C186" s="77" t="s">
        <v>394</v>
      </c>
      <c r="D186" s="75" t="s">
        <v>415</v>
      </c>
      <c r="E186" s="86" t="s">
        <v>2283</v>
      </c>
      <c r="F186" s="76" t="s">
        <v>2241</v>
      </c>
      <c r="G186" s="75" t="s">
        <v>800</v>
      </c>
      <c r="H186" s="77" t="s">
        <v>574</v>
      </c>
      <c r="I186" s="75" t="s">
        <v>783</v>
      </c>
      <c r="J186" s="86" t="s">
        <v>2284</v>
      </c>
      <c r="K186" s="75" t="s">
        <v>1005</v>
      </c>
      <c r="L186" s="76" t="s">
        <v>1179</v>
      </c>
      <c r="M186" s="77" t="s">
        <v>1241</v>
      </c>
      <c r="N186" s="76" t="s">
        <v>1360</v>
      </c>
      <c r="O186" s="86" t="s">
        <v>2285</v>
      </c>
      <c r="P186" s="76" t="s">
        <v>1521</v>
      </c>
      <c r="Q186" s="76" t="str">
        <f t="shared" si="2"/>
        <v>https://www.google.com/maps?ll=42.834226,59.004422</v>
      </c>
      <c r="R186" s="75" t="s">
        <v>132</v>
      </c>
      <c r="S186" s="75" t="s">
        <v>192</v>
      </c>
      <c r="T186" s="82"/>
    </row>
    <row r="187" spans="1:20" ht="30.75" customHeight="1">
      <c r="A187" s="51">
        <v>176</v>
      </c>
      <c r="B187" s="76" t="s">
        <v>416</v>
      </c>
      <c r="C187" s="77" t="s">
        <v>394</v>
      </c>
      <c r="D187" s="75" t="s">
        <v>417</v>
      </c>
      <c r="E187" s="86" t="s">
        <v>2283</v>
      </c>
      <c r="F187" s="76" t="s">
        <v>2242</v>
      </c>
      <c r="G187" s="75" t="s">
        <v>801</v>
      </c>
      <c r="H187" s="77" t="s">
        <v>574</v>
      </c>
      <c r="I187" s="75" t="s">
        <v>784</v>
      </c>
      <c r="J187" s="86" t="s">
        <v>2284</v>
      </c>
      <c r="K187" s="75" t="s">
        <v>1006</v>
      </c>
      <c r="L187" s="76" t="s">
        <v>1180</v>
      </c>
      <c r="M187" s="77" t="s">
        <v>1241</v>
      </c>
      <c r="N187" s="76" t="s">
        <v>1361</v>
      </c>
      <c r="O187" s="86" t="s">
        <v>2285</v>
      </c>
      <c r="P187" s="76" t="s">
        <v>1979</v>
      </c>
      <c r="Q187" s="76" t="str">
        <f t="shared" si="2"/>
        <v>https://www.google.com/maps?ll=43.028692,60.019968</v>
      </c>
      <c r="R187" s="75" t="s">
        <v>133</v>
      </c>
      <c r="S187" s="75" t="s">
        <v>192</v>
      </c>
      <c r="T187" s="82"/>
    </row>
    <row r="188" spans="1:20" ht="30.75" customHeight="1">
      <c r="A188" s="51">
        <v>177</v>
      </c>
      <c r="B188" s="76" t="s">
        <v>2025</v>
      </c>
      <c r="C188" s="77" t="s">
        <v>394</v>
      </c>
      <c r="D188" s="75" t="s">
        <v>2026</v>
      </c>
      <c r="E188" s="86" t="s">
        <v>2283</v>
      </c>
      <c r="F188" s="76" t="s">
        <v>2243</v>
      </c>
      <c r="G188" s="75" t="s">
        <v>802</v>
      </c>
      <c r="H188" s="77" t="s">
        <v>574</v>
      </c>
      <c r="I188" s="75" t="s">
        <v>785</v>
      </c>
      <c r="J188" s="86" t="s">
        <v>2284</v>
      </c>
      <c r="K188" s="75" t="s">
        <v>1007</v>
      </c>
      <c r="L188" s="76" t="s">
        <v>1181</v>
      </c>
      <c r="M188" s="77" t="s">
        <v>1241</v>
      </c>
      <c r="N188" s="76" t="s">
        <v>1362</v>
      </c>
      <c r="O188" s="86" t="s">
        <v>2285</v>
      </c>
      <c r="P188" s="76" t="s">
        <v>1522</v>
      </c>
      <c r="Q188" s="76" t="str">
        <f t="shared" si="2"/>
        <v>https://www.google.com/maps?ll=41.834327,60.912989</v>
      </c>
      <c r="R188" s="75" t="s">
        <v>134</v>
      </c>
      <c r="S188" s="75" t="s">
        <v>191</v>
      </c>
      <c r="T188" s="82"/>
    </row>
    <row r="189" spans="1:20" ht="30.75" customHeight="1">
      <c r="A189" s="51">
        <v>178</v>
      </c>
      <c r="B189" s="76" t="s">
        <v>418</v>
      </c>
      <c r="C189" s="77" t="s">
        <v>394</v>
      </c>
      <c r="D189" s="75" t="s">
        <v>419</v>
      </c>
      <c r="E189" s="86" t="s">
        <v>2283</v>
      </c>
      <c r="F189" s="76" t="s">
        <v>2244</v>
      </c>
      <c r="G189" s="75" t="s">
        <v>2448</v>
      </c>
      <c r="H189" s="77" t="s">
        <v>574</v>
      </c>
      <c r="I189" s="75" t="s">
        <v>786</v>
      </c>
      <c r="J189" s="86" t="s">
        <v>2284</v>
      </c>
      <c r="K189" s="75" t="s">
        <v>1008</v>
      </c>
      <c r="L189" s="76" t="s">
        <v>1182</v>
      </c>
      <c r="M189" s="77" t="s">
        <v>1241</v>
      </c>
      <c r="N189" s="76" t="s">
        <v>1363</v>
      </c>
      <c r="O189" s="86" t="s">
        <v>2285</v>
      </c>
      <c r="P189" s="76" t="s">
        <v>1523</v>
      </c>
      <c r="Q189" s="76" t="str">
        <f t="shared" si="2"/>
        <v>https://www.google.com/maps?ll=42.597085,59.540650</v>
      </c>
      <c r="R189" s="75" t="s">
        <v>1009</v>
      </c>
      <c r="S189" s="75" t="s">
        <v>192</v>
      </c>
      <c r="T189" s="82"/>
    </row>
    <row r="190" spans="1:20" ht="30.75" customHeight="1">
      <c r="A190" s="51">
        <v>179</v>
      </c>
      <c r="B190" s="76" t="s">
        <v>420</v>
      </c>
      <c r="C190" s="77" t="s">
        <v>394</v>
      </c>
      <c r="D190" s="75" t="s">
        <v>421</v>
      </c>
      <c r="E190" s="86" t="s">
        <v>2283</v>
      </c>
      <c r="F190" s="76" t="s">
        <v>2245</v>
      </c>
      <c r="G190" s="75" t="s">
        <v>803</v>
      </c>
      <c r="H190" s="77" t="s">
        <v>574</v>
      </c>
      <c r="I190" s="75" t="s">
        <v>787</v>
      </c>
      <c r="J190" s="86" t="s">
        <v>2284</v>
      </c>
      <c r="K190" s="75" t="s">
        <v>1010</v>
      </c>
      <c r="L190" s="76" t="s">
        <v>1183</v>
      </c>
      <c r="M190" s="77" t="s">
        <v>1241</v>
      </c>
      <c r="N190" s="76" t="s">
        <v>1364</v>
      </c>
      <c r="O190" s="86" t="s">
        <v>2285</v>
      </c>
      <c r="P190" s="76" t="s">
        <v>1524</v>
      </c>
      <c r="Q190" s="76" t="str">
        <f t="shared" si="2"/>
        <v>https://www.google.com/maps?ll=42.415245,59.453602</v>
      </c>
      <c r="R190" s="75" t="s">
        <v>135</v>
      </c>
      <c r="S190" s="75" t="s">
        <v>192</v>
      </c>
      <c r="T190" s="82"/>
    </row>
    <row r="191" spans="1:20" ht="30.75" customHeight="1">
      <c r="A191" s="51">
        <v>180</v>
      </c>
      <c r="B191" s="76" t="s">
        <v>422</v>
      </c>
      <c r="C191" s="77" t="s">
        <v>394</v>
      </c>
      <c r="D191" s="75" t="s">
        <v>423</v>
      </c>
      <c r="E191" s="86" t="s">
        <v>2283</v>
      </c>
      <c r="F191" s="76" t="s">
        <v>2246</v>
      </c>
      <c r="G191" s="75" t="s">
        <v>804</v>
      </c>
      <c r="H191" s="77" t="s">
        <v>574</v>
      </c>
      <c r="I191" s="75" t="s">
        <v>788</v>
      </c>
      <c r="J191" s="86" t="s">
        <v>2284</v>
      </c>
      <c r="K191" s="76" t="s">
        <v>1011</v>
      </c>
      <c r="L191" s="76" t="s">
        <v>1184</v>
      </c>
      <c r="M191" s="77" t="s">
        <v>1241</v>
      </c>
      <c r="N191" s="76" t="s">
        <v>1365</v>
      </c>
      <c r="O191" s="86" t="s">
        <v>2285</v>
      </c>
      <c r="P191" s="76" t="s">
        <v>1980</v>
      </c>
      <c r="Q191" s="76" t="str">
        <f t="shared" si="2"/>
        <v>https://www.google.com/maps?ll=42.999997,59.350078</v>
      </c>
      <c r="R191" s="75" t="s">
        <v>136</v>
      </c>
      <c r="S191" s="75" t="s">
        <v>192</v>
      </c>
      <c r="T191" s="82"/>
    </row>
    <row r="192" spans="1:20" ht="30.75" customHeight="1">
      <c r="A192" s="51">
        <v>181</v>
      </c>
      <c r="B192" s="76" t="s">
        <v>1848</v>
      </c>
      <c r="C192" s="77" t="s">
        <v>394</v>
      </c>
      <c r="D192" s="75" t="s">
        <v>397</v>
      </c>
      <c r="E192" s="86" t="s">
        <v>2283</v>
      </c>
      <c r="F192" s="76" t="s">
        <v>2247</v>
      </c>
      <c r="G192" s="75" t="s">
        <v>2449</v>
      </c>
      <c r="H192" s="77" t="s">
        <v>574</v>
      </c>
      <c r="I192" s="75" t="s">
        <v>773</v>
      </c>
      <c r="J192" s="86" t="s">
        <v>2284</v>
      </c>
      <c r="K192" s="76" t="s">
        <v>1854</v>
      </c>
      <c r="L192" s="76" t="s">
        <v>1862</v>
      </c>
      <c r="M192" s="77" t="s">
        <v>1241</v>
      </c>
      <c r="N192" s="76" t="s">
        <v>1350</v>
      </c>
      <c r="O192" s="86" t="s">
        <v>2285</v>
      </c>
      <c r="P192" s="76" t="s">
        <v>1873</v>
      </c>
      <c r="Q192" s="76" t="str">
        <f t="shared" si="2"/>
        <v>https://www.google.com/maps?ll=41.5618403,61.00964</v>
      </c>
      <c r="R192" s="75" t="s">
        <v>2569</v>
      </c>
      <c r="S192" s="75" t="s">
        <v>193</v>
      </c>
      <c r="T192" s="82"/>
    </row>
    <row r="193" spans="1:20" ht="30.75" customHeight="1">
      <c r="A193" s="51">
        <v>182</v>
      </c>
      <c r="B193" s="76" t="s">
        <v>1850</v>
      </c>
      <c r="C193" s="77" t="s">
        <v>394</v>
      </c>
      <c r="D193" s="75" t="s">
        <v>403</v>
      </c>
      <c r="E193" s="86" t="s">
        <v>2283</v>
      </c>
      <c r="F193" s="76" t="s">
        <v>2249</v>
      </c>
      <c r="G193" s="75" t="s">
        <v>2451</v>
      </c>
      <c r="H193" s="77" t="s">
        <v>574</v>
      </c>
      <c r="I193" s="75" t="s">
        <v>776</v>
      </c>
      <c r="J193" s="86" t="s">
        <v>2284</v>
      </c>
      <c r="K193" s="76" t="s">
        <v>1856</v>
      </c>
      <c r="L193" s="76" t="s">
        <v>1868</v>
      </c>
      <c r="M193" s="77" t="s">
        <v>1241</v>
      </c>
      <c r="N193" s="76" t="s">
        <v>1981</v>
      </c>
      <c r="O193" s="86" t="s">
        <v>2285</v>
      </c>
      <c r="P193" s="76" t="s">
        <v>1875</v>
      </c>
      <c r="Q193" s="76" t="str">
        <f t="shared" si="2"/>
        <v>https://www.google.com/maps?ll=41.6920162,60.73889</v>
      </c>
      <c r="R193" s="75" t="s">
        <v>2570</v>
      </c>
      <c r="S193" s="75" t="s">
        <v>193</v>
      </c>
      <c r="T193" s="82"/>
    </row>
    <row r="194" spans="1:20" ht="30.75" customHeight="1">
      <c r="A194" s="51">
        <v>183</v>
      </c>
      <c r="B194" s="76" t="s">
        <v>2027</v>
      </c>
      <c r="C194" s="77" t="s">
        <v>394</v>
      </c>
      <c r="D194" s="75" t="s">
        <v>395</v>
      </c>
      <c r="E194" s="86" t="s">
        <v>2283</v>
      </c>
      <c r="F194" s="76" t="s">
        <v>2637</v>
      </c>
      <c r="G194" s="75" t="s">
        <v>2452</v>
      </c>
      <c r="H194" s="77" t="s">
        <v>574</v>
      </c>
      <c r="I194" s="75" t="s">
        <v>772</v>
      </c>
      <c r="J194" s="86" t="s">
        <v>2284</v>
      </c>
      <c r="K194" s="75" t="s">
        <v>1857</v>
      </c>
      <c r="L194" s="76" t="s">
        <v>1863</v>
      </c>
      <c r="M194" s="77" t="s">
        <v>1241</v>
      </c>
      <c r="N194" s="76" t="s">
        <v>1870</v>
      </c>
      <c r="O194" s="86" t="s">
        <v>2285</v>
      </c>
      <c r="P194" s="76" t="s">
        <v>1876</v>
      </c>
      <c r="Q194" s="76" t="str">
        <f t="shared" ref="Q194:Q252" si="3">"https://www.google.com/maps?ll="&amp;R194</f>
        <v>https://www.google.com/maps?ll=42.444035,59.633868</v>
      </c>
      <c r="R194" s="75" t="s">
        <v>2571</v>
      </c>
      <c r="S194" s="75" t="s">
        <v>193</v>
      </c>
      <c r="T194" s="82"/>
    </row>
    <row r="195" spans="1:20" ht="30.75" customHeight="1">
      <c r="A195" s="51">
        <v>184</v>
      </c>
      <c r="B195" s="76" t="s">
        <v>2028</v>
      </c>
      <c r="C195" s="77" t="s">
        <v>394</v>
      </c>
      <c r="D195" s="75" t="s">
        <v>395</v>
      </c>
      <c r="E195" s="86" t="s">
        <v>2283</v>
      </c>
      <c r="F195" s="76" t="s">
        <v>2636</v>
      </c>
      <c r="G195" s="75" t="s">
        <v>2384</v>
      </c>
      <c r="H195" s="77" t="s">
        <v>574</v>
      </c>
      <c r="I195" s="75" t="s">
        <v>772</v>
      </c>
      <c r="J195" s="86" t="s">
        <v>2284</v>
      </c>
      <c r="K195" s="75" t="s">
        <v>1858</v>
      </c>
      <c r="L195" s="76" t="s">
        <v>1866</v>
      </c>
      <c r="M195" s="77" t="s">
        <v>1241</v>
      </c>
      <c r="N195" s="76" t="s">
        <v>1870</v>
      </c>
      <c r="O195" s="86" t="s">
        <v>2285</v>
      </c>
      <c r="P195" s="76" t="s">
        <v>1877</v>
      </c>
      <c r="Q195" s="76" t="str">
        <f t="shared" si="3"/>
        <v>https://www.google.com/maps?ll=42.465179,59.604594</v>
      </c>
      <c r="R195" s="75" t="s">
        <v>2572</v>
      </c>
      <c r="S195" s="75" t="s">
        <v>193</v>
      </c>
      <c r="T195" s="82"/>
    </row>
    <row r="196" spans="1:20" ht="30.75" customHeight="1">
      <c r="A196" s="51">
        <v>185</v>
      </c>
      <c r="B196" s="76" t="s">
        <v>1853</v>
      </c>
      <c r="C196" s="77" t="s">
        <v>394</v>
      </c>
      <c r="D196" s="75" t="s">
        <v>421</v>
      </c>
      <c r="E196" s="86" t="s">
        <v>2283</v>
      </c>
      <c r="F196" s="76" t="s">
        <v>2254</v>
      </c>
      <c r="G196" s="75" t="s">
        <v>2456</v>
      </c>
      <c r="H196" s="77" t="s">
        <v>574</v>
      </c>
      <c r="I196" s="75" t="s">
        <v>787</v>
      </c>
      <c r="J196" s="86" t="s">
        <v>2284</v>
      </c>
      <c r="K196" s="75" t="s">
        <v>1861</v>
      </c>
      <c r="L196" s="76" t="s">
        <v>1101</v>
      </c>
      <c r="M196" s="77" t="s">
        <v>1241</v>
      </c>
      <c r="N196" s="76" t="s">
        <v>1872</v>
      </c>
      <c r="O196" s="86" t="s">
        <v>2285</v>
      </c>
      <c r="P196" s="76" t="s">
        <v>1880</v>
      </c>
      <c r="Q196" s="76" t="str">
        <f t="shared" si="3"/>
        <v>https://www.google.com/maps?ll=42.4136053,59.449321</v>
      </c>
      <c r="R196" s="75" t="s">
        <v>2573</v>
      </c>
      <c r="S196" s="75" t="s">
        <v>193</v>
      </c>
      <c r="T196" s="82"/>
    </row>
    <row r="197" spans="1:20" s="69" customFormat="1" ht="30.75" customHeight="1">
      <c r="A197" s="68" t="s">
        <v>2290</v>
      </c>
      <c r="B197" s="83"/>
      <c r="C197" s="84"/>
      <c r="D197" s="82"/>
      <c r="E197" s="88"/>
      <c r="F197" s="78"/>
      <c r="G197" s="82"/>
      <c r="H197" s="82"/>
      <c r="I197" s="82"/>
      <c r="J197" s="88"/>
      <c r="K197" s="83"/>
      <c r="L197" s="83"/>
      <c r="M197" s="82"/>
      <c r="N197" s="82"/>
      <c r="O197" s="88"/>
      <c r="P197" s="78"/>
      <c r="Q197" s="78"/>
      <c r="R197" s="82"/>
      <c r="S197" s="78" t="s">
        <v>2290</v>
      </c>
      <c r="T197" s="81" t="s">
        <v>2290</v>
      </c>
    </row>
    <row r="198" spans="1:20" ht="30.75" customHeight="1">
      <c r="A198" s="51">
        <v>186</v>
      </c>
      <c r="B198" s="76" t="s">
        <v>2314</v>
      </c>
      <c r="C198" s="77" t="s">
        <v>424</v>
      </c>
      <c r="D198" s="75" t="s">
        <v>425</v>
      </c>
      <c r="E198" s="86" t="s">
        <v>2283</v>
      </c>
      <c r="F198" s="76" t="s">
        <v>2255</v>
      </c>
      <c r="G198" s="75" t="s">
        <v>2385</v>
      </c>
      <c r="H198" s="77" t="s">
        <v>137</v>
      </c>
      <c r="I198" s="75" t="s">
        <v>805</v>
      </c>
      <c r="J198" s="86" t="s">
        <v>2284</v>
      </c>
      <c r="K198" s="75" t="s">
        <v>1012</v>
      </c>
      <c r="L198" s="76" t="s">
        <v>2503</v>
      </c>
      <c r="M198" s="77" t="s">
        <v>424</v>
      </c>
      <c r="N198" s="75" t="s">
        <v>1366</v>
      </c>
      <c r="O198" s="86" t="s">
        <v>2285</v>
      </c>
      <c r="P198" s="76" t="s">
        <v>1525</v>
      </c>
      <c r="Q198" s="76" t="str">
        <f t="shared" si="3"/>
        <v>https://www.google.com/maps?ll=41.001508,71.668617</v>
      </c>
      <c r="R198" s="75" t="s">
        <v>138</v>
      </c>
      <c r="S198" s="75" t="s">
        <v>191</v>
      </c>
      <c r="T198" s="82"/>
    </row>
    <row r="199" spans="1:20" ht="30.75" customHeight="1">
      <c r="A199" s="51">
        <v>187</v>
      </c>
      <c r="B199" s="76" t="s">
        <v>2315</v>
      </c>
      <c r="C199" s="77" t="s">
        <v>424</v>
      </c>
      <c r="D199" s="75" t="s">
        <v>426</v>
      </c>
      <c r="E199" s="86" t="s">
        <v>2283</v>
      </c>
      <c r="F199" s="76" t="s">
        <v>2256</v>
      </c>
      <c r="G199" s="75" t="s">
        <v>816</v>
      </c>
      <c r="H199" s="77" t="s">
        <v>137</v>
      </c>
      <c r="I199" s="75" t="s">
        <v>806</v>
      </c>
      <c r="J199" s="86" t="s">
        <v>2284</v>
      </c>
      <c r="K199" s="75" t="s">
        <v>1013</v>
      </c>
      <c r="L199" s="76" t="s">
        <v>1185</v>
      </c>
      <c r="M199" s="77" t="s">
        <v>424</v>
      </c>
      <c r="N199" s="76" t="s">
        <v>1367</v>
      </c>
      <c r="O199" s="86" t="s">
        <v>2285</v>
      </c>
      <c r="P199" s="76" t="s">
        <v>1526</v>
      </c>
      <c r="Q199" s="76" t="str">
        <f t="shared" si="3"/>
        <v>https://www.google.com/maps?ll=41.191567,71.726534</v>
      </c>
      <c r="R199" s="75" t="s">
        <v>2574</v>
      </c>
      <c r="S199" s="75" t="s">
        <v>192</v>
      </c>
      <c r="T199" s="82"/>
    </row>
    <row r="200" spans="1:20" ht="30.75" customHeight="1">
      <c r="A200" s="51">
        <v>188</v>
      </c>
      <c r="B200" s="76" t="s">
        <v>2316</v>
      </c>
      <c r="C200" s="77" t="s">
        <v>424</v>
      </c>
      <c r="D200" s="75" t="s">
        <v>427</v>
      </c>
      <c r="E200" s="86" t="s">
        <v>2283</v>
      </c>
      <c r="F200" s="76" t="s">
        <v>2257</v>
      </c>
      <c r="G200" s="75" t="s">
        <v>817</v>
      </c>
      <c r="H200" s="77" t="s">
        <v>137</v>
      </c>
      <c r="I200" s="75" t="s">
        <v>807</v>
      </c>
      <c r="J200" s="86" t="s">
        <v>2284</v>
      </c>
      <c r="K200" s="75" t="s">
        <v>1014</v>
      </c>
      <c r="L200" s="76" t="s">
        <v>1186</v>
      </c>
      <c r="M200" s="77" t="s">
        <v>424</v>
      </c>
      <c r="N200" s="76" t="s">
        <v>1368</v>
      </c>
      <c r="O200" s="86" t="s">
        <v>2285</v>
      </c>
      <c r="P200" s="76" t="s">
        <v>1527</v>
      </c>
      <c r="Q200" s="76" t="str">
        <f t="shared" si="3"/>
        <v>https://www.google.com/maps?ll=40.865176,71.460016</v>
      </c>
      <c r="R200" s="75" t="s">
        <v>140</v>
      </c>
      <c r="S200" s="75" t="s">
        <v>192</v>
      </c>
      <c r="T200" s="82"/>
    </row>
    <row r="201" spans="1:20" ht="30.75" customHeight="1">
      <c r="A201" s="51">
        <v>189</v>
      </c>
      <c r="B201" s="76" t="s">
        <v>2317</v>
      </c>
      <c r="C201" s="77" t="s">
        <v>424</v>
      </c>
      <c r="D201" s="75" t="s">
        <v>428</v>
      </c>
      <c r="E201" s="86" t="s">
        <v>2283</v>
      </c>
      <c r="F201" s="76" t="s">
        <v>2258</v>
      </c>
      <c r="G201" s="75" t="s">
        <v>818</v>
      </c>
      <c r="H201" s="77" t="s">
        <v>137</v>
      </c>
      <c r="I201" s="75" t="s">
        <v>808</v>
      </c>
      <c r="J201" s="86" t="s">
        <v>2284</v>
      </c>
      <c r="K201" s="75" t="s">
        <v>1015</v>
      </c>
      <c r="L201" s="76" t="s">
        <v>1187</v>
      </c>
      <c r="M201" s="77" t="s">
        <v>424</v>
      </c>
      <c r="N201" s="76" t="s">
        <v>1369</v>
      </c>
      <c r="O201" s="86" t="s">
        <v>2285</v>
      </c>
      <c r="P201" s="76" t="s">
        <v>1528</v>
      </c>
      <c r="Q201" s="76" t="str">
        <f t="shared" si="3"/>
        <v>https://www.google.com/maps?ll=40.876511,71.094761</v>
      </c>
      <c r="R201" s="75" t="s">
        <v>141</v>
      </c>
      <c r="S201" s="75" t="s">
        <v>191</v>
      </c>
      <c r="T201" s="82"/>
    </row>
    <row r="202" spans="1:20" ht="30.75" customHeight="1">
      <c r="A202" s="51">
        <v>190</v>
      </c>
      <c r="B202" s="76" t="s">
        <v>2318</v>
      </c>
      <c r="C202" s="77" t="s">
        <v>424</v>
      </c>
      <c r="D202" s="75" t="s">
        <v>429</v>
      </c>
      <c r="E202" s="86" t="s">
        <v>2283</v>
      </c>
      <c r="F202" s="76" t="s">
        <v>2260</v>
      </c>
      <c r="G202" s="75" t="s">
        <v>2457</v>
      </c>
      <c r="H202" s="77" t="s">
        <v>137</v>
      </c>
      <c r="I202" s="75" t="s">
        <v>809</v>
      </c>
      <c r="J202" s="86" t="s">
        <v>2284</v>
      </c>
      <c r="K202" s="75" t="s">
        <v>1016</v>
      </c>
      <c r="L202" s="76" t="s">
        <v>1188</v>
      </c>
      <c r="M202" s="77" t="s">
        <v>424</v>
      </c>
      <c r="N202" s="76" t="s">
        <v>1370</v>
      </c>
      <c r="O202" s="86" t="s">
        <v>2285</v>
      </c>
      <c r="P202" s="76" t="s">
        <v>1529</v>
      </c>
      <c r="Q202" s="76" t="str">
        <f t="shared" si="3"/>
        <v>https://www.google.com/maps?ll=40.998571,71.233094</v>
      </c>
      <c r="R202" s="75" t="s">
        <v>142</v>
      </c>
      <c r="S202" s="75" t="s">
        <v>192</v>
      </c>
      <c r="T202" s="82"/>
    </row>
    <row r="203" spans="1:20" ht="30.75" customHeight="1">
      <c r="A203" s="51">
        <v>191</v>
      </c>
      <c r="B203" s="76" t="s">
        <v>2319</v>
      </c>
      <c r="C203" s="77" t="s">
        <v>424</v>
      </c>
      <c r="D203" s="75" t="s">
        <v>430</v>
      </c>
      <c r="E203" s="86" t="s">
        <v>2283</v>
      </c>
      <c r="F203" s="76" t="s">
        <v>2259</v>
      </c>
      <c r="G203" s="75" t="s">
        <v>819</v>
      </c>
      <c r="H203" s="77" t="s">
        <v>137</v>
      </c>
      <c r="I203" s="75" t="s">
        <v>810</v>
      </c>
      <c r="J203" s="86" t="s">
        <v>2284</v>
      </c>
      <c r="K203" s="75" t="s">
        <v>1017</v>
      </c>
      <c r="L203" s="76" t="s">
        <v>1189</v>
      </c>
      <c r="M203" s="77" t="s">
        <v>424</v>
      </c>
      <c r="N203" s="76" t="s">
        <v>1371</v>
      </c>
      <c r="O203" s="86" t="s">
        <v>2285</v>
      </c>
      <c r="P203" s="76" t="s">
        <v>1982</v>
      </c>
      <c r="Q203" s="76" t="str">
        <f t="shared" si="3"/>
        <v>https://www.google.com/maps?ll=41.027057,71.850390</v>
      </c>
      <c r="R203" s="75" t="s">
        <v>143</v>
      </c>
      <c r="S203" s="75" t="s">
        <v>192</v>
      </c>
      <c r="T203" s="82"/>
    </row>
    <row r="204" spans="1:20" ht="30.75" customHeight="1">
      <c r="A204" s="51">
        <v>192</v>
      </c>
      <c r="B204" s="76" t="s">
        <v>2320</v>
      </c>
      <c r="C204" s="77" t="s">
        <v>424</v>
      </c>
      <c r="D204" s="75" t="s">
        <v>431</v>
      </c>
      <c r="E204" s="86" t="s">
        <v>2283</v>
      </c>
      <c r="F204" s="76" t="s">
        <v>2261</v>
      </c>
      <c r="G204" s="75" t="s">
        <v>820</v>
      </c>
      <c r="H204" s="77" t="s">
        <v>137</v>
      </c>
      <c r="I204" s="75" t="s">
        <v>811</v>
      </c>
      <c r="J204" s="86" t="s">
        <v>2284</v>
      </c>
      <c r="K204" s="75" t="s">
        <v>1018</v>
      </c>
      <c r="L204" s="76" t="s">
        <v>1190</v>
      </c>
      <c r="M204" s="77" t="s">
        <v>424</v>
      </c>
      <c r="N204" s="76" t="s">
        <v>1372</v>
      </c>
      <c r="O204" s="86" t="s">
        <v>2285</v>
      </c>
      <c r="P204" s="76" t="s">
        <v>1530</v>
      </c>
      <c r="Q204" s="76" t="str">
        <f t="shared" si="3"/>
        <v>https://www.google.com/maps?ll=41.114848,72.079541</v>
      </c>
      <c r="R204" s="75" t="s">
        <v>144</v>
      </c>
      <c r="S204" s="75" t="s">
        <v>192</v>
      </c>
      <c r="T204" s="82"/>
    </row>
    <row r="205" spans="1:20" ht="30.75" customHeight="1">
      <c r="A205" s="51">
        <v>193</v>
      </c>
      <c r="B205" s="76" t="s">
        <v>2321</v>
      </c>
      <c r="C205" s="77" t="s">
        <v>424</v>
      </c>
      <c r="D205" s="75" t="s">
        <v>432</v>
      </c>
      <c r="E205" s="86" t="s">
        <v>2283</v>
      </c>
      <c r="F205" s="76" t="s">
        <v>2262</v>
      </c>
      <c r="G205" s="75" t="s">
        <v>821</v>
      </c>
      <c r="H205" s="77" t="s">
        <v>137</v>
      </c>
      <c r="I205" s="75" t="s">
        <v>812</v>
      </c>
      <c r="J205" s="86" t="s">
        <v>2284</v>
      </c>
      <c r="K205" s="75" t="s">
        <v>1019</v>
      </c>
      <c r="L205" s="76" t="s">
        <v>1191</v>
      </c>
      <c r="M205" s="77" t="s">
        <v>424</v>
      </c>
      <c r="N205" s="76" t="s">
        <v>1373</v>
      </c>
      <c r="O205" s="86" t="s">
        <v>2285</v>
      </c>
      <c r="P205" s="76" t="s">
        <v>1531</v>
      </c>
      <c r="Q205" s="76" t="str">
        <f t="shared" si="3"/>
        <v>https://www.google.com/maps?ll=41.251603,71.543699</v>
      </c>
      <c r="R205" s="75" t="s">
        <v>145</v>
      </c>
      <c r="S205" s="75" t="s">
        <v>192</v>
      </c>
      <c r="T205" s="82"/>
    </row>
    <row r="206" spans="1:20" ht="30.75" customHeight="1">
      <c r="A206" s="51">
        <v>194</v>
      </c>
      <c r="B206" s="76" t="s">
        <v>2322</v>
      </c>
      <c r="C206" s="77" t="s">
        <v>424</v>
      </c>
      <c r="D206" s="75" t="s">
        <v>433</v>
      </c>
      <c r="E206" s="86" t="s">
        <v>2283</v>
      </c>
      <c r="F206" s="76" t="s">
        <v>2263</v>
      </c>
      <c r="G206" s="75" t="s">
        <v>822</v>
      </c>
      <c r="H206" s="77" t="s">
        <v>137</v>
      </c>
      <c r="I206" s="75" t="s">
        <v>813</v>
      </c>
      <c r="J206" s="86" t="s">
        <v>2284</v>
      </c>
      <c r="K206" s="75" t="s">
        <v>1020</v>
      </c>
      <c r="L206" s="76" t="s">
        <v>1192</v>
      </c>
      <c r="M206" s="77" t="s">
        <v>424</v>
      </c>
      <c r="N206" s="76" t="s">
        <v>1374</v>
      </c>
      <c r="O206" s="86" t="s">
        <v>2285</v>
      </c>
      <c r="P206" s="76" t="s">
        <v>1532</v>
      </c>
      <c r="Q206" s="76" t="str">
        <f t="shared" si="3"/>
        <v>https://www.google.com/maps?ll=41.006696,71.510345</v>
      </c>
      <c r="R206" s="75" t="s">
        <v>146</v>
      </c>
      <c r="S206" s="75" t="s">
        <v>191</v>
      </c>
      <c r="T206" s="82"/>
    </row>
    <row r="207" spans="1:20" ht="30.75" customHeight="1">
      <c r="A207" s="51">
        <v>195</v>
      </c>
      <c r="B207" s="76" t="s">
        <v>2323</v>
      </c>
      <c r="C207" s="77" t="s">
        <v>424</v>
      </c>
      <c r="D207" s="75" t="s">
        <v>434</v>
      </c>
      <c r="E207" s="86" t="s">
        <v>2283</v>
      </c>
      <c r="F207" s="76" t="s">
        <v>2264</v>
      </c>
      <c r="G207" s="75" t="s">
        <v>2458</v>
      </c>
      <c r="H207" s="77" t="s">
        <v>137</v>
      </c>
      <c r="I207" s="75" t="s">
        <v>814</v>
      </c>
      <c r="J207" s="86" t="s">
        <v>2284</v>
      </c>
      <c r="K207" s="75" t="s">
        <v>1021</v>
      </c>
      <c r="L207" s="76" t="s">
        <v>1193</v>
      </c>
      <c r="M207" s="77" t="s">
        <v>424</v>
      </c>
      <c r="N207" s="76" t="s">
        <v>1375</v>
      </c>
      <c r="O207" s="86" t="s">
        <v>2285</v>
      </c>
      <c r="P207" s="76" t="s">
        <v>1533</v>
      </c>
      <c r="Q207" s="76" t="str">
        <f t="shared" si="3"/>
        <v>https://www.google.com/maps?ll=40.925950,71.596027</v>
      </c>
      <c r="R207" s="75" t="s">
        <v>147</v>
      </c>
      <c r="S207" s="75" t="s">
        <v>191</v>
      </c>
      <c r="T207" s="82"/>
    </row>
    <row r="208" spans="1:20" ht="30.75" customHeight="1">
      <c r="A208" s="51">
        <v>196</v>
      </c>
      <c r="B208" s="76" t="s">
        <v>2324</v>
      </c>
      <c r="C208" s="77" t="s">
        <v>424</v>
      </c>
      <c r="D208" s="75" t="s">
        <v>435</v>
      </c>
      <c r="E208" s="86" t="s">
        <v>2283</v>
      </c>
      <c r="F208" s="76" t="s">
        <v>2548</v>
      </c>
      <c r="G208" s="75" t="s">
        <v>823</v>
      </c>
      <c r="H208" s="77" t="s">
        <v>137</v>
      </c>
      <c r="I208" s="75" t="s">
        <v>815</v>
      </c>
      <c r="J208" s="86" t="s">
        <v>2284</v>
      </c>
      <c r="K208" s="75" t="s">
        <v>2549</v>
      </c>
      <c r="L208" s="76" t="s">
        <v>1194</v>
      </c>
      <c r="M208" s="77" t="s">
        <v>424</v>
      </c>
      <c r="N208" s="76" t="s">
        <v>1376</v>
      </c>
      <c r="O208" s="86" t="s">
        <v>2285</v>
      </c>
      <c r="P208" s="76" t="s">
        <v>2550</v>
      </c>
      <c r="Q208" s="76" t="str">
        <f t="shared" si="3"/>
        <v>https://www.google.com/maps?ll=40.915625,72.119040</v>
      </c>
      <c r="R208" s="75" t="s">
        <v>148</v>
      </c>
      <c r="S208" s="75" t="s">
        <v>191</v>
      </c>
      <c r="T208" s="82"/>
    </row>
    <row r="209" spans="1:20" ht="30.75" customHeight="1">
      <c r="A209" s="51">
        <v>197</v>
      </c>
      <c r="B209" s="76" t="s">
        <v>1890</v>
      </c>
      <c r="C209" s="77" t="s">
        <v>424</v>
      </c>
      <c r="D209" s="75" t="s">
        <v>1891</v>
      </c>
      <c r="E209" s="86" t="s">
        <v>2283</v>
      </c>
      <c r="F209" s="76" t="s">
        <v>2265</v>
      </c>
      <c r="G209" s="75" t="s">
        <v>2459</v>
      </c>
      <c r="H209" s="77" t="s">
        <v>137</v>
      </c>
      <c r="I209" s="75" t="s">
        <v>1894</v>
      </c>
      <c r="J209" s="86" t="s">
        <v>2284</v>
      </c>
      <c r="K209" s="75" t="s">
        <v>1895</v>
      </c>
      <c r="L209" s="76" t="s">
        <v>1900</v>
      </c>
      <c r="M209" s="77" t="s">
        <v>424</v>
      </c>
      <c r="N209" s="76" t="s">
        <v>1904</v>
      </c>
      <c r="O209" s="86" t="s">
        <v>2285</v>
      </c>
      <c r="P209" s="76" t="s">
        <v>1906</v>
      </c>
      <c r="Q209" s="76" t="str">
        <f t="shared" si="3"/>
        <v>https://www.google.com/maps?ll=41.0758290,71.8186830</v>
      </c>
      <c r="R209" s="75" t="s">
        <v>1910</v>
      </c>
      <c r="S209" s="75" t="s">
        <v>191</v>
      </c>
      <c r="T209" s="82"/>
    </row>
    <row r="210" spans="1:20" ht="30.75" customHeight="1">
      <c r="A210" s="51">
        <v>198</v>
      </c>
      <c r="B210" s="76" t="s">
        <v>1892</v>
      </c>
      <c r="C210" s="77" t="s">
        <v>424</v>
      </c>
      <c r="D210" s="75" t="s">
        <v>425</v>
      </c>
      <c r="E210" s="86" t="s">
        <v>2283</v>
      </c>
      <c r="F210" s="76" t="s">
        <v>2266</v>
      </c>
      <c r="G210" s="75" t="s">
        <v>2460</v>
      </c>
      <c r="H210" s="77" t="s">
        <v>137</v>
      </c>
      <c r="I210" s="75" t="s">
        <v>805</v>
      </c>
      <c r="J210" s="86" t="s">
        <v>2284</v>
      </c>
      <c r="K210" s="75" t="s">
        <v>1896</v>
      </c>
      <c r="L210" s="76" t="s">
        <v>1901</v>
      </c>
      <c r="M210" s="77" t="s">
        <v>424</v>
      </c>
      <c r="N210" s="76" t="s">
        <v>1905</v>
      </c>
      <c r="O210" s="86" t="s">
        <v>2285</v>
      </c>
      <c r="P210" s="76" t="s">
        <v>1907</v>
      </c>
      <c r="Q210" s="76" t="str">
        <f t="shared" si="3"/>
        <v>https://www.google.com/maps?ll=40.9788809,71.7090936</v>
      </c>
      <c r="R210" s="75" t="s">
        <v>1911</v>
      </c>
      <c r="S210" s="75" t="s">
        <v>193</v>
      </c>
      <c r="T210" s="82"/>
    </row>
    <row r="211" spans="1:20" ht="30.75" customHeight="1">
      <c r="A211" s="51">
        <v>199</v>
      </c>
      <c r="B211" s="76" t="s">
        <v>2031</v>
      </c>
      <c r="C211" s="77" t="s">
        <v>424</v>
      </c>
      <c r="D211" s="75" t="s">
        <v>426</v>
      </c>
      <c r="E211" s="86" t="s">
        <v>2283</v>
      </c>
      <c r="F211" s="76" t="s">
        <v>2030</v>
      </c>
      <c r="G211" s="75" t="s">
        <v>2386</v>
      </c>
      <c r="H211" s="77" t="s">
        <v>137</v>
      </c>
      <c r="I211" s="75" t="s">
        <v>806</v>
      </c>
      <c r="J211" s="86" t="s">
        <v>2284</v>
      </c>
      <c r="K211" s="75" t="s">
        <v>1897</v>
      </c>
      <c r="L211" s="76" t="s">
        <v>2512</v>
      </c>
      <c r="M211" s="77" t="s">
        <v>424</v>
      </c>
      <c r="N211" s="76" t="s">
        <v>1367</v>
      </c>
      <c r="O211" s="86" t="s">
        <v>2285</v>
      </c>
      <c r="P211" s="76" t="s">
        <v>1908</v>
      </c>
      <c r="Q211" s="76" t="str">
        <f t="shared" si="3"/>
        <v>https://www.google.com/maps?ll=41.407969,71.680969</v>
      </c>
      <c r="R211" s="75" t="s">
        <v>1912</v>
      </c>
      <c r="S211" s="75" t="s">
        <v>193</v>
      </c>
      <c r="T211" s="82"/>
    </row>
    <row r="212" spans="1:20" ht="30.75" customHeight="1">
      <c r="A212" s="51">
        <v>200</v>
      </c>
      <c r="B212" s="76" t="s">
        <v>2034</v>
      </c>
      <c r="C212" s="77" t="s">
        <v>424</v>
      </c>
      <c r="D212" s="75" t="s">
        <v>431</v>
      </c>
      <c r="E212" s="86" t="s">
        <v>2283</v>
      </c>
      <c r="F212" s="76" t="s">
        <v>2033</v>
      </c>
      <c r="G212" s="75" t="s">
        <v>2462</v>
      </c>
      <c r="H212" s="77" t="s">
        <v>137</v>
      </c>
      <c r="I212" s="75" t="s">
        <v>811</v>
      </c>
      <c r="J212" s="86" t="s">
        <v>2284</v>
      </c>
      <c r="K212" s="75" t="s">
        <v>1899</v>
      </c>
      <c r="L212" s="76" t="s">
        <v>1903</v>
      </c>
      <c r="M212" s="77" t="s">
        <v>424</v>
      </c>
      <c r="N212" s="76" t="s">
        <v>1372</v>
      </c>
      <c r="O212" s="86" t="s">
        <v>2285</v>
      </c>
      <c r="P212" s="76" t="s">
        <v>1909</v>
      </c>
      <c r="Q212" s="76" t="str">
        <f t="shared" si="3"/>
        <v>https://www.google.com/maps?ll=41.1122620,72.0677630</v>
      </c>
      <c r="R212" s="75" t="s">
        <v>1914</v>
      </c>
      <c r="S212" s="75" t="s">
        <v>193</v>
      </c>
      <c r="T212" s="82"/>
    </row>
    <row r="213" spans="1:20" s="69" customFormat="1" ht="30.75" customHeight="1">
      <c r="A213" s="68" t="s">
        <v>2290</v>
      </c>
      <c r="B213" s="83"/>
      <c r="C213" s="84"/>
      <c r="D213" s="82"/>
      <c r="E213" s="88"/>
      <c r="F213" s="78"/>
      <c r="G213" s="82"/>
      <c r="H213" s="82"/>
      <c r="I213" s="82"/>
      <c r="J213" s="88"/>
      <c r="K213" s="83"/>
      <c r="L213" s="83"/>
      <c r="M213" s="82"/>
      <c r="N213" s="82"/>
      <c r="O213" s="88"/>
      <c r="P213" s="78"/>
      <c r="Q213" s="78"/>
      <c r="R213" s="82"/>
      <c r="S213" s="78" t="s">
        <v>2290</v>
      </c>
      <c r="T213" s="81" t="s">
        <v>2290</v>
      </c>
    </row>
    <row r="214" spans="1:20" s="69" customFormat="1" ht="36" customHeight="1">
      <c r="A214" s="51">
        <v>201</v>
      </c>
      <c r="B214" s="76" t="s">
        <v>436</v>
      </c>
      <c r="C214" s="77" t="s">
        <v>437</v>
      </c>
      <c r="D214" s="75" t="s">
        <v>438</v>
      </c>
      <c r="E214" s="86" t="s">
        <v>2283</v>
      </c>
      <c r="F214" s="76" t="s">
        <v>2035</v>
      </c>
      <c r="G214" s="76" t="s">
        <v>836</v>
      </c>
      <c r="H214" s="77" t="s">
        <v>575</v>
      </c>
      <c r="I214" s="76" t="s">
        <v>824</v>
      </c>
      <c r="J214" s="86" t="s">
        <v>2284</v>
      </c>
      <c r="K214" s="76" t="s">
        <v>1022</v>
      </c>
      <c r="L214" s="76" t="s">
        <v>1094</v>
      </c>
      <c r="M214" s="77" t="s">
        <v>1242</v>
      </c>
      <c r="N214" s="76" t="s">
        <v>1377</v>
      </c>
      <c r="O214" s="86" t="s">
        <v>2285</v>
      </c>
      <c r="P214" s="76" t="s">
        <v>1534</v>
      </c>
      <c r="Q214" s="76" t="str">
        <f t="shared" si="3"/>
        <v>https://www.google.com/maps?ll=41.291560,69.212165</v>
      </c>
      <c r="R214" s="75" t="s">
        <v>2575</v>
      </c>
      <c r="S214" s="75" t="s">
        <v>191</v>
      </c>
      <c r="T214" s="82"/>
    </row>
    <row r="215" spans="1:20" ht="30.75" customHeight="1">
      <c r="A215" s="51">
        <v>202</v>
      </c>
      <c r="B215" s="76" t="s">
        <v>2036</v>
      </c>
      <c r="C215" s="77" t="s">
        <v>437</v>
      </c>
      <c r="D215" s="75" t="s">
        <v>2037</v>
      </c>
      <c r="E215" s="86" t="s">
        <v>2283</v>
      </c>
      <c r="F215" s="76" t="s">
        <v>2041</v>
      </c>
      <c r="G215" s="76" t="s">
        <v>837</v>
      </c>
      <c r="H215" s="77" t="s">
        <v>575</v>
      </c>
      <c r="I215" s="76" t="s">
        <v>825</v>
      </c>
      <c r="J215" s="86" t="s">
        <v>2284</v>
      </c>
      <c r="K215" s="76" t="s">
        <v>1023</v>
      </c>
      <c r="L215" s="76" t="s">
        <v>1195</v>
      </c>
      <c r="M215" s="77" t="s">
        <v>1242</v>
      </c>
      <c r="N215" s="76" t="s">
        <v>1378</v>
      </c>
      <c r="O215" s="86" t="s">
        <v>2285</v>
      </c>
      <c r="P215" s="76" t="s">
        <v>1535</v>
      </c>
      <c r="Q215" s="76" t="str">
        <f t="shared" si="3"/>
        <v>https://www.google.com/maps?ll=41.318728,69.293050</v>
      </c>
      <c r="R215" s="75" t="s">
        <v>2620</v>
      </c>
      <c r="S215" s="75" t="s">
        <v>192</v>
      </c>
      <c r="T215" s="82"/>
    </row>
    <row r="216" spans="1:20" ht="30.75" customHeight="1">
      <c r="A216" s="51">
        <v>203</v>
      </c>
      <c r="B216" s="76" t="s">
        <v>2038</v>
      </c>
      <c r="C216" s="77" t="s">
        <v>437</v>
      </c>
      <c r="D216" s="75" t="s">
        <v>2039</v>
      </c>
      <c r="E216" s="86" t="s">
        <v>2283</v>
      </c>
      <c r="F216" s="76" t="s">
        <v>2267</v>
      </c>
      <c r="G216" s="75" t="s">
        <v>2387</v>
      </c>
      <c r="H216" s="77" t="s">
        <v>575</v>
      </c>
      <c r="I216" s="75" t="s">
        <v>826</v>
      </c>
      <c r="J216" s="86" t="s">
        <v>2284</v>
      </c>
      <c r="K216" s="75" t="s">
        <v>2493</v>
      </c>
      <c r="L216" s="76" t="s">
        <v>1196</v>
      </c>
      <c r="M216" s="77" t="s">
        <v>1242</v>
      </c>
      <c r="N216" s="76" t="s">
        <v>1379</v>
      </c>
      <c r="O216" s="86" t="s">
        <v>2285</v>
      </c>
      <c r="P216" s="76" t="s">
        <v>2534</v>
      </c>
      <c r="Q216" s="76" t="str">
        <f t="shared" si="3"/>
        <v>https://www.google.com/maps?ll=41.214751,69.238507</v>
      </c>
      <c r="R216" s="75" t="s">
        <v>2593</v>
      </c>
      <c r="S216" s="75" t="s">
        <v>193</v>
      </c>
      <c r="T216" s="82"/>
    </row>
    <row r="217" spans="1:20" ht="30.75" customHeight="1">
      <c r="A217" s="51">
        <v>204</v>
      </c>
      <c r="B217" s="76" t="s">
        <v>439</v>
      </c>
      <c r="C217" s="77" t="s">
        <v>437</v>
      </c>
      <c r="D217" s="75" t="s">
        <v>440</v>
      </c>
      <c r="E217" s="86" t="s">
        <v>2283</v>
      </c>
      <c r="F217" s="76" t="s">
        <v>2040</v>
      </c>
      <c r="G217" s="75" t="s">
        <v>2388</v>
      </c>
      <c r="H217" s="77" t="s">
        <v>575</v>
      </c>
      <c r="I217" s="75" t="s">
        <v>827</v>
      </c>
      <c r="J217" s="86" t="s">
        <v>2284</v>
      </c>
      <c r="K217" s="75" t="s">
        <v>1024</v>
      </c>
      <c r="L217" s="76" t="s">
        <v>1197</v>
      </c>
      <c r="M217" s="77" t="s">
        <v>1242</v>
      </c>
      <c r="N217" s="76" t="s">
        <v>1380</v>
      </c>
      <c r="O217" s="86" t="s">
        <v>2285</v>
      </c>
      <c r="P217" s="76" t="s">
        <v>1536</v>
      </c>
      <c r="Q217" s="76" t="str">
        <f t="shared" si="3"/>
        <v>https://www.google.com/maps?ll=41.227139,69.218994</v>
      </c>
      <c r="R217" s="75" t="s">
        <v>2594</v>
      </c>
      <c r="S217" s="75" t="s">
        <v>193</v>
      </c>
      <c r="T217" s="82"/>
    </row>
    <row r="218" spans="1:20" ht="30.75" customHeight="1">
      <c r="A218" s="51">
        <v>205</v>
      </c>
      <c r="B218" s="76" t="s">
        <v>441</v>
      </c>
      <c r="C218" s="77" t="s">
        <v>437</v>
      </c>
      <c r="D218" s="75" t="s">
        <v>440</v>
      </c>
      <c r="E218" s="86" t="s">
        <v>2283</v>
      </c>
      <c r="F218" s="76" t="s">
        <v>2042</v>
      </c>
      <c r="G218" s="75" t="s">
        <v>838</v>
      </c>
      <c r="H218" s="77" t="s">
        <v>575</v>
      </c>
      <c r="I218" s="75" t="s">
        <v>827</v>
      </c>
      <c r="J218" s="86" t="s">
        <v>2284</v>
      </c>
      <c r="K218" s="75" t="s">
        <v>1025</v>
      </c>
      <c r="L218" s="76" t="s">
        <v>1198</v>
      </c>
      <c r="M218" s="77" t="s">
        <v>1242</v>
      </c>
      <c r="N218" s="76" t="s">
        <v>1381</v>
      </c>
      <c r="O218" s="86" t="s">
        <v>2285</v>
      </c>
      <c r="P218" s="76" t="s">
        <v>1537</v>
      </c>
      <c r="Q218" s="76" t="str">
        <f t="shared" si="3"/>
        <v>https://www.google.com/maps?ll=41.212977,69.237948</v>
      </c>
      <c r="R218" s="75" t="s">
        <v>2595</v>
      </c>
      <c r="S218" s="75" t="s">
        <v>192</v>
      </c>
      <c r="T218" s="82"/>
    </row>
    <row r="219" spans="1:20" s="60" customFormat="1" ht="30.75" customHeight="1">
      <c r="A219" s="51">
        <v>206</v>
      </c>
      <c r="B219" s="76" t="s">
        <v>442</v>
      </c>
      <c r="C219" s="77" t="s">
        <v>437</v>
      </c>
      <c r="D219" s="75" t="s">
        <v>443</v>
      </c>
      <c r="E219" s="86" t="s">
        <v>2283</v>
      </c>
      <c r="F219" s="76" t="s">
        <v>2059</v>
      </c>
      <c r="G219" s="75" t="s">
        <v>839</v>
      </c>
      <c r="H219" s="77" t="s">
        <v>575</v>
      </c>
      <c r="I219" s="75" t="s">
        <v>828</v>
      </c>
      <c r="J219" s="86" t="s">
        <v>2284</v>
      </c>
      <c r="K219" s="76" t="s">
        <v>1041</v>
      </c>
      <c r="L219" s="76" t="s">
        <v>1199</v>
      </c>
      <c r="M219" s="77" t="s">
        <v>1242</v>
      </c>
      <c r="N219" s="76" t="s">
        <v>1382</v>
      </c>
      <c r="O219" s="86" t="s">
        <v>2285</v>
      </c>
      <c r="P219" s="76" t="s">
        <v>1551</v>
      </c>
      <c r="Q219" s="76" t="str">
        <f t="shared" si="3"/>
        <v>https://www.google.com/maps?ll=41.235926,69.340048</v>
      </c>
      <c r="R219" s="75" t="s">
        <v>2596</v>
      </c>
      <c r="S219" s="75" t="s">
        <v>192</v>
      </c>
      <c r="T219" s="82"/>
    </row>
    <row r="220" spans="1:20" s="60" customFormat="1" ht="30.75" customHeight="1">
      <c r="A220" s="51">
        <v>207</v>
      </c>
      <c r="B220" s="76" t="s">
        <v>444</v>
      </c>
      <c r="C220" s="77" t="s">
        <v>437</v>
      </c>
      <c r="D220" s="75" t="s">
        <v>445</v>
      </c>
      <c r="E220" s="86" t="s">
        <v>2283</v>
      </c>
      <c r="F220" s="76" t="s">
        <v>2625</v>
      </c>
      <c r="G220" s="75" t="s">
        <v>789</v>
      </c>
      <c r="H220" s="77" t="s">
        <v>575</v>
      </c>
      <c r="I220" s="75" t="s">
        <v>829</v>
      </c>
      <c r="J220" s="86" t="s">
        <v>2284</v>
      </c>
      <c r="K220" s="75" t="s">
        <v>2626</v>
      </c>
      <c r="L220" s="76" t="s">
        <v>1200</v>
      </c>
      <c r="M220" s="77" t="s">
        <v>1242</v>
      </c>
      <c r="N220" s="75" t="s">
        <v>1383</v>
      </c>
      <c r="O220" s="86" t="s">
        <v>2285</v>
      </c>
      <c r="P220" s="76" t="s">
        <v>2627</v>
      </c>
      <c r="Q220" s="76" t="str">
        <f t="shared" si="3"/>
        <v>https://www.google.com/maps?ll=41.28456616210103, 69.1883835360796</v>
      </c>
      <c r="R220" s="75" t="s">
        <v>2628</v>
      </c>
      <c r="S220" s="85" t="s">
        <v>192</v>
      </c>
      <c r="T220" s="93"/>
    </row>
    <row r="221" spans="1:20" ht="30.75" customHeight="1">
      <c r="A221" s="51">
        <v>208</v>
      </c>
      <c r="B221" s="76" t="s">
        <v>2325</v>
      </c>
      <c r="C221" s="77" t="s">
        <v>437</v>
      </c>
      <c r="D221" s="75" t="s">
        <v>438</v>
      </c>
      <c r="E221" s="86" t="s">
        <v>2283</v>
      </c>
      <c r="F221" s="76" t="s">
        <v>2044</v>
      </c>
      <c r="G221" s="75" t="s">
        <v>2389</v>
      </c>
      <c r="H221" s="77" t="s">
        <v>575</v>
      </c>
      <c r="I221" s="75" t="s">
        <v>824</v>
      </c>
      <c r="J221" s="86" t="s">
        <v>2284</v>
      </c>
      <c r="K221" s="75" t="s">
        <v>1027</v>
      </c>
      <c r="L221" s="76" t="s">
        <v>2513</v>
      </c>
      <c r="M221" s="77" t="s">
        <v>1242</v>
      </c>
      <c r="N221" s="76" t="s">
        <v>1384</v>
      </c>
      <c r="O221" s="86" t="s">
        <v>2285</v>
      </c>
      <c r="P221" s="76" t="s">
        <v>2535</v>
      </c>
      <c r="Q221" s="76" t="str">
        <f t="shared" si="3"/>
        <v>https://www.google.com/maps?ll=41.277475,69.199198</v>
      </c>
      <c r="R221" s="75" t="s">
        <v>2597</v>
      </c>
      <c r="S221" s="75" t="s">
        <v>193</v>
      </c>
      <c r="T221" s="82"/>
    </row>
    <row r="222" spans="1:20" ht="30.75" customHeight="1">
      <c r="A222" s="51">
        <v>209</v>
      </c>
      <c r="B222" s="76" t="s">
        <v>2326</v>
      </c>
      <c r="C222" s="77" t="s">
        <v>437</v>
      </c>
      <c r="D222" s="75" t="s">
        <v>438</v>
      </c>
      <c r="E222" s="86" t="s">
        <v>2283</v>
      </c>
      <c r="F222" s="76" t="s">
        <v>2045</v>
      </c>
      <c r="G222" s="75" t="s">
        <v>2390</v>
      </c>
      <c r="H222" s="77" t="s">
        <v>575</v>
      </c>
      <c r="I222" s="75" t="s">
        <v>824</v>
      </c>
      <c r="J222" s="86" t="s">
        <v>2284</v>
      </c>
      <c r="K222" s="75" t="s">
        <v>1028</v>
      </c>
      <c r="L222" s="76" t="s">
        <v>2514</v>
      </c>
      <c r="M222" s="77" t="s">
        <v>1242</v>
      </c>
      <c r="N222" s="76" t="s">
        <v>1385</v>
      </c>
      <c r="O222" s="86" t="s">
        <v>2285</v>
      </c>
      <c r="P222" s="76" t="s">
        <v>1539</v>
      </c>
      <c r="Q222" s="76" t="str">
        <f t="shared" si="3"/>
        <v>https://www.google.com/maps?ll=41.247277,69.174803</v>
      </c>
      <c r="R222" s="75" t="s">
        <v>2598</v>
      </c>
      <c r="S222" s="75" t="s">
        <v>193</v>
      </c>
      <c r="T222" s="82"/>
    </row>
    <row r="223" spans="1:20" ht="30.75" customHeight="1">
      <c r="A223" s="51">
        <v>210</v>
      </c>
      <c r="B223" s="76" t="s">
        <v>446</v>
      </c>
      <c r="C223" s="77" t="s">
        <v>437</v>
      </c>
      <c r="D223" s="75" t="s">
        <v>447</v>
      </c>
      <c r="E223" s="86" t="s">
        <v>2283</v>
      </c>
      <c r="F223" s="76" t="s">
        <v>2046</v>
      </c>
      <c r="G223" s="75" t="s">
        <v>840</v>
      </c>
      <c r="H223" s="77" t="s">
        <v>575</v>
      </c>
      <c r="I223" s="75" t="s">
        <v>824</v>
      </c>
      <c r="J223" s="86" t="s">
        <v>2284</v>
      </c>
      <c r="K223" s="75" t="s">
        <v>1029</v>
      </c>
      <c r="L223" s="76" t="s">
        <v>1201</v>
      </c>
      <c r="M223" s="77" t="s">
        <v>1242</v>
      </c>
      <c r="N223" s="76" t="s">
        <v>1386</v>
      </c>
      <c r="O223" s="86" t="s">
        <v>2285</v>
      </c>
      <c r="P223" s="76" t="s">
        <v>1540</v>
      </c>
      <c r="Q223" s="76" t="str">
        <f t="shared" si="3"/>
        <v>https://www.google.com/maps?ll=41.284750,69.229040</v>
      </c>
      <c r="R223" s="75" t="s">
        <v>2599</v>
      </c>
      <c r="S223" s="75" t="s">
        <v>192</v>
      </c>
      <c r="T223" s="82"/>
    </row>
    <row r="224" spans="1:20" ht="30.75" customHeight="1">
      <c r="A224" s="51">
        <v>211</v>
      </c>
      <c r="B224" s="76" t="s">
        <v>2327</v>
      </c>
      <c r="C224" s="77" t="s">
        <v>437</v>
      </c>
      <c r="D224" s="75" t="s">
        <v>448</v>
      </c>
      <c r="E224" s="86" t="s">
        <v>2283</v>
      </c>
      <c r="F224" s="76" t="s">
        <v>2268</v>
      </c>
      <c r="G224" s="75" t="s">
        <v>2391</v>
      </c>
      <c r="H224" s="77" t="s">
        <v>575</v>
      </c>
      <c r="I224" s="75" t="s">
        <v>830</v>
      </c>
      <c r="J224" s="86" t="s">
        <v>2284</v>
      </c>
      <c r="K224" s="75" t="s">
        <v>1030</v>
      </c>
      <c r="L224" s="76" t="s">
        <v>2515</v>
      </c>
      <c r="M224" s="77" t="s">
        <v>1242</v>
      </c>
      <c r="N224" s="76" t="s">
        <v>1387</v>
      </c>
      <c r="O224" s="86" t="s">
        <v>2285</v>
      </c>
      <c r="P224" s="76" t="s">
        <v>1541</v>
      </c>
      <c r="Q224" s="76" t="str">
        <f t="shared" si="3"/>
        <v>https://www.google.com/maps?ll=41.285220,69.348261</v>
      </c>
      <c r="R224" s="75" t="s">
        <v>2600</v>
      </c>
      <c r="S224" s="75" t="s">
        <v>193</v>
      </c>
      <c r="T224" s="82"/>
    </row>
    <row r="225" spans="1:20" ht="30.75" customHeight="1">
      <c r="A225" s="51">
        <v>212</v>
      </c>
      <c r="B225" s="76" t="s">
        <v>449</v>
      </c>
      <c r="C225" s="77" t="s">
        <v>437</v>
      </c>
      <c r="D225" s="75" t="s">
        <v>450</v>
      </c>
      <c r="E225" s="86" t="s">
        <v>2283</v>
      </c>
      <c r="F225" s="76" t="s">
        <v>2047</v>
      </c>
      <c r="G225" s="75" t="s">
        <v>841</v>
      </c>
      <c r="H225" s="77" t="s">
        <v>575</v>
      </c>
      <c r="I225" s="75" t="s">
        <v>830</v>
      </c>
      <c r="J225" s="86" t="s">
        <v>2284</v>
      </c>
      <c r="K225" s="76" t="s">
        <v>1031</v>
      </c>
      <c r="L225" s="76" t="s">
        <v>1202</v>
      </c>
      <c r="M225" s="77" t="s">
        <v>1242</v>
      </c>
      <c r="N225" s="76" t="s">
        <v>1388</v>
      </c>
      <c r="O225" s="86" t="s">
        <v>2285</v>
      </c>
      <c r="P225" s="76" t="s">
        <v>1985</v>
      </c>
      <c r="Q225" s="76" t="str">
        <f t="shared" si="3"/>
        <v>https://www.google.com/maps?ll=41.288078,69.351754</v>
      </c>
      <c r="R225" s="75" t="s">
        <v>2601</v>
      </c>
      <c r="S225" s="75" t="s">
        <v>192</v>
      </c>
      <c r="T225" s="82"/>
    </row>
    <row r="226" spans="1:20" ht="30.75" customHeight="1">
      <c r="A226" s="51">
        <v>213</v>
      </c>
      <c r="B226" s="76" t="s">
        <v>451</v>
      </c>
      <c r="C226" s="77" t="s">
        <v>437</v>
      </c>
      <c r="D226" s="75" t="s">
        <v>452</v>
      </c>
      <c r="E226" s="86" t="s">
        <v>2283</v>
      </c>
      <c r="F226" s="76" t="s">
        <v>2048</v>
      </c>
      <c r="G226" s="75" t="s">
        <v>842</v>
      </c>
      <c r="H226" s="77" t="s">
        <v>575</v>
      </c>
      <c r="I226" s="75" t="s">
        <v>831</v>
      </c>
      <c r="J226" s="86" t="s">
        <v>2284</v>
      </c>
      <c r="K226" s="75" t="s">
        <v>1032</v>
      </c>
      <c r="L226" s="76" t="s">
        <v>1203</v>
      </c>
      <c r="M226" s="77" t="s">
        <v>1242</v>
      </c>
      <c r="N226" s="76" t="s">
        <v>1389</v>
      </c>
      <c r="O226" s="86" t="s">
        <v>2285</v>
      </c>
      <c r="P226" s="76" t="s">
        <v>1542</v>
      </c>
      <c r="Q226" s="76" t="str">
        <f t="shared" si="3"/>
        <v>https://www.google.com/maps?ll=41.292715,69.278321</v>
      </c>
      <c r="R226" s="75" t="s">
        <v>2602</v>
      </c>
      <c r="S226" s="75" t="s">
        <v>192</v>
      </c>
      <c r="T226" s="82"/>
    </row>
    <row r="227" spans="1:20" ht="30.75" customHeight="1">
      <c r="A227" s="51">
        <v>214</v>
      </c>
      <c r="B227" s="76" t="s">
        <v>2328</v>
      </c>
      <c r="C227" s="77" t="s">
        <v>437</v>
      </c>
      <c r="D227" s="75" t="s">
        <v>452</v>
      </c>
      <c r="E227" s="86" t="s">
        <v>2283</v>
      </c>
      <c r="F227" s="76" t="s">
        <v>2049</v>
      </c>
      <c r="G227" s="75" t="s">
        <v>2463</v>
      </c>
      <c r="H227" s="77" t="s">
        <v>575</v>
      </c>
      <c r="I227" s="75" t="s">
        <v>831</v>
      </c>
      <c r="J227" s="86" t="s">
        <v>2284</v>
      </c>
      <c r="K227" s="75" t="s">
        <v>1033</v>
      </c>
      <c r="L227" s="76" t="s">
        <v>2516</v>
      </c>
      <c r="M227" s="77" t="s">
        <v>1242</v>
      </c>
      <c r="N227" s="76" t="s">
        <v>1389</v>
      </c>
      <c r="O227" s="86" t="s">
        <v>2285</v>
      </c>
      <c r="P227" s="76" t="s">
        <v>1543</v>
      </c>
      <c r="Q227" s="76" t="str">
        <f t="shared" si="3"/>
        <v>https://www.google.com/maps?ll=41.280502,69.304328</v>
      </c>
      <c r="R227" s="75" t="s">
        <v>2603</v>
      </c>
      <c r="S227" s="75" t="s">
        <v>193</v>
      </c>
      <c r="T227" s="82"/>
    </row>
    <row r="228" spans="1:20" ht="30.75" customHeight="1">
      <c r="A228" s="51">
        <v>215</v>
      </c>
      <c r="B228" s="76" t="s">
        <v>2054</v>
      </c>
      <c r="C228" s="77" t="s">
        <v>437</v>
      </c>
      <c r="D228" s="75" t="s">
        <v>2051</v>
      </c>
      <c r="E228" s="86" t="s">
        <v>2283</v>
      </c>
      <c r="F228" s="76" t="s">
        <v>2050</v>
      </c>
      <c r="G228" s="75" t="s">
        <v>843</v>
      </c>
      <c r="H228" s="77" t="s">
        <v>575</v>
      </c>
      <c r="I228" s="75" t="s">
        <v>832</v>
      </c>
      <c r="J228" s="86" t="s">
        <v>2284</v>
      </c>
      <c r="K228" s="75" t="s">
        <v>1034</v>
      </c>
      <c r="L228" s="76" t="s">
        <v>1204</v>
      </c>
      <c r="M228" s="77" t="s">
        <v>1242</v>
      </c>
      <c r="N228" s="76" t="s">
        <v>1390</v>
      </c>
      <c r="O228" s="86" t="s">
        <v>2285</v>
      </c>
      <c r="P228" s="76" t="s">
        <v>1544</v>
      </c>
      <c r="Q228" s="76" t="str">
        <f t="shared" si="3"/>
        <v>https://www.google.com/maps?ll=41.326975,69.247086</v>
      </c>
      <c r="R228" s="75" t="s">
        <v>2604</v>
      </c>
      <c r="S228" s="75" t="s">
        <v>192</v>
      </c>
      <c r="T228" s="82"/>
    </row>
    <row r="229" spans="1:20" ht="30.75" customHeight="1">
      <c r="A229" s="51">
        <v>216</v>
      </c>
      <c r="B229" s="76" t="s">
        <v>2329</v>
      </c>
      <c r="C229" s="77" t="s">
        <v>437</v>
      </c>
      <c r="D229" s="75" t="s">
        <v>2051</v>
      </c>
      <c r="E229" s="86" t="s">
        <v>2283</v>
      </c>
      <c r="F229" s="76" t="s">
        <v>2052</v>
      </c>
      <c r="G229" s="75" t="s">
        <v>2392</v>
      </c>
      <c r="H229" s="77" t="s">
        <v>575</v>
      </c>
      <c r="I229" s="75" t="s">
        <v>832</v>
      </c>
      <c r="J229" s="86" t="s">
        <v>2284</v>
      </c>
      <c r="K229" s="75" t="s">
        <v>1035</v>
      </c>
      <c r="L229" s="76" t="s">
        <v>2517</v>
      </c>
      <c r="M229" s="77" t="s">
        <v>1242</v>
      </c>
      <c r="N229" s="76" t="s">
        <v>1395</v>
      </c>
      <c r="O229" s="86" t="s">
        <v>2285</v>
      </c>
      <c r="P229" s="76" t="s">
        <v>1545</v>
      </c>
      <c r="Q229" s="76" t="str">
        <f t="shared" si="3"/>
        <v>https://www.google.com/maps?ll=41.331838,69.219367</v>
      </c>
      <c r="R229" s="75" t="s">
        <v>2605</v>
      </c>
      <c r="S229" s="75" t="s">
        <v>193</v>
      </c>
      <c r="T229" s="82"/>
    </row>
    <row r="230" spans="1:20" ht="30.75" customHeight="1">
      <c r="A230" s="51">
        <v>217</v>
      </c>
      <c r="B230" s="76" t="s">
        <v>453</v>
      </c>
      <c r="C230" s="77" t="s">
        <v>437</v>
      </c>
      <c r="D230" s="75" t="s">
        <v>454</v>
      </c>
      <c r="E230" s="86" t="s">
        <v>2283</v>
      </c>
      <c r="F230" s="76" t="s">
        <v>2055</v>
      </c>
      <c r="G230" s="75" t="s">
        <v>844</v>
      </c>
      <c r="H230" s="77" t="s">
        <v>575</v>
      </c>
      <c r="I230" s="75" t="s">
        <v>833</v>
      </c>
      <c r="J230" s="86" t="s">
        <v>2284</v>
      </c>
      <c r="K230" s="75" t="s">
        <v>1037</v>
      </c>
      <c r="L230" s="76" t="s">
        <v>1205</v>
      </c>
      <c r="M230" s="77" t="s">
        <v>1242</v>
      </c>
      <c r="N230" s="76" t="s">
        <v>1391</v>
      </c>
      <c r="O230" s="86" t="s">
        <v>2285</v>
      </c>
      <c r="P230" s="76" t="s">
        <v>1547</v>
      </c>
      <c r="Q230" s="76" t="str">
        <f t="shared" si="3"/>
        <v>https://www.google.com/maps?ll=41.358431,69.288725</v>
      </c>
      <c r="R230" s="75" t="s">
        <v>2606</v>
      </c>
      <c r="S230" s="75" t="s">
        <v>192</v>
      </c>
      <c r="T230" s="82"/>
    </row>
    <row r="231" spans="1:20" ht="30.75" customHeight="1">
      <c r="A231" s="51">
        <v>218</v>
      </c>
      <c r="B231" s="76" t="s">
        <v>2331</v>
      </c>
      <c r="C231" s="77" t="s">
        <v>437</v>
      </c>
      <c r="D231" s="75" t="s">
        <v>454</v>
      </c>
      <c r="E231" s="86" t="s">
        <v>2283</v>
      </c>
      <c r="F231" s="76" t="s">
        <v>2056</v>
      </c>
      <c r="G231" s="75" t="s">
        <v>2394</v>
      </c>
      <c r="H231" s="77" t="s">
        <v>575</v>
      </c>
      <c r="I231" s="75" t="s">
        <v>833</v>
      </c>
      <c r="J231" s="86" t="s">
        <v>2284</v>
      </c>
      <c r="K231" s="75" t="s">
        <v>1038</v>
      </c>
      <c r="L231" s="76" t="s">
        <v>2519</v>
      </c>
      <c r="M231" s="77" t="s">
        <v>1242</v>
      </c>
      <c r="N231" s="76" t="s">
        <v>1394</v>
      </c>
      <c r="O231" s="86" t="s">
        <v>2285</v>
      </c>
      <c r="P231" s="76" t="s">
        <v>1548</v>
      </c>
      <c r="Q231" s="76" t="str">
        <f t="shared" si="3"/>
        <v>https://www.google.com/maps?ll=41.365512,69.291842</v>
      </c>
      <c r="R231" s="75" t="s">
        <v>2607</v>
      </c>
      <c r="S231" s="75" t="s">
        <v>193</v>
      </c>
      <c r="T231" s="82"/>
    </row>
    <row r="232" spans="1:20" ht="30.75" customHeight="1">
      <c r="A232" s="51">
        <v>219</v>
      </c>
      <c r="B232" s="76" t="s">
        <v>455</v>
      </c>
      <c r="C232" s="77" t="s">
        <v>437</v>
      </c>
      <c r="D232" s="75" t="s">
        <v>456</v>
      </c>
      <c r="E232" s="86" t="s">
        <v>2283</v>
      </c>
      <c r="F232" s="76" t="s">
        <v>2057</v>
      </c>
      <c r="G232" s="75" t="s">
        <v>845</v>
      </c>
      <c r="H232" s="77" t="s">
        <v>575</v>
      </c>
      <c r="I232" s="75" t="s">
        <v>834</v>
      </c>
      <c r="J232" s="86" t="s">
        <v>2284</v>
      </c>
      <c r="K232" s="75" t="s">
        <v>1039</v>
      </c>
      <c r="L232" s="76" t="s">
        <v>1206</v>
      </c>
      <c r="M232" s="77" t="s">
        <v>1242</v>
      </c>
      <c r="N232" s="76" t="s">
        <v>1392</v>
      </c>
      <c r="O232" s="86" t="s">
        <v>2285</v>
      </c>
      <c r="P232" s="76" t="s">
        <v>1549</v>
      </c>
      <c r="Q232" s="76" t="str">
        <f t="shared" si="3"/>
        <v>https://www.google.com/maps?ll=41.295184,69.268444</v>
      </c>
      <c r="R232" s="75" t="s">
        <v>2608</v>
      </c>
      <c r="S232" s="75" t="s">
        <v>192</v>
      </c>
      <c r="T232" s="82"/>
    </row>
    <row r="233" spans="1:20" ht="30.75" customHeight="1">
      <c r="A233" s="51">
        <v>220</v>
      </c>
      <c r="B233" s="76" t="s">
        <v>457</v>
      </c>
      <c r="C233" s="77" t="s">
        <v>437</v>
      </c>
      <c r="D233" s="75" t="s">
        <v>458</v>
      </c>
      <c r="E233" s="86" t="s">
        <v>2283</v>
      </c>
      <c r="F233" s="76" t="s">
        <v>2058</v>
      </c>
      <c r="G233" s="75" t="s">
        <v>846</v>
      </c>
      <c r="H233" s="77" t="s">
        <v>575</v>
      </c>
      <c r="I233" s="75" t="s">
        <v>835</v>
      </c>
      <c r="J233" s="86" t="s">
        <v>2284</v>
      </c>
      <c r="K233" s="75" t="s">
        <v>1040</v>
      </c>
      <c r="L233" s="76" t="s">
        <v>1207</v>
      </c>
      <c r="M233" s="77" t="s">
        <v>1242</v>
      </c>
      <c r="N233" s="76" t="s">
        <v>1393</v>
      </c>
      <c r="O233" s="86" t="s">
        <v>2285</v>
      </c>
      <c r="P233" s="76" t="s">
        <v>1550</v>
      </c>
      <c r="Q233" s="76" t="str">
        <f t="shared" si="3"/>
        <v>https://www.google.com/maps?ll=41.347321,69.214843</v>
      </c>
      <c r="R233" s="75" t="s">
        <v>2609</v>
      </c>
      <c r="S233" s="75" t="s">
        <v>192</v>
      </c>
      <c r="T233" s="82"/>
    </row>
    <row r="234" spans="1:20" ht="30.75" customHeight="1">
      <c r="A234" s="51">
        <v>221</v>
      </c>
      <c r="B234" s="76" t="s">
        <v>2332</v>
      </c>
      <c r="C234" s="77" t="s">
        <v>437</v>
      </c>
      <c r="D234" s="75" t="s">
        <v>438</v>
      </c>
      <c r="E234" s="86" t="s">
        <v>2283</v>
      </c>
      <c r="F234" s="76" t="s">
        <v>2359</v>
      </c>
      <c r="G234" s="75" t="s">
        <v>2464</v>
      </c>
      <c r="H234" s="77" t="s">
        <v>575</v>
      </c>
      <c r="I234" s="75" t="s">
        <v>824</v>
      </c>
      <c r="J234" s="86" t="s">
        <v>2284</v>
      </c>
      <c r="K234" s="75" t="s">
        <v>2494</v>
      </c>
      <c r="L234" s="76" t="s">
        <v>1920</v>
      </c>
      <c r="M234" s="77" t="s">
        <v>1242</v>
      </c>
      <c r="N234" s="76" t="s">
        <v>1386</v>
      </c>
      <c r="O234" s="86" t="s">
        <v>2285</v>
      </c>
      <c r="P234" s="76" t="s">
        <v>2536</v>
      </c>
      <c r="Q234" s="76" t="str">
        <f t="shared" si="3"/>
        <v>https://www.google.com/maps?ll=41.291560,69.212165</v>
      </c>
      <c r="R234" s="75" t="s">
        <v>2575</v>
      </c>
      <c r="S234" s="75" t="s">
        <v>192</v>
      </c>
      <c r="T234" s="82"/>
    </row>
    <row r="235" spans="1:20" ht="30.75" customHeight="1">
      <c r="A235" s="51">
        <v>222</v>
      </c>
      <c r="B235" s="76" t="s">
        <v>2060</v>
      </c>
      <c r="C235" s="77" t="s">
        <v>437</v>
      </c>
      <c r="D235" s="75" t="s">
        <v>2037</v>
      </c>
      <c r="E235" s="86" t="s">
        <v>2283</v>
      </c>
      <c r="F235" s="76" t="s">
        <v>2061</v>
      </c>
      <c r="G235" s="75" t="s">
        <v>2465</v>
      </c>
      <c r="H235" s="77" t="s">
        <v>575</v>
      </c>
      <c r="I235" s="76" t="s">
        <v>825</v>
      </c>
      <c r="J235" s="86" t="s">
        <v>2284</v>
      </c>
      <c r="K235" s="76" t="s">
        <v>1023</v>
      </c>
      <c r="L235" s="76" t="s">
        <v>1921</v>
      </c>
      <c r="M235" s="77" t="s">
        <v>1242</v>
      </c>
      <c r="N235" s="76" t="s">
        <v>1924</v>
      </c>
      <c r="O235" s="86" t="s">
        <v>2285</v>
      </c>
      <c r="P235" s="76" t="s">
        <v>1535</v>
      </c>
      <c r="Q235" s="76" t="str">
        <f t="shared" si="3"/>
        <v>https://www.google.com/maps?ll=41.325843,69.327629</v>
      </c>
      <c r="R235" s="75" t="s">
        <v>2610</v>
      </c>
      <c r="S235" s="75" t="s">
        <v>193</v>
      </c>
      <c r="T235" s="82"/>
    </row>
    <row r="236" spans="1:20" ht="30.75" customHeight="1">
      <c r="A236" s="51">
        <v>223</v>
      </c>
      <c r="B236" s="76" t="s">
        <v>1915</v>
      </c>
      <c r="C236" s="77" t="s">
        <v>437</v>
      </c>
      <c r="D236" s="75" t="s">
        <v>443</v>
      </c>
      <c r="E236" s="86" t="s">
        <v>2283</v>
      </c>
      <c r="F236" s="76" t="s">
        <v>1916</v>
      </c>
      <c r="G236" s="75" t="s">
        <v>2466</v>
      </c>
      <c r="H236" s="77" t="s">
        <v>575</v>
      </c>
      <c r="I236" s="75" t="s">
        <v>828</v>
      </c>
      <c r="J236" s="86" t="s">
        <v>2284</v>
      </c>
      <c r="K236" s="75" t="s">
        <v>1918</v>
      </c>
      <c r="L236" s="76" t="s">
        <v>1922</v>
      </c>
      <c r="M236" s="77" t="s">
        <v>1242</v>
      </c>
      <c r="N236" s="76" t="s">
        <v>1925</v>
      </c>
      <c r="O236" s="86" t="s">
        <v>2285</v>
      </c>
      <c r="P236" s="76" t="s">
        <v>1926</v>
      </c>
      <c r="Q236" s="76" t="str">
        <f>"https://www.google.com/maps?ll="&amp;R236</f>
        <v>https://www.google.com/maps?ll=41.238327,69.334715</v>
      </c>
      <c r="R236" s="75" t="s">
        <v>2611</v>
      </c>
      <c r="S236" s="75" t="s">
        <v>193</v>
      </c>
      <c r="T236" s="82"/>
    </row>
    <row r="237" spans="1:20" ht="30.75" customHeight="1">
      <c r="A237" s="51">
        <v>224</v>
      </c>
      <c r="B237" s="76" t="s">
        <v>1917</v>
      </c>
      <c r="C237" s="77" t="s">
        <v>437</v>
      </c>
      <c r="D237" s="75" t="s">
        <v>456</v>
      </c>
      <c r="E237" s="86" t="s">
        <v>2283</v>
      </c>
      <c r="F237" s="76" t="s">
        <v>2269</v>
      </c>
      <c r="G237" s="75" t="s">
        <v>2467</v>
      </c>
      <c r="H237" s="77" t="s">
        <v>575</v>
      </c>
      <c r="I237" s="75" t="s">
        <v>834</v>
      </c>
      <c r="J237" s="86" t="s">
        <v>2284</v>
      </c>
      <c r="K237" s="75" t="s">
        <v>1919</v>
      </c>
      <c r="L237" s="76" t="s">
        <v>1923</v>
      </c>
      <c r="M237" s="77" t="s">
        <v>1242</v>
      </c>
      <c r="N237" s="76" t="s">
        <v>1392</v>
      </c>
      <c r="O237" s="86" t="s">
        <v>2285</v>
      </c>
      <c r="P237" s="76" t="s">
        <v>1927</v>
      </c>
      <c r="Q237" s="76" t="str">
        <f>"https://www.google.com/maps?ll="&amp;R237</f>
        <v>https://www.google.com/maps?ll=41.286153,69.252850</v>
      </c>
      <c r="R237" s="75" t="s">
        <v>2612</v>
      </c>
      <c r="S237" s="75" t="s">
        <v>193</v>
      </c>
      <c r="T237" s="82"/>
    </row>
    <row r="238" spans="1:20" ht="30.75" customHeight="1">
      <c r="A238" s="51">
        <v>225</v>
      </c>
      <c r="B238" s="76" t="s">
        <v>2643</v>
      </c>
      <c r="C238" s="77" t="s">
        <v>437</v>
      </c>
      <c r="D238" s="75" t="s">
        <v>2051</v>
      </c>
      <c r="E238" s="86" t="s">
        <v>2283</v>
      </c>
      <c r="F238" s="76" t="s">
        <v>2641</v>
      </c>
      <c r="G238" s="75" t="s">
        <v>2640</v>
      </c>
      <c r="H238" s="77" t="s">
        <v>575</v>
      </c>
      <c r="I238" s="75" t="s">
        <v>832</v>
      </c>
      <c r="J238" s="86" t="s">
        <v>2284</v>
      </c>
      <c r="K238" s="75" t="s">
        <v>2642</v>
      </c>
      <c r="L238" s="76" t="s">
        <v>2640</v>
      </c>
      <c r="M238" s="77" t="s">
        <v>1242</v>
      </c>
      <c r="N238" s="76" t="s">
        <v>1394</v>
      </c>
      <c r="O238" s="86" t="s">
        <v>2285</v>
      </c>
      <c r="P238" s="76" t="s">
        <v>2646</v>
      </c>
      <c r="Q238" s="76" t="s">
        <v>2645</v>
      </c>
      <c r="R238" s="75" t="s">
        <v>2644</v>
      </c>
      <c r="S238" s="75" t="s">
        <v>193</v>
      </c>
      <c r="T238" s="82"/>
    </row>
    <row r="239" spans="1:20" s="69" customFormat="1" ht="30.75" customHeight="1">
      <c r="A239" s="68" t="s">
        <v>2290</v>
      </c>
      <c r="B239" s="83"/>
      <c r="C239" s="84"/>
      <c r="D239" s="82"/>
      <c r="E239" s="88"/>
      <c r="F239" s="83"/>
      <c r="G239" s="82"/>
      <c r="H239" s="82"/>
      <c r="I239" s="82"/>
      <c r="J239" s="88"/>
      <c r="K239" s="83"/>
      <c r="L239" s="83"/>
      <c r="M239" s="82"/>
      <c r="N239" s="82"/>
      <c r="O239" s="88"/>
      <c r="P239" s="78"/>
      <c r="Q239" s="78"/>
      <c r="R239" s="82"/>
      <c r="S239" s="78" t="s">
        <v>2290</v>
      </c>
      <c r="T239" s="81" t="s">
        <v>2290</v>
      </c>
    </row>
    <row r="240" spans="1:20" ht="30.75" customHeight="1">
      <c r="A240" s="51">
        <v>226</v>
      </c>
      <c r="B240" s="76" t="s">
        <v>459</v>
      </c>
      <c r="C240" s="77" t="s">
        <v>460</v>
      </c>
      <c r="D240" s="75" t="s">
        <v>461</v>
      </c>
      <c r="E240" s="86" t="s">
        <v>2283</v>
      </c>
      <c r="F240" s="76" t="s">
        <v>2062</v>
      </c>
      <c r="G240" s="75" t="s">
        <v>866</v>
      </c>
      <c r="H240" s="77" t="s">
        <v>576</v>
      </c>
      <c r="I240" s="75" t="s">
        <v>847</v>
      </c>
      <c r="J240" s="86" t="s">
        <v>2284</v>
      </c>
      <c r="K240" s="75" t="s">
        <v>1042</v>
      </c>
      <c r="L240" s="76" t="s">
        <v>1208</v>
      </c>
      <c r="M240" s="77" t="s">
        <v>1243</v>
      </c>
      <c r="N240" s="76" t="s">
        <v>1396</v>
      </c>
      <c r="O240" s="86" t="s">
        <v>2285</v>
      </c>
      <c r="P240" s="76" t="s">
        <v>1552</v>
      </c>
      <c r="Q240" s="76" t="str">
        <f t="shared" si="3"/>
        <v>https://www.google.com/maps?ll=41.5671205,69.7694928</v>
      </c>
      <c r="R240" s="76" t="s">
        <v>2613</v>
      </c>
      <c r="S240" s="75" t="s">
        <v>192</v>
      </c>
      <c r="T240" s="82"/>
    </row>
    <row r="241" spans="1:20" ht="30.75" customHeight="1">
      <c r="A241" s="51">
        <v>227</v>
      </c>
      <c r="B241" s="76" t="s">
        <v>462</v>
      </c>
      <c r="C241" s="77" t="s">
        <v>460</v>
      </c>
      <c r="D241" s="75" t="s">
        <v>463</v>
      </c>
      <c r="E241" s="86" t="s">
        <v>2283</v>
      </c>
      <c r="F241" s="76" t="s">
        <v>2063</v>
      </c>
      <c r="G241" s="75" t="s">
        <v>867</v>
      </c>
      <c r="H241" s="77" t="s">
        <v>576</v>
      </c>
      <c r="I241" s="76" t="s">
        <v>848</v>
      </c>
      <c r="J241" s="86" t="s">
        <v>2284</v>
      </c>
      <c r="K241" s="76" t="s">
        <v>1043</v>
      </c>
      <c r="L241" s="76" t="s">
        <v>1209</v>
      </c>
      <c r="M241" s="77" t="s">
        <v>1243</v>
      </c>
      <c r="N241" s="76" t="s">
        <v>1397</v>
      </c>
      <c r="O241" s="86" t="s">
        <v>2285</v>
      </c>
      <c r="P241" s="76" t="s">
        <v>1553</v>
      </c>
      <c r="Q241" s="76" t="str">
        <f t="shared" si="3"/>
        <v>https://www.google.com/maps?ll=41.3131680,69.5245490</v>
      </c>
      <c r="R241" s="75" t="s">
        <v>2576</v>
      </c>
      <c r="S241" s="75" t="s">
        <v>192</v>
      </c>
      <c r="T241" s="82"/>
    </row>
    <row r="242" spans="1:20" ht="30.75" customHeight="1">
      <c r="A242" s="51">
        <v>228</v>
      </c>
      <c r="B242" s="76" t="s">
        <v>464</v>
      </c>
      <c r="C242" s="77" t="s">
        <v>460</v>
      </c>
      <c r="D242" s="75" t="s">
        <v>465</v>
      </c>
      <c r="E242" s="86" t="s">
        <v>2283</v>
      </c>
      <c r="F242" s="76" t="s">
        <v>2064</v>
      </c>
      <c r="G242" s="75" t="s">
        <v>868</v>
      </c>
      <c r="H242" s="77" t="s">
        <v>576</v>
      </c>
      <c r="I242" s="75" t="s">
        <v>849</v>
      </c>
      <c r="J242" s="86" t="s">
        <v>2284</v>
      </c>
      <c r="K242" s="75" t="s">
        <v>1044</v>
      </c>
      <c r="L242" s="76" t="s">
        <v>1210</v>
      </c>
      <c r="M242" s="77" t="s">
        <v>1243</v>
      </c>
      <c r="N242" s="76" t="s">
        <v>1398</v>
      </c>
      <c r="O242" s="86" t="s">
        <v>2285</v>
      </c>
      <c r="P242" s="76" t="s">
        <v>1554</v>
      </c>
      <c r="Q242" s="76" t="str">
        <f t="shared" si="3"/>
        <v>https://www.google.com/maps?ll=40.907878,69.640051</v>
      </c>
      <c r="R242" s="75" t="s">
        <v>2577</v>
      </c>
      <c r="S242" s="75" t="s">
        <v>191</v>
      </c>
      <c r="T242" s="82"/>
    </row>
    <row r="243" spans="1:20" ht="30.75" customHeight="1">
      <c r="A243" s="51">
        <v>229</v>
      </c>
      <c r="B243" s="76" t="s">
        <v>2333</v>
      </c>
      <c r="C243" s="77" t="s">
        <v>460</v>
      </c>
      <c r="D243" s="75" t="s">
        <v>2065</v>
      </c>
      <c r="E243" s="86" t="s">
        <v>2283</v>
      </c>
      <c r="F243" s="76" t="s">
        <v>2270</v>
      </c>
      <c r="G243" s="75" t="s">
        <v>2395</v>
      </c>
      <c r="H243" s="77" t="s">
        <v>576</v>
      </c>
      <c r="I243" s="75" t="s">
        <v>850</v>
      </c>
      <c r="J243" s="86" t="s">
        <v>2284</v>
      </c>
      <c r="K243" s="75" t="s">
        <v>1045</v>
      </c>
      <c r="L243" s="76" t="s">
        <v>1211</v>
      </c>
      <c r="M243" s="77" t="s">
        <v>1243</v>
      </c>
      <c r="N243" s="76" t="s">
        <v>1399</v>
      </c>
      <c r="O243" s="86" t="s">
        <v>2285</v>
      </c>
      <c r="P243" s="76" t="s">
        <v>1555</v>
      </c>
      <c r="Q243" s="76" t="str">
        <f t="shared" si="3"/>
        <v>https://www.google.com/maps?ll=40.858907,68.928115</v>
      </c>
      <c r="R243" s="75" t="s">
        <v>2614</v>
      </c>
      <c r="S243" s="75" t="s">
        <v>191</v>
      </c>
      <c r="T243" s="82"/>
    </row>
    <row r="244" spans="1:20" ht="30.75" customHeight="1">
      <c r="A244" s="51">
        <v>230</v>
      </c>
      <c r="B244" s="76" t="s">
        <v>467</v>
      </c>
      <c r="C244" s="77" t="s">
        <v>460</v>
      </c>
      <c r="D244" s="75" t="s">
        <v>468</v>
      </c>
      <c r="E244" s="86" t="s">
        <v>2283</v>
      </c>
      <c r="F244" s="76" t="s">
        <v>2066</v>
      </c>
      <c r="G244" s="75" t="s">
        <v>869</v>
      </c>
      <c r="H244" s="77" t="s">
        <v>576</v>
      </c>
      <c r="I244" s="75" t="s">
        <v>851</v>
      </c>
      <c r="J244" s="86" t="s">
        <v>2284</v>
      </c>
      <c r="K244" s="75" t="s">
        <v>1046</v>
      </c>
      <c r="L244" s="76" t="s">
        <v>1212</v>
      </c>
      <c r="M244" s="77" t="s">
        <v>1243</v>
      </c>
      <c r="N244" s="76" t="s">
        <v>1400</v>
      </c>
      <c r="O244" s="86" t="s">
        <v>2285</v>
      </c>
      <c r="P244" s="76" t="s">
        <v>1556</v>
      </c>
      <c r="Q244" s="76" t="str">
        <f t="shared" si="3"/>
        <v>https://www.google.com/maps?ll=40.896182,69.352440</v>
      </c>
      <c r="R244" s="75" t="s">
        <v>2578</v>
      </c>
      <c r="S244" s="75" t="s">
        <v>192</v>
      </c>
      <c r="T244" s="82"/>
    </row>
    <row r="245" spans="1:20" ht="30.75" customHeight="1">
      <c r="A245" s="51">
        <v>231</v>
      </c>
      <c r="B245" s="76" t="s">
        <v>2334</v>
      </c>
      <c r="C245" s="77" t="s">
        <v>460</v>
      </c>
      <c r="D245" s="75" t="s">
        <v>469</v>
      </c>
      <c r="E245" s="86" t="s">
        <v>2283</v>
      </c>
      <c r="F245" s="76" t="s">
        <v>2067</v>
      </c>
      <c r="G245" s="75" t="s">
        <v>2396</v>
      </c>
      <c r="H245" s="77" t="s">
        <v>576</v>
      </c>
      <c r="I245" s="75" t="s">
        <v>852</v>
      </c>
      <c r="J245" s="86" t="s">
        <v>2284</v>
      </c>
      <c r="K245" s="75" t="s">
        <v>1047</v>
      </c>
      <c r="L245" s="76" t="s">
        <v>2520</v>
      </c>
      <c r="M245" s="77" t="s">
        <v>1243</v>
      </c>
      <c r="N245" s="76" t="s">
        <v>1401</v>
      </c>
      <c r="O245" s="86" t="s">
        <v>2285</v>
      </c>
      <c r="P245" s="76" t="s">
        <v>1557</v>
      </c>
      <c r="Q245" s="76" t="str">
        <f t="shared" si="3"/>
        <v>https://www.google.com/maps?ll=41.049665,69.355583</v>
      </c>
      <c r="R245" s="76" t="s">
        <v>2582</v>
      </c>
      <c r="S245" s="75" t="s">
        <v>191</v>
      </c>
      <c r="T245" s="82"/>
    </row>
    <row r="246" spans="1:20" s="60" customFormat="1" ht="30.75" customHeight="1">
      <c r="A246" s="51">
        <v>232</v>
      </c>
      <c r="B246" s="76" t="s">
        <v>470</v>
      </c>
      <c r="C246" s="77" t="s">
        <v>460</v>
      </c>
      <c r="D246" s="75" t="s">
        <v>471</v>
      </c>
      <c r="E246" s="86" t="s">
        <v>2283</v>
      </c>
      <c r="F246" s="76" t="s">
        <v>2068</v>
      </c>
      <c r="G246" s="75" t="s">
        <v>870</v>
      </c>
      <c r="H246" s="77" t="s">
        <v>576</v>
      </c>
      <c r="I246" s="75" t="s">
        <v>853</v>
      </c>
      <c r="J246" s="86" t="s">
        <v>2284</v>
      </c>
      <c r="K246" s="75" t="s">
        <v>1048</v>
      </c>
      <c r="L246" s="76" t="s">
        <v>1213</v>
      </c>
      <c r="M246" s="77" t="s">
        <v>1243</v>
      </c>
      <c r="N246" s="76" t="s">
        <v>1402</v>
      </c>
      <c r="O246" s="86" t="s">
        <v>2285</v>
      </c>
      <c r="P246" s="76" t="s">
        <v>1558</v>
      </c>
      <c r="Q246" s="76" t="str">
        <f t="shared" si="3"/>
        <v>https://www.google.com/maps?ll=41.3857480,69.46</v>
      </c>
      <c r="R246" s="75" t="s">
        <v>175</v>
      </c>
      <c r="S246" s="75" t="s">
        <v>192</v>
      </c>
      <c r="T246" s="82"/>
    </row>
    <row r="247" spans="1:20" ht="30.75" customHeight="1">
      <c r="A247" s="51">
        <v>233</v>
      </c>
      <c r="B247" s="76" t="s">
        <v>2335</v>
      </c>
      <c r="C247" s="77" t="s">
        <v>460</v>
      </c>
      <c r="D247" s="75" t="s">
        <v>472</v>
      </c>
      <c r="E247" s="86" t="s">
        <v>2283</v>
      </c>
      <c r="F247" s="76" t="s">
        <v>2408</v>
      </c>
      <c r="G247" s="75" t="s">
        <v>2397</v>
      </c>
      <c r="H247" s="77" t="s">
        <v>576</v>
      </c>
      <c r="I247" s="75" t="s">
        <v>854</v>
      </c>
      <c r="J247" s="86" t="s">
        <v>2284</v>
      </c>
      <c r="K247" s="75" t="s">
        <v>1049</v>
      </c>
      <c r="L247" s="76" t="s">
        <v>1214</v>
      </c>
      <c r="M247" s="77" t="s">
        <v>1243</v>
      </c>
      <c r="N247" s="76" t="s">
        <v>1403</v>
      </c>
      <c r="O247" s="86" t="s">
        <v>2285</v>
      </c>
      <c r="P247" s="76" t="s">
        <v>1559</v>
      </c>
      <c r="Q247" s="76" t="str">
        <f t="shared" si="3"/>
        <v>https://www.google.com/maps?ll=41.109415,69.050960</v>
      </c>
      <c r="R247" s="75" t="s">
        <v>2553</v>
      </c>
      <c r="S247" s="75" t="s">
        <v>191</v>
      </c>
      <c r="T247" s="82"/>
    </row>
    <row r="248" spans="1:20" ht="30.75" customHeight="1">
      <c r="A248" s="51">
        <v>234</v>
      </c>
      <c r="B248" s="76" t="s">
        <v>473</v>
      </c>
      <c r="C248" s="77" t="s">
        <v>460</v>
      </c>
      <c r="D248" s="75" t="s">
        <v>474</v>
      </c>
      <c r="E248" s="86" t="s">
        <v>2283</v>
      </c>
      <c r="F248" s="76" t="s">
        <v>2069</v>
      </c>
      <c r="G248" s="75" t="s">
        <v>871</v>
      </c>
      <c r="H248" s="77" t="s">
        <v>576</v>
      </c>
      <c r="I248" s="75" t="s">
        <v>855</v>
      </c>
      <c r="J248" s="86" t="s">
        <v>2284</v>
      </c>
      <c r="K248" s="75" t="s">
        <v>1050</v>
      </c>
      <c r="L248" s="76" t="s">
        <v>1215</v>
      </c>
      <c r="M248" s="77" t="s">
        <v>1243</v>
      </c>
      <c r="N248" s="76" t="s">
        <v>1404</v>
      </c>
      <c r="O248" s="86" t="s">
        <v>2285</v>
      </c>
      <c r="P248" s="76" t="s">
        <v>1560</v>
      </c>
      <c r="Q248" s="76" t="str">
        <f t="shared" si="3"/>
        <v>https://www.google.com/maps?ll=41.254169,69.150638</v>
      </c>
      <c r="R248" s="75" t="s">
        <v>2554</v>
      </c>
      <c r="S248" s="75" t="s">
        <v>191</v>
      </c>
      <c r="T248" s="82"/>
    </row>
    <row r="249" spans="1:20" ht="30.75" customHeight="1">
      <c r="A249" s="51">
        <v>235</v>
      </c>
      <c r="B249" s="76" t="s">
        <v>475</v>
      </c>
      <c r="C249" s="77" t="s">
        <v>460</v>
      </c>
      <c r="D249" s="75" t="s">
        <v>476</v>
      </c>
      <c r="E249" s="86" t="s">
        <v>2283</v>
      </c>
      <c r="F249" s="76" t="s">
        <v>2070</v>
      </c>
      <c r="G249" s="75" t="s">
        <v>872</v>
      </c>
      <c r="H249" s="77" t="s">
        <v>576</v>
      </c>
      <c r="I249" s="75" t="s">
        <v>856</v>
      </c>
      <c r="J249" s="86" t="s">
        <v>2284</v>
      </c>
      <c r="K249" s="75" t="s">
        <v>1051</v>
      </c>
      <c r="L249" s="76" t="s">
        <v>1216</v>
      </c>
      <c r="M249" s="77" t="s">
        <v>1243</v>
      </c>
      <c r="N249" s="76" t="s">
        <v>1405</v>
      </c>
      <c r="O249" s="86" t="s">
        <v>2285</v>
      </c>
      <c r="P249" s="76" t="s">
        <v>1561</v>
      </c>
      <c r="Q249" s="76" t="str">
        <f t="shared" si="3"/>
        <v>https://www.google.com/maps?ll=40.384038,69.254834</v>
      </c>
      <c r="R249" s="75" t="s">
        <v>2555</v>
      </c>
      <c r="S249" s="75" t="s">
        <v>192</v>
      </c>
      <c r="T249" s="82"/>
    </row>
    <row r="250" spans="1:20" ht="30.75" customHeight="1">
      <c r="A250" s="51">
        <v>236</v>
      </c>
      <c r="B250" s="76" t="s">
        <v>477</v>
      </c>
      <c r="C250" s="77" t="s">
        <v>460</v>
      </c>
      <c r="D250" s="75" t="s">
        <v>478</v>
      </c>
      <c r="E250" s="86" t="s">
        <v>2283</v>
      </c>
      <c r="F250" s="76" t="s">
        <v>2071</v>
      </c>
      <c r="G250" s="75" t="s">
        <v>873</v>
      </c>
      <c r="H250" s="77" t="s">
        <v>576</v>
      </c>
      <c r="I250" s="75" t="s">
        <v>857</v>
      </c>
      <c r="J250" s="86" t="s">
        <v>2284</v>
      </c>
      <c r="K250" s="75" t="s">
        <v>1052</v>
      </c>
      <c r="L250" s="76" t="s">
        <v>1217</v>
      </c>
      <c r="M250" s="77" t="s">
        <v>1243</v>
      </c>
      <c r="N250" s="76" t="s">
        <v>1406</v>
      </c>
      <c r="O250" s="86" t="s">
        <v>2285</v>
      </c>
      <c r="P250" s="76" t="s">
        <v>1562</v>
      </c>
      <c r="Q250" s="76" t="str">
        <f t="shared" si="3"/>
        <v>https://www.google.com/maps?ll=40.935808,68.763681</v>
      </c>
      <c r="R250" s="75" t="s">
        <v>2556</v>
      </c>
      <c r="S250" s="75" t="s">
        <v>192</v>
      </c>
      <c r="T250" s="82"/>
    </row>
    <row r="251" spans="1:20" ht="30.75" customHeight="1">
      <c r="A251" s="51">
        <v>237</v>
      </c>
      <c r="B251" s="76" t="s">
        <v>479</v>
      </c>
      <c r="C251" s="77" t="s">
        <v>460</v>
      </c>
      <c r="D251" s="75" t="s">
        <v>480</v>
      </c>
      <c r="E251" s="86" t="s">
        <v>2283</v>
      </c>
      <c r="F251" s="76" t="s">
        <v>2072</v>
      </c>
      <c r="G251" s="75" t="s">
        <v>874</v>
      </c>
      <c r="H251" s="77" t="s">
        <v>576</v>
      </c>
      <c r="I251" s="75" t="s">
        <v>858</v>
      </c>
      <c r="J251" s="86" t="s">
        <v>2284</v>
      </c>
      <c r="K251" s="75" t="s">
        <v>1053</v>
      </c>
      <c r="L251" s="76" t="s">
        <v>1414</v>
      </c>
      <c r="M251" s="77" t="s">
        <v>1243</v>
      </c>
      <c r="N251" s="76" t="s">
        <v>1415</v>
      </c>
      <c r="O251" s="86" t="s">
        <v>2285</v>
      </c>
      <c r="P251" s="76" t="s">
        <v>1563</v>
      </c>
      <c r="Q251" s="76" t="str">
        <f t="shared" si="3"/>
        <v>https://www.google.com/maps?ll=41.47198,69.58732</v>
      </c>
      <c r="R251" s="75" t="s">
        <v>2544</v>
      </c>
      <c r="S251" s="75" t="s">
        <v>191</v>
      </c>
      <c r="T251" s="82"/>
    </row>
    <row r="252" spans="1:20" ht="30.75" customHeight="1">
      <c r="A252" s="51">
        <v>238</v>
      </c>
      <c r="B252" s="76" t="s">
        <v>481</v>
      </c>
      <c r="C252" s="77" t="s">
        <v>460</v>
      </c>
      <c r="D252" s="75" t="s">
        <v>482</v>
      </c>
      <c r="E252" s="86" t="s">
        <v>2283</v>
      </c>
      <c r="F252" s="76" t="s">
        <v>2073</v>
      </c>
      <c r="G252" s="75" t="s">
        <v>875</v>
      </c>
      <c r="H252" s="77" t="s">
        <v>576</v>
      </c>
      <c r="I252" s="75" t="s">
        <v>859</v>
      </c>
      <c r="J252" s="86" t="s">
        <v>2284</v>
      </c>
      <c r="K252" s="75" t="s">
        <v>1054</v>
      </c>
      <c r="L252" s="76" t="s">
        <v>1218</v>
      </c>
      <c r="M252" s="77" t="s">
        <v>1243</v>
      </c>
      <c r="N252" s="76" t="s">
        <v>1407</v>
      </c>
      <c r="O252" s="86" t="s">
        <v>2285</v>
      </c>
      <c r="P252" s="76" t="s">
        <v>1986</v>
      </c>
      <c r="Q252" s="76" t="str">
        <f t="shared" si="3"/>
        <v>https://www.google.com/maps?ll=40.827944,69.217105</v>
      </c>
      <c r="R252" s="75" t="s">
        <v>2557</v>
      </c>
      <c r="S252" s="75" t="s">
        <v>192</v>
      </c>
      <c r="T252" s="82"/>
    </row>
    <row r="253" spans="1:20" ht="30.75" customHeight="1">
      <c r="A253" s="51">
        <v>239</v>
      </c>
      <c r="B253" s="76" t="s">
        <v>483</v>
      </c>
      <c r="C253" s="77" t="s">
        <v>460</v>
      </c>
      <c r="D253" s="75" t="s">
        <v>484</v>
      </c>
      <c r="E253" s="86" t="s">
        <v>2283</v>
      </c>
      <c r="F253" s="76" t="s">
        <v>2271</v>
      </c>
      <c r="G253" s="75" t="s">
        <v>876</v>
      </c>
      <c r="H253" s="77" t="s">
        <v>576</v>
      </c>
      <c r="I253" s="75" t="s">
        <v>860</v>
      </c>
      <c r="J253" s="86" t="s">
        <v>2284</v>
      </c>
      <c r="K253" s="75" t="s">
        <v>1055</v>
      </c>
      <c r="L253" s="76" t="s">
        <v>1219</v>
      </c>
      <c r="M253" s="77" t="s">
        <v>1243</v>
      </c>
      <c r="N253" s="76" t="s">
        <v>1413</v>
      </c>
      <c r="O253" s="86" t="s">
        <v>2285</v>
      </c>
      <c r="P253" s="76" t="s">
        <v>1564</v>
      </c>
      <c r="Q253" s="76" t="str">
        <f t="shared" ref="Q253:Q273" si="4">"https://www.google.com/maps?ll="&amp;R253</f>
        <v>https://www.google.com/maps?ll=40.21302,69.264403</v>
      </c>
      <c r="R253" s="75" t="s">
        <v>2615</v>
      </c>
      <c r="S253" s="75" t="s">
        <v>191</v>
      </c>
      <c r="T253" s="82"/>
    </row>
    <row r="254" spans="1:20" s="60" customFormat="1" ht="30.75" customHeight="1">
      <c r="A254" s="51">
        <v>240</v>
      </c>
      <c r="B254" s="76" t="s">
        <v>485</v>
      </c>
      <c r="C254" s="77" t="s">
        <v>460</v>
      </c>
      <c r="D254" s="75" t="s">
        <v>486</v>
      </c>
      <c r="E254" s="86" t="s">
        <v>2283</v>
      </c>
      <c r="F254" s="76" t="s">
        <v>2074</v>
      </c>
      <c r="G254" s="75" t="s">
        <v>878</v>
      </c>
      <c r="H254" s="77" t="s">
        <v>576</v>
      </c>
      <c r="I254" s="75" t="s">
        <v>861</v>
      </c>
      <c r="J254" s="86" t="s">
        <v>2284</v>
      </c>
      <c r="K254" s="75" t="s">
        <v>1056</v>
      </c>
      <c r="L254" s="76" t="s">
        <v>1220</v>
      </c>
      <c r="M254" s="77" t="s">
        <v>1243</v>
      </c>
      <c r="N254" s="76" t="s">
        <v>1410</v>
      </c>
      <c r="O254" s="86" t="s">
        <v>2285</v>
      </c>
      <c r="P254" s="76" t="s">
        <v>1565</v>
      </c>
      <c r="Q254" s="76" t="str">
        <f t="shared" si="4"/>
        <v>https://www.google.com/maps?ll=41.01471,70.08370</v>
      </c>
      <c r="R254" s="75" t="s">
        <v>2616</v>
      </c>
      <c r="S254" s="75" t="s">
        <v>192</v>
      </c>
      <c r="T254" s="82"/>
    </row>
    <row r="255" spans="1:20" ht="30.75" customHeight="1">
      <c r="A255" s="51">
        <v>241</v>
      </c>
      <c r="B255" s="76" t="s">
        <v>487</v>
      </c>
      <c r="C255" s="77" t="s">
        <v>460</v>
      </c>
      <c r="D255" s="75" t="s">
        <v>488</v>
      </c>
      <c r="E255" s="86" t="s">
        <v>2283</v>
      </c>
      <c r="F255" s="76" t="s">
        <v>2075</v>
      </c>
      <c r="G255" s="75" t="s">
        <v>879</v>
      </c>
      <c r="H255" s="77" t="s">
        <v>576</v>
      </c>
      <c r="I255" s="75" t="s">
        <v>862</v>
      </c>
      <c r="J255" s="86" t="s">
        <v>2284</v>
      </c>
      <c r="K255" s="75" t="s">
        <v>1057</v>
      </c>
      <c r="L255" s="76" t="s">
        <v>1221</v>
      </c>
      <c r="M255" s="77" t="s">
        <v>1243</v>
      </c>
      <c r="N255" s="76" t="s">
        <v>1411</v>
      </c>
      <c r="O255" s="86" t="s">
        <v>2285</v>
      </c>
      <c r="P255" s="76" t="s">
        <v>1566</v>
      </c>
      <c r="Q255" s="76" t="str">
        <f t="shared" si="4"/>
        <v>https://www.google.com/maps?ll=40.850250,69.599430</v>
      </c>
      <c r="R255" s="76" t="s">
        <v>2581</v>
      </c>
      <c r="S255" s="75" t="s">
        <v>192</v>
      </c>
      <c r="T255" s="82"/>
    </row>
    <row r="256" spans="1:20" ht="30.75" customHeight="1">
      <c r="A256" s="51">
        <v>242</v>
      </c>
      <c r="B256" s="76" t="s">
        <v>489</v>
      </c>
      <c r="C256" s="77" t="s">
        <v>460</v>
      </c>
      <c r="D256" s="75" t="s">
        <v>490</v>
      </c>
      <c r="E256" s="86" t="s">
        <v>2283</v>
      </c>
      <c r="F256" s="76" t="s">
        <v>2076</v>
      </c>
      <c r="G256" s="75" t="s">
        <v>880</v>
      </c>
      <c r="H256" s="77" t="s">
        <v>576</v>
      </c>
      <c r="I256" s="75" t="s">
        <v>863</v>
      </c>
      <c r="J256" s="86" t="s">
        <v>2284</v>
      </c>
      <c r="K256" s="75" t="s">
        <v>1058</v>
      </c>
      <c r="L256" s="76" t="s">
        <v>1222</v>
      </c>
      <c r="M256" s="77" t="s">
        <v>1243</v>
      </c>
      <c r="N256" s="76" t="s">
        <v>1412</v>
      </c>
      <c r="O256" s="86" t="s">
        <v>2285</v>
      </c>
      <c r="P256" s="76" t="s">
        <v>1567</v>
      </c>
      <c r="Q256" s="76" t="str">
        <f t="shared" si="4"/>
        <v>https://www.google.com/maps?ll=41.400746,69.205302</v>
      </c>
      <c r="R256" s="76" t="s">
        <v>2289</v>
      </c>
      <c r="S256" s="75" t="s">
        <v>192</v>
      </c>
      <c r="T256" s="82"/>
    </row>
    <row r="257" spans="1:20" s="60" customFormat="1" ht="30.75" customHeight="1">
      <c r="A257" s="51">
        <v>243</v>
      </c>
      <c r="B257" s="76" t="s">
        <v>491</v>
      </c>
      <c r="C257" s="77" t="s">
        <v>460</v>
      </c>
      <c r="D257" s="75" t="s">
        <v>492</v>
      </c>
      <c r="E257" s="86" t="s">
        <v>2283</v>
      </c>
      <c r="F257" s="76" t="s">
        <v>2077</v>
      </c>
      <c r="G257" s="75" t="s">
        <v>2398</v>
      </c>
      <c r="H257" s="77" t="s">
        <v>576</v>
      </c>
      <c r="I257" s="75" t="s">
        <v>864</v>
      </c>
      <c r="J257" s="86" t="s">
        <v>2284</v>
      </c>
      <c r="K257" s="75" t="s">
        <v>1059</v>
      </c>
      <c r="L257" s="76" t="s">
        <v>1223</v>
      </c>
      <c r="M257" s="77" t="s">
        <v>1243</v>
      </c>
      <c r="N257" s="76" t="s">
        <v>1408</v>
      </c>
      <c r="O257" s="86" t="s">
        <v>2285</v>
      </c>
      <c r="P257" s="76" t="s">
        <v>1568</v>
      </c>
      <c r="Q257" s="76" t="str">
        <f t="shared" si="4"/>
        <v>https://www.google.com/maps?ll=40.38405,69.25470</v>
      </c>
      <c r="R257" s="75" t="s">
        <v>2617</v>
      </c>
      <c r="S257" s="75" t="s">
        <v>191</v>
      </c>
      <c r="T257" s="82"/>
    </row>
    <row r="258" spans="1:20" ht="30.75" customHeight="1">
      <c r="A258" s="51">
        <v>244</v>
      </c>
      <c r="B258" s="76" t="s">
        <v>493</v>
      </c>
      <c r="C258" s="77" t="s">
        <v>460</v>
      </c>
      <c r="D258" s="75" t="s">
        <v>494</v>
      </c>
      <c r="E258" s="86" t="s">
        <v>2283</v>
      </c>
      <c r="F258" s="76" t="s">
        <v>2078</v>
      </c>
      <c r="G258" s="75" t="s">
        <v>877</v>
      </c>
      <c r="H258" s="77" t="s">
        <v>576</v>
      </c>
      <c r="I258" s="75" t="s">
        <v>865</v>
      </c>
      <c r="J258" s="86" t="s">
        <v>2284</v>
      </c>
      <c r="K258" s="75" t="s">
        <v>1060</v>
      </c>
      <c r="L258" s="76" t="s">
        <v>1224</v>
      </c>
      <c r="M258" s="77" t="s">
        <v>1243</v>
      </c>
      <c r="N258" s="76" t="s">
        <v>1409</v>
      </c>
      <c r="O258" s="86" t="s">
        <v>2285</v>
      </c>
      <c r="P258" s="76" t="s">
        <v>1569</v>
      </c>
      <c r="Q258" s="76" t="str">
        <f t="shared" si="4"/>
        <v>https://www.google.com/maps?ll=41.3002550,69.6450610</v>
      </c>
      <c r="R258" s="76" t="s">
        <v>2583</v>
      </c>
      <c r="S258" s="75" t="s">
        <v>192</v>
      </c>
      <c r="T258" s="82"/>
    </row>
    <row r="259" spans="1:20" ht="30.75" customHeight="1">
      <c r="A259" s="51">
        <v>245</v>
      </c>
      <c r="B259" s="76" t="s">
        <v>1930</v>
      </c>
      <c r="C259" s="77" t="s">
        <v>460</v>
      </c>
      <c r="D259" s="75" t="s">
        <v>466</v>
      </c>
      <c r="E259" s="86" t="s">
        <v>2283</v>
      </c>
      <c r="F259" s="76" t="s">
        <v>2360</v>
      </c>
      <c r="G259" s="75" t="s">
        <v>2471</v>
      </c>
      <c r="H259" s="77" t="s">
        <v>576</v>
      </c>
      <c r="I259" s="75" t="s">
        <v>850</v>
      </c>
      <c r="J259" s="86" t="s">
        <v>2284</v>
      </c>
      <c r="K259" s="75" t="s">
        <v>1935</v>
      </c>
      <c r="L259" s="76" t="s">
        <v>1941</v>
      </c>
      <c r="M259" s="77" t="s">
        <v>1243</v>
      </c>
      <c r="N259" s="76" t="s">
        <v>1947</v>
      </c>
      <c r="O259" s="86" t="s">
        <v>2285</v>
      </c>
      <c r="P259" s="76" t="s">
        <v>1949</v>
      </c>
      <c r="Q259" s="76" t="str">
        <f t="shared" si="4"/>
        <v>https://www.google.com/maps?ll=40.985124,69.049040</v>
      </c>
      <c r="R259" s="75" t="s">
        <v>1954</v>
      </c>
      <c r="S259" s="75" t="s">
        <v>193</v>
      </c>
      <c r="T259" s="82"/>
    </row>
    <row r="260" spans="1:20" s="60" customFormat="1" ht="30.75" customHeight="1">
      <c r="A260" s="51">
        <v>246</v>
      </c>
      <c r="B260" s="76" t="s">
        <v>1725</v>
      </c>
      <c r="C260" s="77" t="s">
        <v>460</v>
      </c>
      <c r="D260" s="75" t="s">
        <v>1931</v>
      </c>
      <c r="E260" s="86" t="s">
        <v>2283</v>
      </c>
      <c r="F260" s="76" t="s">
        <v>2355</v>
      </c>
      <c r="G260" s="75" t="s">
        <v>2376</v>
      </c>
      <c r="H260" s="77" t="s">
        <v>576</v>
      </c>
      <c r="I260" s="75" t="s">
        <v>854</v>
      </c>
      <c r="J260" s="86" t="s">
        <v>2284</v>
      </c>
      <c r="K260" s="76" t="s">
        <v>1936</v>
      </c>
      <c r="L260" s="76" t="s">
        <v>1942</v>
      </c>
      <c r="M260" s="77" t="s">
        <v>1243</v>
      </c>
      <c r="N260" s="76" t="s">
        <v>1403</v>
      </c>
      <c r="O260" s="86" t="s">
        <v>2285</v>
      </c>
      <c r="P260" s="76" t="s">
        <v>1950</v>
      </c>
      <c r="Q260" s="76" t="str">
        <f t="shared" si="4"/>
        <v>https://www.google.com/maps?ll=41.116345,69.055158</v>
      </c>
      <c r="R260" s="75" t="s">
        <v>1955</v>
      </c>
      <c r="S260" s="75" t="s">
        <v>193</v>
      </c>
      <c r="T260" s="82"/>
    </row>
    <row r="261" spans="1:20" ht="30.75" customHeight="1">
      <c r="A261" s="51">
        <v>247</v>
      </c>
      <c r="B261" s="76" t="s">
        <v>2272</v>
      </c>
      <c r="C261" s="77" t="s">
        <v>460</v>
      </c>
      <c r="D261" s="75" t="s">
        <v>474</v>
      </c>
      <c r="E261" s="86" t="s">
        <v>2283</v>
      </c>
      <c r="F261" s="76" t="s">
        <v>2080</v>
      </c>
      <c r="G261" s="75" t="s">
        <v>2473</v>
      </c>
      <c r="H261" s="77" t="s">
        <v>576</v>
      </c>
      <c r="I261" s="75" t="s">
        <v>855</v>
      </c>
      <c r="J261" s="86" t="s">
        <v>2284</v>
      </c>
      <c r="K261" s="76" t="s">
        <v>1938</v>
      </c>
      <c r="L261" s="76" t="s">
        <v>1944</v>
      </c>
      <c r="M261" s="77" t="s">
        <v>1243</v>
      </c>
      <c r="N261" s="76" t="s">
        <v>1948</v>
      </c>
      <c r="O261" s="86" t="s">
        <v>2285</v>
      </c>
      <c r="P261" s="76" t="s">
        <v>1952</v>
      </c>
      <c r="Q261" s="76" t="str">
        <f t="shared" si="4"/>
        <v>https://www.google.com/maps?ll=41.242041,69.163773</v>
      </c>
      <c r="R261" s="75" t="s">
        <v>1957</v>
      </c>
      <c r="S261" s="75" t="s">
        <v>193</v>
      </c>
      <c r="T261" s="82"/>
    </row>
    <row r="262" spans="1:20" ht="30.75" customHeight="1">
      <c r="A262" s="51">
        <v>248</v>
      </c>
      <c r="B262" s="76" t="s">
        <v>1932</v>
      </c>
      <c r="C262" s="77" t="s">
        <v>460</v>
      </c>
      <c r="D262" s="75" t="s">
        <v>478</v>
      </c>
      <c r="E262" s="86" t="s">
        <v>2283</v>
      </c>
      <c r="F262" s="76" t="s">
        <v>2274</v>
      </c>
      <c r="G262" s="75" t="s">
        <v>2474</v>
      </c>
      <c r="H262" s="77" t="s">
        <v>576</v>
      </c>
      <c r="I262" s="75" t="s">
        <v>857</v>
      </c>
      <c r="J262" s="86" t="s">
        <v>2284</v>
      </c>
      <c r="K262" s="75" t="s">
        <v>1939</v>
      </c>
      <c r="L262" s="76" t="s">
        <v>1945</v>
      </c>
      <c r="M262" s="77" t="s">
        <v>1243</v>
      </c>
      <c r="N262" s="76" t="s">
        <v>1406</v>
      </c>
      <c r="O262" s="86" t="s">
        <v>2285</v>
      </c>
      <c r="P262" s="76" t="s">
        <v>1953</v>
      </c>
      <c r="Q262" s="76" t="str">
        <f t="shared" si="4"/>
        <v>https://www.google.com/maps?ll=40.963603,68.854681</v>
      </c>
      <c r="R262" s="75" t="s">
        <v>1958</v>
      </c>
      <c r="S262" s="75" t="s">
        <v>193</v>
      </c>
      <c r="T262" s="82"/>
    </row>
    <row r="263" spans="1:20" s="69" customFormat="1" ht="15" customHeight="1">
      <c r="A263" s="68" t="s">
        <v>2290</v>
      </c>
      <c r="B263" s="83"/>
      <c r="C263" s="84"/>
      <c r="D263" s="82"/>
      <c r="E263" s="88"/>
      <c r="F263" s="83"/>
      <c r="G263" s="82"/>
      <c r="H263" s="82"/>
      <c r="I263" s="82"/>
      <c r="J263" s="88"/>
      <c r="K263" s="83"/>
      <c r="L263" s="83"/>
      <c r="M263" s="82"/>
      <c r="N263" s="82"/>
      <c r="O263" s="88"/>
      <c r="P263" s="78"/>
      <c r="Q263" s="78"/>
      <c r="R263" s="82"/>
      <c r="S263" s="78" t="s">
        <v>2290</v>
      </c>
      <c r="T263" s="81" t="s">
        <v>2290</v>
      </c>
    </row>
    <row r="264" spans="1:20" ht="30.75" customHeight="1">
      <c r="A264" s="51">
        <v>249</v>
      </c>
      <c r="B264" s="76" t="s">
        <v>2086</v>
      </c>
      <c r="C264" s="77" t="s">
        <v>577</v>
      </c>
      <c r="D264" s="75" t="s">
        <v>2085</v>
      </c>
      <c r="E264" s="86" t="s">
        <v>2283</v>
      </c>
      <c r="F264" s="76" t="s">
        <v>2082</v>
      </c>
      <c r="G264" s="75" t="s">
        <v>893</v>
      </c>
      <c r="H264" s="77" t="s">
        <v>579</v>
      </c>
      <c r="I264" s="75" t="s">
        <v>881</v>
      </c>
      <c r="J264" s="86" t="s">
        <v>2284</v>
      </c>
      <c r="K264" s="75" t="s">
        <v>1061</v>
      </c>
      <c r="L264" s="76" t="s">
        <v>1225</v>
      </c>
      <c r="M264" s="77" t="s">
        <v>1095</v>
      </c>
      <c r="N264" s="75" t="s">
        <v>1416</v>
      </c>
      <c r="O264" s="86" t="s">
        <v>2285</v>
      </c>
      <c r="P264" s="76" t="s">
        <v>1570</v>
      </c>
      <c r="Q264" s="76" t="str">
        <f t="shared" si="4"/>
        <v>https://www.google.com/maps?ll=40.4913580,68.7776260</v>
      </c>
      <c r="R264" s="76" t="s">
        <v>2584</v>
      </c>
      <c r="S264" s="75" t="s">
        <v>191</v>
      </c>
      <c r="T264" s="82"/>
    </row>
    <row r="265" spans="1:20" s="60" customFormat="1" ht="30.75" customHeight="1">
      <c r="A265" s="51">
        <v>250</v>
      </c>
      <c r="B265" s="76" t="s">
        <v>2297</v>
      </c>
      <c r="C265" s="77" t="s">
        <v>578</v>
      </c>
      <c r="D265" s="75" t="s">
        <v>882</v>
      </c>
      <c r="E265" s="86" t="s">
        <v>2283</v>
      </c>
      <c r="F265" s="76" t="s">
        <v>2083</v>
      </c>
      <c r="G265" s="75" t="s">
        <v>2468</v>
      </c>
      <c r="H265" s="77" t="s">
        <v>579</v>
      </c>
      <c r="I265" s="75" t="s">
        <v>883</v>
      </c>
      <c r="J265" s="86" t="s">
        <v>2284</v>
      </c>
      <c r="K265" s="75" t="s">
        <v>1062</v>
      </c>
      <c r="L265" s="76" t="s">
        <v>1226</v>
      </c>
      <c r="M265" s="77" t="s">
        <v>1095</v>
      </c>
      <c r="N265" s="76" t="s">
        <v>1417</v>
      </c>
      <c r="O265" s="86" t="s">
        <v>2285</v>
      </c>
      <c r="P265" s="76" t="s">
        <v>1571</v>
      </c>
      <c r="Q265" s="76" t="str">
        <f t="shared" si="4"/>
        <v>https://www.google.com/maps?ll=40.26398,68.82829</v>
      </c>
      <c r="R265" s="75" t="s">
        <v>2624</v>
      </c>
      <c r="S265" s="75" t="s">
        <v>192</v>
      </c>
      <c r="T265" s="82"/>
    </row>
    <row r="266" spans="1:20" ht="30.75" customHeight="1">
      <c r="A266" s="51">
        <v>251</v>
      </c>
      <c r="B266" s="76" t="s">
        <v>495</v>
      </c>
      <c r="C266" s="77" t="s">
        <v>577</v>
      </c>
      <c r="D266" s="75" t="s">
        <v>496</v>
      </c>
      <c r="E266" s="86" t="s">
        <v>2283</v>
      </c>
      <c r="F266" s="76" t="s">
        <v>2084</v>
      </c>
      <c r="G266" s="75" t="s">
        <v>894</v>
      </c>
      <c r="H266" s="77" t="s">
        <v>579</v>
      </c>
      <c r="I266" s="75" t="s">
        <v>884</v>
      </c>
      <c r="J266" s="86" t="s">
        <v>2284</v>
      </c>
      <c r="K266" s="75" t="s">
        <v>1063</v>
      </c>
      <c r="L266" s="76" t="s">
        <v>1227</v>
      </c>
      <c r="M266" s="77" t="s">
        <v>1095</v>
      </c>
      <c r="N266" s="76" t="s">
        <v>1418</v>
      </c>
      <c r="O266" s="86" t="s">
        <v>2285</v>
      </c>
      <c r="P266" s="76" t="s">
        <v>1572</v>
      </c>
      <c r="Q266" s="76" t="str">
        <f t="shared" si="4"/>
        <v>https://www.google.com/maps?ll=40.283344,69.030951</v>
      </c>
      <c r="R266" s="76" t="s">
        <v>2585</v>
      </c>
      <c r="S266" s="75" t="s">
        <v>191</v>
      </c>
      <c r="T266" s="82"/>
    </row>
    <row r="267" spans="1:20" ht="30.75" customHeight="1">
      <c r="A267" s="51">
        <v>252</v>
      </c>
      <c r="B267" s="76" t="s">
        <v>2336</v>
      </c>
      <c r="C267" s="77" t="s">
        <v>577</v>
      </c>
      <c r="D267" s="75" t="s">
        <v>497</v>
      </c>
      <c r="E267" s="86" t="s">
        <v>2283</v>
      </c>
      <c r="F267" s="76" t="s">
        <v>2087</v>
      </c>
      <c r="G267" s="75" t="s">
        <v>895</v>
      </c>
      <c r="H267" s="77" t="s">
        <v>579</v>
      </c>
      <c r="I267" s="75" t="s">
        <v>885</v>
      </c>
      <c r="J267" s="86" t="s">
        <v>2284</v>
      </c>
      <c r="K267" s="75" t="s">
        <v>1064</v>
      </c>
      <c r="L267" s="76" t="s">
        <v>1228</v>
      </c>
      <c r="M267" s="77" t="s">
        <v>1095</v>
      </c>
      <c r="N267" s="76" t="s">
        <v>1419</v>
      </c>
      <c r="O267" s="86" t="s">
        <v>2285</v>
      </c>
      <c r="P267" s="76" t="s">
        <v>1573</v>
      </c>
      <c r="Q267" s="76" t="str">
        <f t="shared" si="4"/>
        <v>https://www.google.com/maps?ll=40.531288,69.033019</v>
      </c>
      <c r="R267" s="76" t="s">
        <v>2580</v>
      </c>
      <c r="S267" s="75" t="s">
        <v>192</v>
      </c>
      <c r="T267" s="82"/>
    </row>
    <row r="268" spans="1:20" s="60" customFormat="1" ht="30.75" customHeight="1">
      <c r="A268" s="51">
        <v>253</v>
      </c>
      <c r="B268" s="76" t="s">
        <v>2298</v>
      </c>
      <c r="C268" s="77" t="s">
        <v>577</v>
      </c>
      <c r="D268" s="75" t="s">
        <v>498</v>
      </c>
      <c r="E268" s="86" t="s">
        <v>2283</v>
      </c>
      <c r="F268" s="76" t="s">
        <v>2088</v>
      </c>
      <c r="G268" s="75" t="s">
        <v>896</v>
      </c>
      <c r="H268" s="77" t="s">
        <v>579</v>
      </c>
      <c r="I268" s="75" t="s">
        <v>886</v>
      </c>
      <c r="J268" s="86" t="s">
        <v>2284</v>
      </c>
      <c r="K268" s="75" t="s">
        <v>1065</v>
      </c>
      <c r="L268" s="76" t="s">
        <v>1229</v>
      </c>
      <c r="M268" s="77" t="s">
        <v>1095</v>
      </c>
      <c r="N268" s="76" t="s">
        <v>1420</v>
      </c>
      <c r="O268" s="86" t="s">
        <v>2285</v>
      </c>
      <c r="P268" s="76" t="s">
        <v>1574</v>
      </c>
      <c r="Q268" s="76" t="str">
        <f t="shared" si="4"/>
        <v>https://www.google.com/maps?ll=40.49131,68.77759</v>
      </c>
      <c r="R268" s="75" t="s">
        <v>2623</v>
      </c>
      <c r="S268" s="75" t="s">
        <v>192</v>
      </c>
      <c r="T268" s="82"/>
    </row>
    <row r="269" spans="1:20" ht="30.75" customHeight="1">
      <c r="A269" s="51">
        <v>254</v>
      </c>
      <c r="B269" s="76" t="s">
        <v>2299</v>
      </c>
      <c r="C269" s="77" t="s">
        <v>577</v>
      </c>
      <c r="D269" s="75" t="s">
        <v>499</v>
      </c>
      <c r="E269" s="86" t="s">
        <v>2283</v>
      </c>
      <c r="F269" s="76" t="s">
        <v>2089</v>
      </c>
      <c r="G269" s="75" t="s">
        <v>897</v>
      </c>
      <c r="H269" s="77" t="s">
        <v>579</v>
      </c>
      <c r="I269" s="75" t="s">
        <v>887</v>
      </c>
      <c r="J269" s="86" t="s">
        <v>2284</v>
      </c>
      <c r="K269" s="75" t="s">
        <v>1066</v>
      </c>
      <c r="L269" s="76" t="s">
        <v>1230</v>
      </c>
      <c r="M269" s="77" t="s">
        <v>1095</v>
      </c>
      <c r="N269" s="76" t="s">
        <v>1421</v>
      </c>
      <c r="O269" s="86" t="s">
        <v>2285</v>
      </c>
      <c r="P269" s="76" t="s">
        <v>1575</v>
      </c>
      <c r="Q269" s="76" t="str">
        <f t="shared" si="4"/>
        <v>https://www.google.com/maps?ll=40.552710,68.403019</v>
      </c>
      <c r="R269" s="76" t="s">
        <v>2586</v>
      </c>
      <c r="S269" s="75" t="s">
        <v>191</v>
      </c>
      <c r="T269" s="82"/>
    </row>
    <row r="270" spans="1:20" ht="30.75" customHeight="1">
      <c r="A270" s="51">
        <v>255</v>
      </c>
      <c r="B270" s="76" t="s">
        <v>2300</v>
      </c>
      <c r="C270" s="77" t="s">
        <v>577</v>
      </c>
      <c r="D270" s="75" t="s">
        <v>889</v>
      </c>
      <c r="E270" s="86" t="s">
        <v>2283</v>
      </c>
      <c r="F270" s="76" t="s">
        <v>2090</v>
      </c>
      <c r="G270" s="75" t="s">
        <v>898</v>
      </c>
      <c r="H270" s="77" t="s">
        <v>579</v>
      </c>
      <c r="I270" s="75" t="s">
        <v>888</v>
      </c>
      <c r="J270" s="86" t="s">
        <v>2284</v>
      </c>
      <c r="K270" s="75" t="s">
        <v>1067</v>
      </c>
      <c r="L270" s="76" t="s">
        <v>1231</v>
      </c>
      <c r="M270" s="77" t="s">
        <v>1095</v>
      </c>
      <c r="N270" s="76" t="s">
        <v>1422</v>
      </c>
      <c r="O270" s="86" t="s">
        <v>2285</v>
      </c>
      <c r="P270" s="76" t="s">
        <v>1576</v>
      </c>
      <c r="Q270" s="76" t="str">
        <f t="shared" si="4"/>
        <v>https://www.google.com/maps?ll=40.709060,68.846611</v>
      </c>
      <c r="R270" s="75" t="s">
        <v>2579</v>
      </c>
      <c r="S270" s="75" t="s">
        <v>191</v>
      </c>
      <c r="T270" s="82"/>
    </row>
    <row r="271" spans="1:20" ht="30.75" customHeight="1">
      <c r="A271" s="51">
        <v>256</v>
      </c>
      <c r="B271" s="76" t="s">
        <v>2301</v>
      </c>
      <c r="C271" s="77" t="s">
        <v>577</v>
      </c>
      <c r="D271" s="75" t="s">
        <v>500</v>
      </c>
      <c r="E271" s="86" t="s">
        <v>2283</v>
      </c>
      <c r="F271" s="76" t="s">
        <v>2091</v>
      </c>
      <c r="G271" s="75" t="s">
        <v>899</v>
      </c>
      <c r="H271" s="77" t="s">
        <v>579</v>
      </c>
      <c r="I271" s="75" t="s">
        <v>890</v>
      </c>
      <c r="J271" s="86" t="s">
        <v>2284</v>
      </c>
      <c r="K271" s="75" t="s">
        <v>1068</v>
      </c>
      <c r="L271" s="76" t="s">
        <v>1232</v>
      </c>
      <c r="M271" s="77" t="s">
        <v>1095</v>
      </c>
      <c r="N271" s="76" t="s">
        <v>1423</v>
      </c>
      <c r="O271" s="86" t="s">
        <v>2285</v>
      </c>
      <c r="P271" s="76" t="s">
        <v>1577</v>
      </c>
      <c r="Q271" s="76" t="str">
        <f t="shared" si="4"/>
        <v>https://www.google.com/maps?ll=40.3413400,68.1850060</v>
      </c>
      <c r="R271" s="75" t="s">
        <v>2587</v>
      </c>
      <c r="S271" s="75" t="s">
        <v>192</v>
      </c>
      <c r="T271" s="82"/>
    </row>
    <row r="272" spans="1:20" ht="30.75" customHeight="1">
      <c r="A272" s="51">
        <v>257</v>
      </c>
      <c r="B272" s="76" t="s">
        <v>2337</v>
      </c>
      <c r="C272" s="77" t="s">
        <v>577</v>
      </c>
      <c r="D272" s="75" t="s">
        <v>501</v>
      </c>
      <c r="E272" s="86" t="s">
        <v>2283</v>
      </c>
      <c r="F272" s="76" t="s">
        <v>2092</v>
      </c>
      <c r="G272" s="75" t="s">
        <v>2399</v>
      </c>
      <c r="H272" s="77" t="s">
        <v>579</v>
      </c>
      <c r="I272" s="75" t="s">
        <v>891</v>
      </c>
      <c r="J272" s="86" t="s">
        <v>2284</v>
      </c>
      <c r="K272" s="75" t="s">
        <v>1069</v>
      </c>
      <c r="L272" s="76" t="s">
        <v>2521</v>
      </c>
      <c r="M272" s="77" t="s">
        <v>1095</v>
      </c>
      <c r="N272" s="76" t="s">
        <v>1424</v>
      </c>
      <c r="O272" s="86" t="s">
        <v>2285</v>
      </c>
      <c r="P272" s="76" t="s">
        <v>1578</v>
      </c>
      <c r="Q272" s="76" t="str">
        <f t="shared" si="4"/>
        <v>https://www.google.com/maps?ll=40.834686,68.665259</v>
      </c>
      <c r="R272" s="76" t="s">
        <v>2588</v>
      </c>
      <c r="S272" s="75" t="s">
        <v>191</v>
      </c>
      <c r="T272" s="82"/>
    </row>
    <row r="273" spans="1:20" ht="30.75" customHeight="1">
      <c r="A273" s="51">
        <v>258</v>
      </c>
      <c r="B273" s="76" t="s">
        <v>2302</v>
      </c>
      <c r="C273" s="77" t="s">
        <v>577</v>
      </c>
      <c r="D273" s="75" t="s">
        <v>502</v>
      </c>
      <c r="E273" s="86" t="s">
        <v>2283</v>
      </c>
      <c r="F273" s="76" t="s">
        <v>2093</v>
      </c>
      <c r="G273" s="75" t="s">
        <v>900</v>
      </c>
      <c r="H273" s="77" t="s">
        <v>579</v>
      </c>
      <c r="I273" s="75" t="s">
        <v>892</v>
      </c>
      <c r="J273" s="86" t="s">
        <v>2284</v>
      </c>
      <c r="K273" s="75" t="s">
        <v>1070</v>
      </c>
      <c r="L273" s="76" t="s">
        <v>1233</v>
      </c>
      <c r="M273" s="77" t="s">
        <v>1095</v>
      </c>
      <c r="N273" s="76" t="s">
        <v>1425</v>
      </c>
      <c r="O273" s="86" t="s">
        <v>2285</v>
      </c>
      <c r="P273" s="76" t="s">
        <v>1579</v>
      </c>
      <c r="Q273" s="76" t="str">
        <f t="shared" si="4"/>
        <v>https://www.google.com/maps?ll=40.229105,68.835299</v>
      </c>
      <c r="R273" s="76" t="s">
        <v>2589</v>
      </c>
      <c r="S273" s="75" t="s">
        <v>191</v>
      </c>
      <c r="T273" s="82"/>
    </row>
    <row r="274" spans="1:20">
      <c r="A274" s="90"/>
    </row>
    <row r="275" spans="1:20">
      <c r="A275" s="90"/>
    </row>
    <row r="276" spans="1:20">
      <c r="A276" s="90"/>
    </row>
    <row r="277" spans="1:20">
      <c r="A277" s="90"/>
    </row>
    <row r="278" spans="1:20">
      <c r="A278" s="90"/>
    </row>
    <row r="279" spans="1:20">
      <c r="A279" s="90"/>
    </row>
    <row r="280" spans="1:20">
      <c r="A280" s="90"/>
    </row>
    <row r="281" spans="1:20">
      <c r="A281" s="90"/>
    </row>
    <row r="282" spans="1:20">
      <c r="A282" s="90"/>
    </row>
    <row r="283" spans="1:20">
      <c r="A283" s="90"/>
    </row>
    <row r="284" spans="1:20">
      <c r="A284" s="90"/>
      <c r="H284" s="99"/>
      <c r="I284" s="99"/>
    </row>
    <row r="285" spans="1:20">
      <c r="A285" s="90"/>
      <c r="H285" s="94"/>
    </row>
    <row r="286" spans="1:20">
      <c r="A286" s="90"/>
      <c r="H286" s="94"/>
    </row>
    <row r="287" spans="1:20">
      <c r="A287" s="90"/>
      <c r="H287" s="94"/>
    </row>
    <row r="288" spans="1:20">
      <c r="A288" s="90"/>
      <c r="H288" s="94"/>
    </row>
    <row r="289" spans="1:8">
      <c r="A289" s="90"/>
      <c r="H289" s="94"/>
    </row>
    <row r="290" spans="1:8">
      <c r="A290" s="90"/>
      <c r="H290" s="94"/>
    </row>
    <row r="291" spans="1:8">
      <c r="A291" s="90"/>
      <c r="H291" s="94"/>
    </row>
    <row r="292" spans="1:8">
      <c r="A292" s="90"/>
      <c r="H292" s="94"/>
    </row>
    <row r="293" spans="1:8">
      <c r="A293" s="90"/>
      <c r="H293" s="94"/>
    </row>
    <row r="294" spans="1:8">
      <c r="A294" s="90"/>
    </row>
    <row r="295" spans="1:8">
      <c r="A295" s="90"/>
    </row>
    <row r="296" spans="1:8">
      <c r="A296" s="90"/>
    </row>
    <row r="297" spans="1:8">
      <c r="A297" s="90"/>
    </row>
    <row r="298" spans="1:8">
      <c r="A298" s="90"/>
    </row>
    <row r="299" spans="1:8">
      <c r="A299" s="90"/>
    </row>
    <row r="300" spans="1:8">
      <c r="A300" s="90"/>
    </row>
    <row r="301" spans="1:8">
      <c r="A301" s="90"/>
    </row>
    <row r="302" spans="1:8">
      <c r="A302" s="90"/>
    </row>
    <row r="303" spans="1:8">
      <c r="A303" s="90"/>
    </row>
    <row r="304" spans="1:8">
      <c r="A304" s="90"/>
    </row>
    <row r="305" spans="1:1">
      <c r="A305" s="90"/>
    </row>
    <row r="306" spans="1:1">
      <c r="A306" s="90"/>
    </row>
    <row r="307" spans="1:1">
      <c r="A307" s="90"/>
    </row>
    <row r="308" spans="1:1">
      <c r="A308" s="90"/>
    </row>
    <row r="309" spans="1:1">
      <c r="A309" s="90"/>
    </row>
    <row r="310" spans="1:1">
      <c r="A310" s="90"/>
    </row>
    <row r="311" spans="1:1">
      <c r="A311" s="90"/>
    </row>
    <row r="312" spans="1:1">
      <c r="A312" s="90"/>
    </row>
    <row r="313" spans="1:1">
      <c r="A313" s="90"/>
    </row>
    <row r="314" spans="1:1">
      <c r="A314" s="90"/>
    </row>
    <row r="315" spans="1:1">
      <c r="A315" s="90"/>
    </row>
    <row r="316" spans="1:1">
      <c r="A316" s="90"/>
    </row>
    <row r="317" spans="1:1">
      <c r="A317" s="90"/>
    </row>
    <row r="318" spans="1:1">
      <c r="A318" s="90"/>
    </row>
    <row r="319" spans="1:1">
      <c r="A319" s="90"/>
    </row>
    <row r="320" spans="1:1">
      <c r="A320" s="90"/>
    </row>
    <row r="321" spans="1:1">
      <c r="A321" s="90"/>
    </row>
    <row r="322" spans="1:1">
      <c r="A322" s="90"/>
    </row>
    <row r="323" spans="1:1">
      <c r="A323" s="90"/>
    </row>
    <row r="324" spans="1:1">
      <c r="A324" s="90"/>
    </row>
    <row r="325" spans="1:1">
      <c r="A325" s="90"/>
    </row>
    <row r="326" spans="1:1">
      <c r="A326" s="90"/>
    </row>
    <row r="327" spans="1:1">
      <c r="A327" s="90"/>
    </row>
    <row r="328" spans="1:1">
      <c r="A328" s="90"/>
    </row>
    <row r="329" spans="1:1">
      <c r="A329" s="90"/>
    </row>
    <row r="330" spans="1:1">
      <c r="A330" s="90"/>
    </row>
    <row r="331" spans="1:1">
      <c r="A331" s="90"/>
    </row>
    <row r="332" spans="1:1">
      <c r="A332" s="90"/>
    </row>
    <row r="333" spans="1:1">
      <c r="A333" s="90"/>
    </row>
    <row r="334" spans="1:1">
      <c r="A334" s="90"/>
    </row>
    <row r="335" spans="1:1">
      <c r="A335" s="90"/>
    </row>
    <row r="336" spans="1:1">
      <c r="A336" s="90"/>
    </row>
    <row r="337" spans="1:1">
      <c r="A337" s="90"/>
    </row>
  </sheetData>
  <mergeCells count="5">
    <mergeCell ref="A1:F1"/>
    <mergeCell ref="G1:K1"/>
    <mergeCell ref="L1:P1"/>
    <mergeCell ref="Q1:T1"/>
    <mergeCell ref="H284:I284"/>
  </mergeCells>
  <hyperlinks>
    <hyperlink ref="Q238" r:id="rId1" xr:uid="{5DB99E44-CAD1-4DCC-AA6E-EB8EF5C487D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5696-EF80-4DB6-B1AB-0E7DD95F4DAF}">
  <dimension ref="A1:AG348"/>
  <sheetViews>
    <sheetView zoomScale="85" zoomScaleNormal="85" workbookViewId="0">
      <pane ySplit="2" topLeftCell="A217" activePane="bottomLeft" state="frozen"/>
      <selection pane="bottomLeft" activeCell="D274" sqref="D274"/>
    </sheetView>
  </sheetViews>
  <sheetFormatPr defaultRowHeight="15"/>
  <cols>
    <col min="1" max="2" width="9.140625" style="20"/>
    <col min="3" max="3" width="19.28515625" style="20" customWidth="1"/>
    <col min="4" max="4" width="24.85546875" bestFit="1" customWidth="1"/>
    <col min="5" max="5" width="30.42578125" style="35" customWidth="1"/>
    <col min="6" max="6" width="16.7109375" bestFit="1" customWidth="1"/>
    <col min="7" max="7" width="22.42578125" bestFit="1" customWidth="1"/>
    <col min="8" max="8" width="9.7109375" bestFit="1" customWidth="1"/>
    <col min="9" max="9" width="65.7109375" style="35" bestFit="1" customWidth="1"/>
    <col min="10" max="10" width="65.7109375" bestFit="1" customWidth="1"/>
    <col min="11" max="12" width="65.7109375" style="35" customWidth="1"/>
    <col min="13" max="13" width="42.28515625" bestFit="1" customWidth="1"/>
    <col min="14" max="14" width="42.28515625" style="35" customWidth="1"/>
    <col min="15" max="15" width="20.42578125" bestFit="1" customWidth="1"/>
    <col min="16" max="16" width="23.7109375" bestFit="1" customWidth="1"/>
    <col min="17" max="17" width="8.7109375" bestFit="1" customWidth="1"/>
    <col min="18" max="18" width="40" style="35" bestFit="1" customWidth="1"/>
    <col min="19" max="19" width="47.42578125" bestFit="1" customWidth="1"/>
    <col min="20" max="21" width="47.42578125" style="35" customWidth="1"/>
    <col min="22" max="22" width="35.7109375" bestFit="1" customWidth="1"/>
    <col min="23" max="23" width="35.7109375" style="35" customWidth="1"/>
    <col min="24" max="24" width="15.28515625" bestFit="1" customWidth="1"/>
    <col min="25" max="25" width="24.140625" bestFit="1" customWidth="1"/>
    <col min="26" max="26" width="8.85546875" bestFit="1" customWidth="1"/>
    <col min="27" max="27" width="35.140625" style="35" bestFit="1" customWidth="1"/>
    <col min="28" max="28" width="38.5703125" bestFit="1" customWidth="1"/>
    <col min="29" max="30" width="38.5703125" style="35" customWidth="1"/>
    <col min="31" max="31" width="24.7109375" bestFit="1" customWidth="1"/>
    <col min="32" max="32" width="24.7109375" style="35" customWidth="1"/>
    <col min="33" max="33" width="9.85546875" bestFit="1" customWidth="1"/>
  </cols>
  <sheetData>
    <row r="1" spans="1:33" ht="18.75">
      <c r="A1" s="95" t="s">
        <v>2275</v>
      </c>
      <c r="B1" s="96"/>
      <c r="C1" s="58"/>
    </row>
    <row r="2" spans="1:33" ht="47.25">
      <c r="A2" s="50" t="s">
        <v>50</v>
      </c>
      <c r="B2" s="50"/>
      <c r="C2" s="50"/>
      <c r="D2" s="18" t="s">
        <v>2291</v>
      </c>
      <c r="E2" s="18" t="s">
        <v>2410</v>
      </c>
      <c r="F2" s="17" t="s">
        <v>1580</v>
      </c>
      <c r="G2" s="17" t="s">
        <v>1581</v>
      </c>
      <c r="H2" s="17" t="s">
        <v>2280</v>
      </c>
      <c r="I2" s="17"/>
      <c r="J2" s="18" t="s">
        <v>1582</v>
      </c>
      <c r="K2" s="18" t="s">
        <v>2410</v>
      </c>
      <c r="L2" s="18"/>
      <c r="M2" s="17" t="s">
        <v>2292</v>
      </c>
      <c r="N2" s="18" t="s">
        <v>2410</v>
      </c>
      <c r="O2" s="17" t="s">
        <v>1583</v>
      </c>
      <c r="P2" s="17" t="s">
        <v>1584</v>
      </c>
      <c r="Q2" s="18" t="s">
        <v>2281</v>
      </c>
      <c r="R2" s="18"/>
      <c r="S2" s="18" t="s">
        <v>0</v>
      </c>
      <c r="T2" s="18" t="s">
        <v>2410</v>
      </c>
      <c r="U2" s="18"/>
      <c r="V2" s="17" t="s">
        <v>1585</v>
      </c>
      <c r="W2" s="18" t="s">
        <v>2410</v>
      </c>
      <c r="X2" s="17" t="s">
        <v>1586</v>
      </c>
      <c r="Y2" s="17" t="s">
        <v>1587</v>
      </c>
      <c r="Z2" s="18" t="s">
        <v>2282</v>
      </c>
      <c r="AA2" s="18"/>
      <c r="AB2" s="17" t="s">
        <v>1588</v>
      </c>
      <c r="AC2" s="18" t="s">
        <v>2410</v>
      </c>
      <c r="AD2" s="17"/>
      <c r="AE2" s="17" t="s">
        <v>2</v>
      </c>
      <c r="AF2" s="18" t="s">
        <v>2410</v>
      </c>
      <c r="AG2" s="18" t="s">
        <v>3</v>
      </c>
    </row>
    <row r="3" spans="1:33" ht="30.75" customHeight="1">
      <c r="A3" s="38">
        <v>1</v>
      </c>
      <c r="B3" s="38">
        <v>11350</v>
      </c>
      <c r="C3" s="38" t="str">
        <f>VLOOKUP(B3,'[1]БХМ жамланган'!N$1:O$65536,2,FALSE)</f>
        <v>Qarshi shahar BXM</v>
      </c>
      <c r="D3" s="42" t="s">
        <v>2293</v>
      </c>
      <c r="E3" s="52" t="b">
        <f>C3=D3</f>
        <v>1</v>
      </c>
      <c r="F3" s="37" t="s">
        <v>204</v>
      </c>
      <c r="G3" s="38" t="s">
        <v>205</v>
      </c>
      <c r="H3" s="46" t="s">
        <v>2283</v>
      </c>
      <c r="I3" s="46" t="str">
        <f>VLOOKUP(B3,'[1]БХМ жамланган'!N$1:W$65536,10,)</f>
        <v>Qashqadaryo v., Qarshi sh., "A.Temur" ko‘chasi 44-uy</v>
      </c>
      <c r="J3" s="19" t="s">
        <v>2094</v>
      </c>
      <c r="K3" s="19" t="b">
        <f>I3=J3</f>
        <v>1</v>
      </c>
      <c r="L3" s="19" t="str">
        <f>VLOOKUP(B3,'[1]БХМ жамланган'!N$1:Q$65536,4,FALSE)</f>
        <v>Карши г., ЦБУ</v>
      </c>
      <c r="M3" s="61" t="s">
        <v>2294</v>
      </c>
      <c r="N3" s="16" t="b">
        <f>L3=M3</f>
        <v>1</v>
      </c>
      <c r="O3" s="37" t="s">
        <v>567</v>
      </c>
      <c r="P3" s="38" t="s">
        <v>580</v>
      </c>
      <c r="Q3" s="46" t="s">
        <v>2284</v>
      </c>
      <c r="R3" s="46" t="str">
        <f>VLOOKUP(B3,'[1]БХМ жамланган'!N$1:Y$65536,12,FALSE)</f>
        <v>улица Амира Тимура, 44, Карши, Кашкадарьинская область</v>
      </c>
      <c r="S3" s="43" t="s">
        <v>2400</v>
      </c>
      <c r="T3" s="19" t="b">
        <f>R3=S3</f>
        <v>1</v>
      </c>
      <c r="U3" s="19" t="str">
        <f>VLOOKUP(B3,'[1]БХМ жамланган'!N$1:R$65536,5,FALSE)</f>
        <v xml:space="preserve">Karshi city BSC </v>
      </c>
      <c r="V3" s="41" t="s">
        <v>2295</v>
      </c>
      <c r="W3" s="38" t="b">
        <f>U3=V3</f>
        <v>1</v>
      </c>
      <c r="X3" s="37" t="s">
        <v>1234</v>
      </c>
      <c r="Y3" s="38" t="s">
        <v>1244</v>
      </c>
      <c r="Z3" s="46" t="s">
        <v>2285</v>
      </c>
      <c r="AA3" s="46" t="str">
        <f>VLOOKUP(B3,'[1]БХМ жамланган'!N$1:Z$65536,13,)</f>
        <v>Amir Timur street, 44, Karshi, Kashkadarya region</v>
      </c>
      <c r="AB3" s="43" t="s">
        <v>2522</v>
      </c>
      <c r="AC3" s="19" t="b">
        <f>AA3=AB3</f>
        <v>1</v>
      </c>
      <c r="AD3" s="19" t="str">
        <f>VLOOKUP(B3,'[1]БХМ жамланган'!N$1:AA$65536,14,FALSE)</f>
        <v>38.853893,65.794595</v>
      </c>
      <c r="AE3" s="15" t="s">
        <v>4</v>
      </c>
      <c r="AF3" s="15" t="b">
        <f>AD3=AE3</f>
        <v>1</v>
      </c>
      <c r="AG3" s="15" t="s">
        <v>191</v>
      </c>
    </row>
    <row r="4" spans="1:33" ht="30.75" customHeight="1">
      <c r="A4" s="38">
        <v>2</v>
      </c>
      <c r="B4" s="38">
        <v>11317</v>
      </c>
      <c r="C4" s="38" t="str">
        <f>VLOOKUP(B4,'[1]БХМ жамланган'!N$1:O$65536,2,FALSE)</f>
        <v>Kitob BXM</v>
      </c>
      <c r="D4" s="36" t="s">
        <v>194</v>
      </c>
      <c r="E4" s="52" t="b">
        <f t="shared" ref="E4:E67" si="0">C4=D4</f>
        <v>1</v>
      </c>
      <c r="F4" s="37" t="s">
        <v>204</v>
      </c>
      <c r="G4" s="38" t="s">
        <v>206</v>
      </c>
      <c r="H4" s="46" t="s">
        <v>2283</v>
      </c>
      <c r="I4" s="46" t="str">
        <f>VLOOKUP(B4,'[1]БХМ жамланган'!N$1:W$65536,10,)</f>
        <v>Qashqadaryo v., Kitob t., "Guliston" MFY,  "Ipak yo‘li" ko'chasi 289-uy</v>
      </c>
      <c r="J4" s="19" t="s">
        <v>2095</v>
      </c>
      <c r="K4" s="19" t="b">
        <f t="shared" ref="K4:K67" si="1">I4=J4</f>
        <v>1</v>
      </c>
      <c r="L4" s="19" t="str">
        <f>VLOOKUP(B4,'[1]БХМ жамланган'!N$1:Q$65536,4,FALSE)</f>
        <v>Китабский ЦБУ</v>
      </c>
      <c r="M4" s="16" t="s">
        <v>594</v>
      </c>
      <c r="N4" s="16" t="b">
        <f t="shared" ref="N4:N67" si="2">L4=M4</f>
        <v>1</v>
      </c>
      <c r="O4" s="37" t="s">
        <v>567</v>
      </c>
      <c r="P4" s="38" t="s">
        <v>581</v>
      </c>
      <c r="Q4" s="46" t="s">
        <v>2284</v>
      </c>
      <c r="R4" s="46" t="str">
        <f>VLOOKUP(B4,'[1]БХМ жамланган'!N$1:Y$65536,12,FALSE)</f>
        <v>улица Буюк Ипак Йули, 4, Китаб, Кашкадарьинская область</v>
      </c>
      <c r="S4" s="19" t="s">
        <v>901</v>
      </c>
      <c r="T4" s="19" t="b">
        <f t="shared" ref="T4:T67" si="3">R4=S4</f>
        <v>1</v>
      </c>
      <c r="U4" s="19" t="str">
        <f>VLOOKUP(B4,'[1]БХМ жамланган'!N$1:R$65536,5,FALSE)</f>
        <v xml:space="preserve">Kitab BSC </v>
      </c>
      <c r="V4" s="41" t="s">
        <v>2504</v>
      </c>
      <c r="W4" s="38" t="b">
        <f t="shared" ref="W4:W67" si="4">U4=V4</f>
        <v>0</v>
      </c>
      <c r="X4" s="37" t="s">
        <v>1234</v>
      </c>
      <c r="Y4" s="38" t="s">
        <v>1259</v>
      </c>
      <c r="Z4" s="46" t="s">
        <v>2285</v>
      </c>
      <c r="AA4" s="46" t="str">
        <f>VLOOKUP(B4,'[1]БХМ жамланган'!N$1:Z$65536,13,)</f>
        <v>Buyuk Ipak Yuli street, 4, Kitab, Kashkadarya region</v>
      </c>
      <c r="AB4" s="19" t="s">
        <v>1426</v>
      </c>
      <c r="AC4" s="19" t="b">
        <f t="shared" ref="AC4:AC67" si="5">AA4=AB4</f>
        <v>1</v>
      </c>
      <c r="AD4" s="19" t="str">
        <f>VLOOKUP(B4,'[1]БХМ жамланган'!N$1:AA$65536,14,FALSE)</f>
        <v>39.120283,66.875629</v>
      </c>
      <c r="AE4" s="15" t="s">
        <v>5</v>
      </c>
      <c r="AF4" s="15" t="b">
        <f t="shared" ref="AF4:AF67" si="6">AD4=AE4</f>
        <v>1</v>
      </c>
      <c r="AG4" s="15" t="s">
        <v>191</v>
      </c>
    </row>
    <row r="5" spans="1:33" ht="30.75" customHeight="1">
      <c r="A5" s="38">
        <v>3</v>
      </c>
      <c r="B5" s="38">
        <v>11768</v>
      </c>
      <c r="C5" s="38" t="str">
        <f>VLOOKUP(B5,'[1]БХМ жамланган'!N$1:O$65536,2,FALSE)</f>
        <v>Koson BXM</v>
      </c>
      <c r="D5" s="36" t="s">
        <v>195</v>
      </c>
      <c r="E5" s="52" t="b">
        <f t="shared" si="0"/>
        <v>1</v>
      </c>
      <c r="F5" s="37" t="s">
        <v>204</v>
      </c>
      <c r="G5" s="38" t="s">
        <v>207</v>
      </c>
      <c r="H5" s="46" t="s">
        <v>2283</v>
      </c>
      <c r="I5" s="46" t="str">
        <f>VLOOKUP(B5,'[1]БХМ жамланган'!N$1:W$65536,10,)</f>
        <v>Qashqadaryo v., Koson t.,  "Saripul" MFY, "Nasaf" ko‘chasi 2-uy</v>
      </c>
      <c r="J5" s="19" t="s">
        <v>2096</v>
      </c>
      <c r="K5" s="19" t="b">
        <f t="shared" si="1"/>
        <v>1</v>
      </c>
      <c r="L5" s="19" t="str">
        <f>VLOOKUP(B5,'[1]БХМ жамланган'!N$1:Q$65536,4,FALSE)</f>
        <v>Кассанский ЦБУ</v>
      </c>
      <c r="M5" s="16" t="s">
        <v>595</v>
      </c>
      <c r="N5" s="16" t="b">
        <f t="shared" si="2"/>
        <v>1</v>
      </c>
      <c r="O5" s="37" t="s">
        <v>567</v>
      </c>
      <c r="P5" s="38" t="s">
        <v>584</v>
      </c>
      <c r="Q5" s="46" t="s">
        <v>2284</v>
      </c>
      <c r="R5" s="46" t="str">
        <f>VLOOKUP(B5,'[1]БХМ жамланган'!N$1:Y$65536,12,FALSE)</f>
        <v>Касан, Кашкадарьинская область, улица Насаф 2</v>
      </c>
      <c r="S5" s="19" t="s">
        <v>1427</v>
      </c>
      <c r="T5" s="19" t="b">
        <f t="shared" si="3"/>
        <v>1</v>
      </c>
      <c r="U5" s="19" t="str">
        <f>VLOOKUP(B5,'[1]БХМ жамланган'!N$1:R$65536,5,FALSE)</f>
        <v>Koson BSC</v>
      </c>
      <c r="V5" s="38" t="s">
        <v>1071</v>
      </c>
      <c r="W5" s="38" t="b">
        <f t="shared" si="4"/>
        <v>1</v>
      </c>
      <c r="X5" s="37" t="s">
        <v>1234</v>
      </c>
      <c r="Y5" s="38" t="s">
        <v>1245</v>
      </c>
      <c r="Z5" s="46" t="s">
        <v>2285</v>
      </c>
      <c r="AA5" s="46" t="str">
        <f>VLOOKUP(B5,'[1]БХМ жамланган'!N$1:Z$65536,13,)</f>
        <v>Kasan, Kashkadarya region, Nasaf street 2</v>
      </c>
      <c r="AB5" s="19" t="s">
        <v>1428</v>
      </c>
      <c r="AC5" s="19" t="b">
        <f t="shared" si="5"/>
        <v>1</v>
      </c>
      <c r="AD5" s="19" t="str">
        <f>VLOOKUP(B5,'[1]БХМ жамланган'!N$1:AA$65536,14,FALSE)</f>
        <v>39.033619,65.584655</v>
      </c>
      <c r="AE5" s="15" t="s">
        <v>6</v>
      </c>
      <c r="AF5" s="15" t="b">
        <f t="shared" si="6"/>
        <v>1</v>
      </c>
      <c r="AG5" s="15" t="s">
        <v>191</v>
      </c>
    </row>
    <row r="6" spans="1:33" ht="30.75" customHeight="1">
      <c r="A6" s="38">
        <v>4</v>
      </c>
      <c r="B6" s="38">
        <v>11769</v>
      </c>
      <c r="C6" s="38" t="str">
        <f>VLOOKUP(B6,'[1]БХМ жамланган'!N$1:O$65536,2,FALSE)</f>
        <v>Chiroqchi BXM</v>
      </c>
      <c r="D6" s="36" t="s">
        <v>196</v>
      </c>
      <c r="E6" s="52" t="b">
        <f t="shared" si="0"/>
        <v>1</v>
      </c>
      <c r="F6" s="37" t="s">
        <v>204</v>
      </c>
      <c r="G6" s="38" t="s">
        <v>208</v>
      </c>
      <c r="H6" s="46" t="s">
        <v>2283</v>
      </c>
      <c r="I6" s="46" t="str">
        <f>VLOOKUP(B6,'[1]БХМ жамланган'!N$1:W$65536,10,)</f>
        <v>Qashqadaryo v., Chiroqchi t., "Kishmishtepa" MFY, "Mustaqillik" ko‘chasi 5-uy</v>
      </c>
      <c r="J6" s="19" t="s">
        <v>2097</v>
      </c>
      <c r="K6" s="19" t="b">
        <f t="shared" si="1"/>
        <v>1</v>
      </c>
      <c r="L6" s="19" t="str">
        <f>VLOOKUP(B6,'[1]БХМ жамланган'!N$1:Q$65536,4,FALSE)</f>
        <v>Чиракчинский ЦБУ</v>
      </c>
      <c r="M6" s="16" t="s">
        <v>596</v>
      </c>
      <c r="N6" s="16" t="b">
        <f t="shared" si="2"/>
        <v>1</v>
      </c>
      <c r="O6" s="37" t="s">
        <v>567</v>
      </c>
      <c r="P6" s="38" t="s">
        <v>585</v>
      </c>
      <c r="Q6" s="46" t="s">
        <v>2284</v>
      </c>
      <c r="R6" s="46" t="str">
        <f>VLOOKUP(B6,'[1]БХМ жамланган'!N$1:Y$65536,12,FALSE)</f>
        <v>Кашкадарья, Чиракчинский район, Улица Мустакиллик, 5</v>
      </c>
      <c r="S6" s="19" t="s">
        <v>902</v>
      </c>
      <c r="T6" s="19" t="b">
        <f t="shared" si="3"/>
        <v>1</v>
      </c>
      <c r="U6" s="19" t="str">
        <f>VLOOKUP(B6,'[1]БХМ жамланган'!N$1:R$65536,5,FALSE)</f>
        <v>Chirokchi BSC</v>
      </c>
      <c r="V6" s="38" t="s">
        <v>1075</v>
      </c>
      <c r="W6" s="38" t="b">
        <f t="shared" si="4"/>
        <v>1</v>
      </c>
      <c r="X6" s="37" t="s">
        <v>1234</v>
      </c>
      <c r="Y6" s="38" t="s">
        <v>1246</v>
      </c>
      <c r="Z6" s="46" t="s">
        <v>2285</v>
      </c>
      <c r="AA6" s="46" t="str">
        <f>VLOOKUP(B6,'[1]БХМ жамланган'!N$1:Z$65536,13,)</f>
        <v>Kashkadarya, Chirakchi district, Mustakillik Street, 5</v>
      </c>
      <c r="AB6" s="19" t="s">
        <v>1429</v>
      </c>
      <c r="AC6" s="19" t="b">
        <f t="shared" si="5"/>
        <v>1</v>
      </c>
      <c r="AD6" s="19" t="str">
        <f>VLOOKUP(B6,'[1]БХМ жамланган'!N$1:AA$65536,14,FALSE)</f>
        <v>39.033217,66.580607</v>
      </c>
      <c r="AE6" s="15" t="s">
        <v>7</v>
      </c>
      <c r="AF6" s="15" t="b">
        <f t="shared" si="6"/>
        <v>1</v>
      </c>
      <c r="AG6" s="15" t="s">
        <v>191</v>
      </c>
    </row>
    <row r="7" spans="1:33" ht="30.75" customHeight="1">
      <c r="A7" s="38">
        <v>5</v>
      </c>
      <c r="B7" s="38">
        <v>11319</v>
      </c>
      <c r="C7" s="38" t="str">
        <f>VLOOKUP(B7,'[1]БХМ жамланган'!N$1:O$65536,2,FALSE)</f>
        <v>Shahrisabz BXM</v>
      </c>
      <c r="D7" s="36" t="s">
        <v>1992</v>
      </c>
      <c r="E7" s="52" t="b">
        <f t="shared" si="0"/>
        <v>1</v>
      </c>
      <c r="F7" s="37" t="s">
        <v>204</v>
      </c>
      <c r="G7" s="38" t="s">
        <v>209</v>
      </c>
      <c r="H7" s="46" t="s">
        <v>2283</v>
      </c>
      <c r="I7" s="46" t="str">
        <f>VLOOKUP(B7,'[1]БХМ жамланган'!N$1:W$65536,10,)</f>
        <v>Qashqadaryo v., Shahrisabz sh., "Qo‘shxovuz" MFY, "Ipak yo‘li" ko‘chasi 80-V uy</v>
      </c>
      <c r="J7" s="19" t="s">
        <v>2098</v>
      </c>
      <c r="K7" s="19" t="b">
        <f t="shared" si="1"/>
        <v>1</v>
      </c>
      <c r="L7" s="19" t="str">
        <f>VLOOKUP(B7,'[1]БХМ жамланган'!N$1:Q$65536,4,FALSE)</f>
        <v>Шахрисабзский ЦБУ</v>
      </c>
      <c r="M7" s="16" t="s">
        <v>597</v>
      </c>
      <c r="N7" s="16" t="b">
        <f t="shared" si="2"/>
        <v>1</v>
      </c>
      <c r="O7" s="37" t="s">
        <v>567</v>
      </c>
      <c r="P7" s="38" t="s">
        <v>586</v>
      </c>
      <c r="Q7" s="46" t="s">
        <v>2284</v>
      </c>
      <c r="R7" s="46" t="str">
        <f>VLOOKUP(B7,'[1]БХМ жамланган'!N$1:Y$65536,12,FALSE)</f>
        <v>Кашкадарья, Шахрисабзский район , Улица Ипак йули, 80В</v>
      </c>
      <c r="S7" s="19" t="s">
        <v>903</v>
      </c>
      <c r="T7" s="19" t="b">
        <f t="shared" si="3"/>
        <v>1</v>
      </c>
      <c r="U7" s="19" t="str">
        <f>VLOOKUP(B7,'[1]БХМ жамланган'!N$1:R$65536,5,FALSE)</f>
        <v>Shakhrisabz BSC</v>
      </c>
      <c r="V7" s="38" t="s">
        <v>1076</v>
      </c>
      <c r="W7" s="38" t="b">
        <f t="shared" si="4"/>
        <v>1</v>
      </c>
      <c r="X7" s="37" t="s">
        <v>1234</v>
      </c>
      <c r="Y7" s="38" t="s">
        <v>1247</v>
      </c>
      <c r="Z7" s="46" t="s">
        <v>2285</v>
      </c>
      <c r="AA7" s="46" t="str">
        <f>VLOOKUP(B7,'[1]БХМ жамланган'!N$1:Z$65536,13,)</f>
        <v>Kashkadarya, Shakhrisabz district, Ipak Yuli Street, 80B</v>
      </c>
      <c r="AB7" s="19" t="s">
        <v>1430</v>
      </c>
      <c r="AC7" s="19" t="b">
        <f t="shared" si="5"/>
        <v>1</v>
      </c>
      <c r="AD7" s="19" t="str">
        <f>VLOOKUP(B7,'[1]БХМ жамланган'!N$1:AA$65536,14,FALSE)</f>
        <v>39.047559,66.826997</v>
      </c>
      <c r="AE7" s="15" t="s">
        <v>8</v>
      </c>
      <c r="AF7" s="15" t="b">
        <f t="shared" si="6"/>
        <v>1</v>
      </c>
      <c r="AG7" s="15" t="s">
        <v>192</v>
      </c>
    </row>
    <row r="8" spans="1:33" ht="30.75" customHeight="1">
      <c r="A8" s="38">
        <v>6</v>
      </c>
      <c r="B8" s="38">
        <v>11318</v>
      </c>
      <c r="C8" s="38" t="str">
        <f>VLOOKUP(B8,'[1]БХМ жамланган'!N$1:O$65536,2,FALSE)</f>
        <v>Yakkabog‘ BXM</v>
      </c>
      <c r="D8" s="36" t="s">
        <v>197</v>
      </c>
      <c r="E8" s="52" t="b">
        <f t="shared" si="0"/>
        <v>1</v>
      </c>
      <c r="F8" s="37" t="s">
        <v>204</v>
      </c>
      <c r="G8" s="38" t="s">
        <v>210</v>
      </c>
      <c r="H8" s="46" t="s">
        <v>2283</v>
      </c>
      <c r="I8" s="46" t="str">
        <f>VLOOKUP(B8,'[1]БХМ жамланган'!N$1:W$65536,10,)</f>
        <v>Yakkabog‘ tumani, "Ayg‘irko‘l" MFY, "Gulshan" ko‘chasi 19-uy</v>
      </c>
      <c r="J8" s="19" t="s">
        <v>2099</v>
      </c>
      <c r="K8" s="19" t="b">
        <f t="shared" si="1"/>
        <v>1</v>
      </c>
      <c r="L8" s="19" t="str">
        <f>VLOOKUP(B8,'[1]БХМ жамланган'!N$1:Q$65536,4,FALSE)</f>
        <v>Яккабагский ЦБУ</v>
      </c>
      <c r="M8" s="16" t="s">
        <v>598</v>
      </c>
      <c r="N8" s="16" t="b">
        <f t="shared" si="2"/>
        <v>1</v>
      </c>
      <c r="O8" s="37" t="s">
        <v>567</v>
      </c>
      <c r="P8" s="38" t="s">
        <v>587</v>
      </c>
      <c r="Q8" s="46" t="s">
        <v>2284</v>
      </c>
      <c r="R8" s="46" t="str">
        <f>VLOOKUP(B8,'[1]БХМ жамланган'!N$1:Y$65536,12,FALSE)</f>
        <v>Кашкадарья, Яккабагский район, Гулшан, 19</v>
      </c>
      <c r="S8" s="19" t="s">
        <v>904</v>
      </c>
      <c r="T8" s="19" t="b">
        <f t="shared" si="3"/>
        <v>1</v>
      </c>
      <c r="U8" s="19" t="str">
        <f>VLOOKUP(B8,'[1]БХМ жамланган'!N$1:R$65536,5,FALSE)</f>
        <v>Yakkabag BSC</v>
      </c>
      <c r="V8" s="38" t="s">
        <v>1077</v>
      </c>
      <c r="W8" s="38" t="b">
        <f t="shared" si="4"/>
        <v>1</v>
      </c>
      <c r="X8" s="37" t="s">
        <v>1234</v>
      </c>
      <c r="Y8" s="38" t="s">
        <v>1248</v>
      </c>
      <c r="Z8" s="46" t="s">
        <v>2285</v>
      </c>
      <c r="AA8" s="46" t="str">
        <f>VLOOKUP(B8,'[1]БХМ жамланган'!N$1:Z$65536,13,)</f>
        <v>Kashkadarya, Yakkabag district, Gulshan, 19</v>
      </c>
      <c r="AB8" s="19" t="s">
        <v>1431</v>
      </c>
      <c r="AC8" s="19" t="b">
        <f t="shared" si="5"/>
        <v>1</v>
      </c>
      <c r="AD8" s="19" t="str">
        <f>VLOOKUP(B8,'[1]БХМ жамланган'!N$1:AA$65536,14,FALSE)</f>
        <v>38.972985,66.700545</v>
      </c>
      <c r="AE8" s="15" t="s">
        <v>9</v>
      </c>
      <c r="AF8" s="15" t="b">
        <f t="shared" si="6"/>
        <v>1</v>
      </c>
      <c r="AG8" s="15" t="s">
        <v>192</v>
      </c>
    </row>
    <row r="9" spans="1:33" s="40" customFormat="1" ht="30.75" customHeight="1">
      <c r="A9" s="39">
        <v>7</v>
      </c>
      <c r="B9" s="38">
        <v>11772</v>
      </c>
      <c r="C9" s="38" t="str">
        <f>VLOOKUP(B9,'[1]БХМ жамланган'!N$1:O$65536,2,FALSE)</f>
        <v>G‘uzor BXM</v>
      </c>
      <c r="D9" s="42" t="s">
        <v>2296</v>
      </c>
      <c r="E9" s="52" t="b">
        <f t="shared" si="0"/>
        <v>1</v>
      </c>
      <c r="F9" s="37" t="s">
        <v>204</v>
      </c>
      <c r="G9" s="38" t="s">
        <v>211</v>
      </c>
      <c r="H9" s="46" t="s">
        <v>2283</v>
      </c>
      <c r="I9" s="46" t="str">
        <f>VLOOKUP(B9,'[1]БХМ жамланган'!N$1:W$65536,10,)</f>
        <v>Qashqadaryo v., G‘uzor t., "Xo‘jaguzar" MFY "Mustaqillik" ko‘chasi 83-uy</v>
      </c>
      <c r="J9" s="19" t="s">
        <v>2100</v>
      </c>
      <c r="K9" s="19" t="b">
        <f t="shared" si="1"/>
        <v>1</v>
      </c>
      <c r="L9" s="19" t="str">
        <f>VLOOKUP(B9,'[1]БХМ жамланган'!N$1:Q$65536,4,FALSE)</f>
        <v>Гузарский ЦБУ</v>
      </c>
      <c r="M9" s="16" t="s">
        <v>599</v>
      </c>
      <c r="N9" s="16" t="b">
        <f t="shared" si="2"/>
        <v>1</v>
      </c>
      <c r="O9" s="37" t="s">
        <v>567</v>
      </c>
      <c r="P9" s="38" t="s">
        <v>588</v>
      </c>
      <c r="Q9" s="46" t="s">
        <v>2284</v>
      </c>
      <c r="R9" s="46" t="str">
        <f>VLOOKUP(B9,'[1]БХМ жамланган'!N$1:Y$65536,12,FALSE)</f>
        <v>Кашкадарья, Гузарский район, улица Мустакиллик, 83</v>
      </c>
      <c r="S9" s="19" t="s">
        <v>905</v>
      </c>
      <c r="T9" s="19" t="b">
        <f t="shared" si="3"/>
        <v>1</v>
      </c>
      <c r="U9" s="19" t="str">
        <f>VLOOKUP(B9,'[1]БХМ жамланган'!N$1:R$65536,5,FALSE)</f>
        <v>Guzor BSC</v>
      </c>
      <c r="V9" s="41" t="s">
        <v>2505</v>
      </c>
      <c r="W9" s="38" t="b">
        <f t="shared" si="4"/>
        <v>1</v>
      </c>
      <c r="X9" s="37" t="s">
        <v>1234</v>
      </c>
      <c r="Y9" s="38" t="s">
        <v>1249</v>
      </c>
      <c r="Z9" s="46" t="s">
        <v>2285</v>
      </c>
      <c r="AA9" s="46" t="str">
        <f>VLOOKUP(B9,'[1]БХМ жамланган'!N$1:Z$65536,13,)</f>
        <v>Kashkadarya, Guzar district, Mustakillik street, 83</v>
      </c>
      <c r="AB9" s="19" t="s">
        <v>1432</v>
      </c>
      <c r="AC9" s="19" t="b">
        <f t="shared" si="5"/>
        <v>1</v>
      </c>
      <c r="AD9" s="19" t="str">
        <f>VLOOKUP(B9,'[1]БХМ жамланган'!N$1:AA$65536,14,FALSE)</f>
        <v>38.620169,66.256201</v>
      </c>
      <c r="AE9" s="15" t="s">
        <v>10</v>
      </c>
      <c r="AF9" s="15" t="b">
        <f t="shared" si="6"/>
        <v>1</v>
      </c>
      <c r="AG9" s="15" t="s">
        <v>191</v>
      </c>
    </row>
    <row r="10" spans="1:33" ht="30.75" customHeight="1">
      <c r="A10" s="38">
        <v>8</v>
      </c>
      <c r="B10" s="38">
        <v>11770</v>
      </c>
      <c r="C10" s="38" t="str">
        <f>VLOOKUP(B10,'[1]БХМ жамланган'!N$1:O$65536,2,FALSE)</f>
        <v>Dehqonobod BXM</v>
      </c>
      <c r="D10" s="36" t="s">
        <v>1993</v>
      </c>
      <c r="E10" s="52" t="b">
        <f t="shared" si="0"/>
        <v>1</v>
      </c>
      <c r="F10" s="37" t="s">
        <v>204</v>
      </c>
      <c r="G10" s="38" t="s">
        <v>2102</v>
      </c>
      <c r="H10" s="46" t="s">
        <v>2283</v>
      </c>
      <c r="I10" s="46" t="str">
        <f>VLOOKUP(B10,'[1]БХМ жамланган'!N$1:W$65536,10,)</f>
        <v>Dehqonobod tumani, "Istiqlol" MFY "M. Ulug‘bek" ko‘chasi 63-uy</v>
      </c>
      <c r="J10" s="19" t="s">
        <v>2101</v>
      </c>
      <c r="K10" s="19" t="b">
        <f t="shared" si="1"/>
        <v>1</v>
      </c>
      <c r="L10" s="19" t="str">
        <f>VLOOKUP(B10,'[1]БХМ жамланган'!N$1:Q$65536,4,FALSE)</f>
        <v>Дехканабадский ЦБУ</v>
      </c>
      <c r="M10" s="38" t="s">
        <v>600</v>
      </c>
      <c r="N10" s="16" t="b">
        <f t="shared" si="2"/>
        <v>1</v>
      </c>
      <c r="O10" s="37" t="s">
        <v>567</v>
      </c>
      <c r="P10" s="38" t="s">
        <v>589</v>
      </c>
      <c r="Q10" s="46" t="s">
        <v>2284</v>
      </c>
      <c r="R10" s="46" t="str">
        <f>VLOOKUP(B10,'[1]БХМ жамланган'!N$1:Y$65536,12,FALSE)</f>
        <v>Кашкадарья, Дехканабадский район, улица М.Улугбек, 63</v>
      </c>
      <c r="S10" s="19" t="s">
        <v>906</v>
      </c>
      <c r="T10" s="19" t="b">
        <f t="shared" si="3"/>
        <v>1</v>
      </c>
      <c r="U10" s="19" t="str">
        <f>VLOOKUP(B10,'[1]БХМ жамланган'!N$1:R$65536,5,FALSE)</f>
        <v>Dexkanabad BSC</v>
      </c>
      <c r="V10" s="38" t="s">
        <v>1078</v>
      </c>
      <c r="W10" s="38" t="b">
        <f t="shared" si="4"/>
        <v>1</v>
      </c>
      <c r="X10" s="37" t="s">
        <v>1234</v>
      </c>
      <c r="Y10" s="38" t="s">
        <v>1250</v>
      </c>
      <c r="Z10" s="46" t="s">
        <v>2285</v>
      </c>
      <c r="AA10" s="46" t="str">
        <f>VLOOKUP(B10,'[1]БХМ жамланган'!N$1:Z$65536,13,)</f>
        <v>Kashkadarya, Dekhkanabad district, M. Ulugbek street, 63</v>
      </c>
      <c r="AB10" s="19" t="s">
        <v>1433</v>
      </c>
      <c r="AC10" s="19" t="b">
        <f t="shared" si="5"/>
        <v>1</v>
      </c>
      <c r="AD10" s="19" t="str">
        <f>VLOOKUP(B10,'[1]БХМ жамланган'!N$1:AA$65536,14,FALSE)</f>
        <v>38.340183,66.563653</v>
      </c>
      <c r="AE10" s="15" t="s">
        <v>11</v>
      </c>
      <c r="AF10" s="15" t="b">
        <f t="shared" si="6"/>
        <v>1</v>
      </c>
      <c r="AG10" s="15" t="s">
        <v>192</v>
      </c>
    </row>
    <row r="11" spans="1:33" ht="30.75" customHeight="1">
      <c r="A11" s="38">
        <v>9</v>
      </c>
      <c r="B11" s="38">
        <v>11773</v>
      </c>
      <c r="C11" s="38" t="str">
        <f>VLOOKUP(B11,'[1]БХМ жамланган'!N$1:O$65536,2,FALSE)</f>
        <v>Beshkent BXM</v>
      </c>
      <c r="D11" s="36" t="s">
        <v>198</v>
      </c>
      <c r="E11" s="52" t="b">
        <f t="shared" si="0"/>
        <v>1</v>
      </c>
      <c r="F11" s="37" t="s">
        <v>204</v>
      </c>
      <c r="G11" s="38" t="s">
        <v>212</v>
      </c>
      <c r="H11" s="46" t="s">
        <v>2283</v>
      </c>
      <c r="I11" s="46" t="str">
        <f>VLOOKUP(B11,'[1]БХМ жамланган'!N$1:W$65536,10,)</f>
        <v>Qashqadaryo v., Qarshi t., "Ravot" MFY "A.Temur" ko‘chasi 41-uy</v>
      </c>
      <c r="J11" s="19" t="s">
        <v>2103</v>
      </c>
      <c r="K11" s="19" t="b">
        <f t="shared" si="1"/>
        <v>1</v>
      </c>
      <c r="L11" s="19" t="str">
        <f>VLOOKUP(B11,'[1]БХМ жамланган'!N$1:Q$65536,4,FALSE)</f>
        <v>Бешкентский ЦБУ</v>
      </c>
      <c r="M11" s="38" t="s">
        <v>601</v>
      </c>
      <c r="N11" s="16" t="b">
        <f t="shared" si="2"/>
        <v>1</v>
      </c>
      <c r="O11" s="37" t="s">
        <v>567</v>
      </c>
      <c r="P11" s="38" t="s">
        <v>590</v>
      </c>
      <c r="Q11" s="46" t="s">
        <v>2284</v>
      </c>
      <c r="R11" s="46" t="str">
        <f>VLOOKUP(B11,'[1]БХМ жамланган'!N$1:Y$65536,12,FALSE)</f>
        <v>Кашкадарья, Бешкентский район, улица А.Темур, 41</v>
      </c>
      <c r="S11" s="19" t="s">
        <v>907</v>
      </c>
      <c r="T11" s="19" t="b">
        <f t="shared" si="3"/>
        <v>1</v>
      </c>
      <c r="U11" s="19" t="str">
        <f>VLOOKUP(B11,'[1]БХМ жамланган'!N$1:R$65536,5,FALSE)</f>
        <v>Beshkent BSC</v>
      </c>
      <c r="V11" s="38" t="s">
        <v>1072</v>
      </c>
      <c r="W11" s="38" t="b">
        <f t="shared" si="4"/>
        <v>1</v>
      </c>
      <c r="X11" s="37" t="s">
        <v>1234</v>
      </c>
      <c r="Y11" s="38" t="s">
        <v>1251</v>
      </c>
      <c r="Z11" s="46" t="s">
        <v>2285</v>
      </c>
      <c r="AA11" s="46" t="str">
        <f>VLOOKUP(B11,'[1]БХМ жамланган'!N$1:Z$65536,13,)</f>
        <v>Kashkadarya, Beshkent district, A. Temur street, 41</v>
      </c>
      <c r="AB11" s="19" t="s">
        <v>1434</v>
      </c>
      <c r="AC11" s="19" t="b">
        <f t="shared" si="5"/>
        <v>1</v>
      </c>
      <c r="AD11" s="19" t="str">
        <f>VLOOKUP(B11,'[1]БХМ жамланган'!N$1:AA$65536,14,FALSE)</f>
        <v>38.822298,65.647761</v>
      </c>
      <c r="AE11" s="15" t="s">
        <v>14</v>
      </c>
      <c r="AF11" s="15" t="b">
        <f t="shared" si="6"/>
        <v>1</v>
      </c>
      <c r="AG11" s="15" t="s">
        <v>192</v>
      </c>
    </row>
    <row r="12" spans="1:33" ht="30.75" customHeight="1">
      <c r="A12" s="38">
        <v>10</v>
      </c>
      <c r="B12" s="38">
        <v>11316</v>
      </c>
      <c r="C12" s="38" t="str">
        <f>VLOOKUP(B12,'[1]БХМ жамланган'!N$1:O$65536,2,FALSE)</f>
        <v>Qamashi BXM</v>
      </c>
      <c r="D12" s="36" t="s">
        <v>199</v>
      </c>
      <c r="E12" s="52" t="b">
        <f t="shared" si="0"/>
        <v>1</v>
      </c>
      <c r="F12" s="37" t="s">
        <v>204</v>
      </c>
      <c r="G12" s="38" t="s">
        <v>213</v>
      </c>
      <c r="H12" s="46" t="s">
        <v>2283</v>
      </c>
      <c r="I12" s="46" t="str">
        <f>VLOOKUP(B12,'[1]БХМ жамланган'!N$1:W$65536,10,)</f>
        <v>Qashqadaryo v., Qamashi t., "O‘zbekiston" MFY, "A.Temur" ko‘chasi 640-uy</v>
      </c>
      <c r="J12" s="19" t="s">
        <v>2104</v>
      </c>
      <c r="K12" s="19" t="b">
        <f t="shared" si="1"/>
        <v>1</v>
      </c>
      <c r="L12" s="19" t="str">
        <f>VLOOKUP(B12,'[1]БХМ жамланган'!N$1:Q$65536,4,FALSE)</f>
        <v>Камашинский ЦБУ</v>
      </c>
      <c r="M12" s="38" t="s">
        <v>602</v>
      </c>
      <c r="N12" s="16" t="b">
        <f t="shared" si="2"/>
        <v>1</v>
      </c>
      <c r="O12" s="37" t="s">
        <v>567</v>
      </c>
      <c r="P12" s="38" t="s">
        <v>591</v>
      </c>
      <c r="Q12" s="46" t="s">
        <v>2284</v>
      </c>
      <c r="R12" s="46" t="str">
        <f>VLOOKUP(B12,'[1]БХМ жамланган'!N$1:Y$65536,12,FALSE)</f>
        <v>Кашкадарья, Камашинский район, улица А.Темур, 640</v>
      </c>
      <c r="S12" s="19" t="s">
        <v>908</v>
      </c>
      <c r="T12" s="19" t="b">
        <f t="shared" si="3"/>
        <v>1</v>
      </c>
      <c r="U12" s="19" t="str">
        <f>VLOOKUP(B12,'[1]БХМ жамланган'!N$1:R$65536,5,FALSE)</f>
        <v>Kamashi BSC</v>
      </c>
      <c r="V12" s="38" t="s">
        <v>1079</v>
      </c>
      <c r="W12" s="38" t="b">
        <f t="shared" si="4"/>
        <v>1</v>
      </c>
      <c r="X12" s="37" t="s">
        <v>1234</v>
      </c>
      <c r="Y12" s="38" t="s">
        <v>1252</v>
      </c>
      <c r="Z12" s="46" t="s">
        <v>2285</v>
      </c>
      <c r="AA12" s="46" t="str">
        <f>VLOOKUP(B12,'[1]БХМ жамланган'!N$1:Z$65536,13,)</f>
        <v>Kashkadarya, Kamashi district, A. Temur street, 640</v>
      </c>
      <c r="AB12" s="19" t="s">
        <v>1435</v>
      </c>
      <c r="AC12" s="19" t="b">
        <f t="shared" si="5"/>
        <v>1</v>
      </c>
      <c r="AD12" s="19" t="str">
        <f>VLOOKUP(B12,'[1]БХМ жамланган'!N$1:AA$65536,14,FALSE)</f>
        <v>38.811773,66.478488</v>
      </c>
      <c r="AE12" s="15" t="s">
        <v>12</v>
      </c>
      <c r="AF12" s="15" t="b">
        <f t="shared" si="6"/>
        <v>1</v>
      </c>
      <c r="AG12" s="15" t="s">
        <v>191</v>
      </c>
    </row>
    <row r="13" spans="1:33" ht="30.75" customHeight="1">
      <c r="A13" s="38">
        <v>11</v>
      </c>
      <c r="B13" s="38">
        <v>11315</v>
      </c>
      <c r="C13" s="38" t="str">
        <f>VLOOKUP(B13,'[1]БХМ жамланган'!N$1:O$65536,2,FALSE)</f>
        <v>Kasbi BXM</v>
      </c>
      <c r="D13" s="36" t="s">
        <v>200</v>
      </c>
      <c r="E13" s="52" t="b">
        <f t="shared" si="0"/>
        <v>1</v>
      </c>
      <c r="F13" s="37" t="s">
        <v>204</v>
      </c>
      <c r="G13" s="38" t="s">
        <v>214</v>
      </c>
      <c r="H13" s="46" t="s">
        <v>2283</v>
      </c>
      <c r="I13" s="46" t="str">
        <f>VLOOKUP(B13,'[1]БХМ жамланган'!N$1:W$65536,10,)</f>
        <v>Qashqadaryo v., Kasbi t., "Mug‘lon" MFY "Sh.Rashidov" ko‘chasi 12-uy</v>
      </c>
      <c r="J13" s="19" t="s">
        <v>2105</v>
      </c>
      <c r="K13" s="19" t="b">
        <f t="shared" si="1"/>
        <v>1</v>
      </c>
      <c r="L13" s="19" t="str">
        <f>VLOOKUP(B13,'[1]БХМ жамланган'!N$1:Q$65536,4,FALSE)</f>
        <v>Касбийский ЦБУ</v>
      </c>
      <c r="M13" s="38" t="s">
        <v>603</v>
      </c>
      <c r="N13" s="16" t="b">
        <f t="shared" si="2"/>
        <v>1</v>
      </c>
      <c r="O13" s="37" t="s">
        <v>567</v>
      </c>
      <c r="P13" s="38" t="s">
        <v>592</v>
      </c>
      <c r="Q13" s="46" t="s">
        <v>2284</v>
      </c>
      <c r="R13" s="46" t="str">
        <f>VLOOKUP(B13,'[1]БХМ жамланган'!N$1:Y$65536,12,FALSE)</f>
        <v>Кашкадарья, Касбийский район, улица Ш.Рашидов, 12</v>
      </c>
      <c r="S13" s="19" t="s">
        <v>909</v>
      </c>
      <c r="T13" s="19" t="b">
        <f t="shared" si="3"/>
        <v>1</v>
      </c>
      <c r="U13" s="19" t="str">
        <f>VLOOKUP(B13,'[1]БХМ жамланган'!N$1:R$65536,5,FALSE)</f>
        <v>Kasbi BSC</v>
      </c>
      <c r="V13" s="38" t="s">
        <v>1073</v>
      </c>
      <c r="W13" s="38" t="b">
        <f t="shared" si="4"/>
        <v>1</v>
      </c>
      <c r="X13" s="37" t="s">
        <v>1234</v>
      </c>
      <c r="Y13" s="38" t="s">
        <v>1253</v>
      </c>
      <c r="Z13" s="46" t="s">
        <v>2285</v>
      </c>
      <c r="AA13" s="46" t="str">
        <f>VLOOKUP(B13,'[1]БХМ жамланган'!N$1:Z$65536,13,)</f>
        <v>Kashkadarya, Kasbi district, Sh. Rashidov street, 12</v>
      </c>
      <c r="AB13" s="19" t="s">
        <v>1436</v>
      </c>
      <c r="AC13" s="19" t="b">
        <f t="shared" si="5"/>
        <v>1</v>
      </c>
      <c r="AD13" s="19" t="str">
        <f>VLOOKUP(B13,'[1]БХМ жамланган'!N$1:AA$65536,14,FALSE)</f>
        <v>38.921618,65.409634</v>
      </c>
      <c r="AE13" s="15" t="s">
        <v>13</v>
      </c>
      <c r="AF13" s="15" t="b">
        <f t="shared" si="6"/>
        <v>1</v>
      </c>
      <c r="AG13" s="15" t="s">
        <v>191</v>
      </c>
    </row>
    <row r="14" spans="1:33" ht="30.75" customHeight="1">
      <c r="A14" s="38">
        <v>12</v>
      </c>
      <c r="B14" s="38">
        <v>11314</v>
      </c>
      <c r="C14" s="38" t="str">
        <f>VLOOKUP(B14,'[1]БХМ жамланган'!N$1:O$65536,2,FALSE)</f>
        <v>Nishon BXM</v>
      </c>
      <c r="D14" s="36" t="s">
        <v>201</v>
      </c>
      <c r="E14" s="52" t="b">
        <f t="shared" si="0"/>
        <v>1</v>
      </c>
      <c r="F14" s="37" t="s">
        <v>204</v>
      </c>
      <c r="G14" s="38" t="s">
        <v>215</v>
      </c>
      <c r="H14" s="46" t="s">
        <v>2283</v>
      </c>
      <c r="I14" s="46" t="str">
        <f>VLOOKUP(B14,'[1]БХМ жамланган'!N$1:W$65536,10,)</f>
        <v>Qashqadaryo v., Nishon t., "Paxtaobod" MFY</v>
      </c>
      <c r="J14" s="19" t="s">
        <v>2106</v>
      </c>
      <c r="K14" s="19" t="b">
        <f t="shared" si="1"/>
        <v>1</v>
      </c>
      <c r="L14" s="19" t="str">
        <f>VLOOKUP(B14,'[1]БХМ жамланган'!N$1:Q$65536,4,FALSE)</f>
        <v>Нишанский ЦБУ</v>
      </c>
      <c r="M14" s="38" t="s">
        <v>604</v>
      </c>
      <c r="N14" s="16" t="b">
        <f t="shared" si="2"/>
        <v>1</v>
      </c>
      <c r="O14" s="37" t="s">
        <v>567</v>
      </c>
      <c r="P14" s="38" t="s">
        <v>593</v>
      </c>
      <c r="Q14" s="46" t="s">
        <v>2284</v>
      </c>
      <c r="R14" s="46" t="str">
        <f>VLOOKUP(B14,'[1]БХМ жамланган'!N$1:Y$65536,12,FALSE)</f>
        <v>Кашкадарья, Нишанский район, Пахтаобод махаля</v>
      </c>
      <c r="S14" s="19" t="s">
        <v>910</v>
      </c>
      <c r="T14" s="19" t="b">
        <f t="shared" si="3"/>
        <v>1</v>
      </c>
      <c r="U14" s="19" t="str">
        <f>VLOOKUP(B14,'[1]БХМ жамланган'!N$1:R$65536,5,FALSE)</f>
        <v>Nishan BSC</v>
      </c>
      <c r="V14" s="38" t="s">
        <v>1255</v>
      </c>
      <c r="W14" s="38" t="b">
        <f t="shared" si="4"/>
        <v>1</v>
      </c>
      <c r="X14" s="37" t="s">
        <v>1234</v>
      </c>
      <c r="Y14" s="38" t="s">
        <v>1258</v>
      </c>
      <c r="Z14" s="46" t="s">
        <v>2285</v>
      </c>
      <c r="AA14" s="46" t="str">
        <f>VLOOKUP(B14,'[1]БХМ жамланган'!N$1:Z$65536,13,)</f>
        <v>Kashkadarya, Nishan district, Pakhtaobod mahala</v>
      </c>
      <c r="AB14" s="19" t="s">
        <v>1437</v>
      </c>
      <c r="AC14" s="19" t="b">
        <f t="shared" si="5"/>
        <v>1</v>
      </c>
      <c r="AD14" s="19" t="str">
        <f>VLOOKUP(B14,'[1]БХМ жамланган'!N$1:AA$65536,14,FALSE)</f>
        <v>38.647841,65.701590</v>
      </c>
      <c r="AE14" s="15" t="s">
        <v>15</v>
      </c>
      <c r="AF14" s="15" t="b">
        <f t="shared" si="6"/>
        <v>1</v>
      </c>
      <c r="AG14" s="15" t="s">
        <v>192</v>
      </c>
    </row>
    <row r="15" spans="1:33" ht="30.75" customHeight="1">
      <c r="A15" s="38">
        <v>13</v>
      </c>
      <c r="B15" s="38">
        <v>11313</v>
      </c>
      <c r="C15" s="38" t="str">
        <f>VLOOKUP(B15,'[1]БХМ жамланган'!N$1:O$65536,2,FALSE)</f>
        <v>Mirishkor BXM</v>
      </c>
      <c r="D15" s="36" t="s">
        <v>202</v>
      </c>
      <c r="E15" s="52" t="b">
        <f t="shared" si="0"/>
        <v>1</v>
      </c>
      <c r="F15" s="37" t="s">
        <v>204</v>
      </c>
      <c r="G15" s="38" t="s">
        <v>216</v>
      </c>
      <c r="H15" s="46" t="s">
        <v>2283</v>
      </c>
      <c r="I15" s="46" t="str">
        <f>VLOOKUP(B15,'[1]БХМ жамланган'!N$1:W$65536,10,)</f>
        <v>Qashqadaryo v.,  "Yangi Mirishkor" MFY "O‘zbekiston" ko‘chasi 71-uy</v>
      </c>
      <c r="J15" s="19" t="s">
        <v>2107</v>
      </c>
      <c r="K15" s="19" t="b">
        <f t="shared" si="1"/>
        <v>1</v>
      </c>
      <c r="L15" s="19" t="str">
        <f>VLOOKUP(B15,'[1]БХМ жамланган'!N$1:Q$65536,4,FALSE)</f>
        <v>Миришкорский ЦБУ</v>
      </c>
      <c r="M15" s="38" t="s">
        <v>605</v>
      </c>
      <c r="N15" s="16" t="b">
        <f t="shared" si="2"/>
        <v>1</v>
      </c>
      <c r="O15" s="37" t="s">
        <v>567</v>
      </c>
      <c r="P15" s="38" t="s">
        <v>582</v>
      </c>
      <c r="Q15" s="46" t="s">
        <v>2284</v>
      </c>
      <c r="R15" s="46" t="str">
        <f>VLOOKUP(B15,'[1]БХМ жамланган'!N$1:Y$65536,12,FALSE)</f>
        <v>Кашкадарья, Миришкорский район, улица Узбекистанская, 71</v>
      </c>
      <c r="S15" s="19" t="s">
        <v>911</v>
      </c>
      <c r="T15" s="19" t="b">
        <f t="shared" si="3"/>
        <v>1</v>
      </c>
      <c r="U15" s="19" t="str">
        <f>VLOOKUP(B15,'[1]БХМ жамланган'!N$1:R$65536,5,FALSE)</f>
        <v>Mirishkor BSC</v>
      </c>
      <c r="V15" s="38" t="s">
        <v>1074</v>
      </c>
      <c r="W15" s="38" t="b">
        <f t="shared" si="4"/>
        <v>1</v>
      </c>
      <c r="X15" s="37" t="s">
        <v>1234</v>
      </c>
      <c r="Y15" s="38" t="s">
        <v>1254</v>
      </c>
      <c r="Z15" s="46" t="s">
        <v>2285</v>
      </c>
      <c r="AA15" s="46" t="str">
        <f>VLOOKUP(B15,'[1]БХМ жамланган'!N$1:Z$65536,13,)</f>
        <v>Kashkadarya, Mirishkor district, Uzbekistan street, 71</v>
      </c>
      <c r="AB15" s="19" t="s">
        <v>1438</v>
      </c>
      <c r="AC15" s="19" t="b">
        <f t="shared" si="5"/>
        <v>1</v>
      </c>
      <c r="AD15" s="19" t="str">
        <f>VLOOKUP(B15,'[1]БХМ жамланган'!N$1:AA$65536,14,FALSE)</f>
        <v>38.846963,65.275413</v>
      </c>
      <c r="AE15" s="15" t="s">
        <v>16</v>
      </c>
      <c r="AF15" s="15" t="b">
        <f t="shared" si="6"/>
        <v>1</v>
      </c>
      <c r="AG15" s="15" t="s">
        <v>192</v>
      </c>
    </row>
    <row r="16" spans="1:33" ht="30.75" customHeight="1">
      <c r="A16" s="38">
        <v>14</v>
      </c>
      <c r="B16" s="38">
        <v>11771</v>
      </c>
      <c r="C16" s="38" t="str">
        <f>VLOOKUP(B16,'[1]БХМ жамланган'!N$1:O$65536,2,FALSE)</f>
        <v>Muborak BXM</v>
      </c>
      <c r="D16" s="36" t="s">
        <v>203</v>
      </c>
      <c r="E16" s="52" t="b">
        <f t="shared" si="0"/>
        <v>1</v>
      </c>
      <c r="F16" s="37" t="s">
        <v>204</v>
      </c>
      <c r="G16" s="38" t="s">
        <v>217</v>
      </c>
      <c r="H16" s="46" t="s">
        <v>2283</v>
      </c>
      <c r="I16" s="46" t="str">
        <f>VLOOKUP(B16,'[1]БХМ жамланган'!N$1:W$65536,10,)</f>
        <v>Muborak t., "Tong" MFY 4 mitti tuman 79-uy</v>
      </c>
      <c r="J16" s="43" t="s">
        <v>2344</v>
      </c>
      <c r="K16" s="19" t="b">
        <f t="shared" si="1"/>
        <v>1</v>
      </c>
      <c r="L16" s="19" t="str">
        <f>VLOOKUP(B16,'[1]БХМ жамланган'!N$1:Q$65536,4,FALSE)</f>
        <v>Мубарекский ЦБУ</v>
      </c>
      <c r="M16" s="38" t="s">
        <v>606</v>
      </c>
      <c r="N16" s="16" t="b">
        <f t="shared" si="2"/>
        <v>1</v>
      </c>
      <c r="O16" s="37" t="s">
        <v>567</v>
      </c>
      <c r="P16" s="38" t="s">
        <v>583</v>
      </c>
      <c r="Q16" s="46" t="s">
        <v>2284</v>
      </c>
      <c r="R16" s="46" t="str">
        <f>VLOOKUP(B16,'[1]БХМ жамланган'!N$1:Y$65536,12,FALSE)</f>
        <v>Кашкадарья, Мубарекский район, махаля Тонг 4 митти, 79</v>
      </c>
      <c r="S16" s="19" t="s">
        <v>912</v>
      </c>
      <c r="T16" s="19" t="b">
        <f t="shared" si="3"/>
        <v>1</v>
      </c>
      <c r="U16" s="19" t="str">
        <f>VLOOKUP(B16,'[1]БХМ жамланган'!N$1:R$65536,5,FALSE)</f>
        <v>Muborak BSC</v>
      </c>
      <c r="V16" s="51" t="s">
        <v>1256</v>
      </c>
      <c r="W16" s="38" t="b">
        <f t="shared" si="4"/>
        <v>0</v>
      </c>
      <c r="X16" s="37" t="s">
        <v>1234</v>
      </c>
      <c r="Y16" s="38" t="s">
        <v>1257</v>
      </c>
      <c r="Z16" s="46" t="s">
        <v>2285</v>
      </c>
      <c r="AA16" s="46" t="str">
        <f>VLOOKUP(B16,'[1]БХМ жамланган'!N$1:Z$65536,13,)</f>
        <v>Kashkadarya, Mubarek district, Mahala Tong 4 mitti, 79</v>
      </c>
      <c r="AB16" s="19" t="s">
        <v>1439</v>
      </c>
      <c r="AC16" s="19" t="b">
        <f t="shared" si="5"/>
        <v>1</v>
      </c>
      <c r="AD16" s="19" t="str">
        <f>VLOOKUP(B16,'[1]БХМ жамланган'!N$1:AA$65536,14,FALSE)</f>
        <v>39.260845,65.165527</v>
      </c>
      <c r="AE16" s="15" t="s">
        <v>17</v>
      </c>
      <c r="AF16" s="15" t="b">
        <f t="shared" si="6"/>
        <v>1</v>
      </c>
      <c r="AG16" s="15" t="s">
        <v>192</v>
      </c>
    </row>
    <row r="17" spans="1:33" s="22" customFormat="1" ht="30.75" customHeight="1">
      <c r="A17" s="38">
        <v>15</v>
      </c>
      <c r="B17" s="38">
        <v>11298</v>
      </c>
      <c r="C17" s="38" t="str">
        <f>VLOOKUP(B17,'[1]БХМ жамланган'!N$1:O$65536,2,FALSE)</f>
        <v>Ko'kdala BXM</v>
      </c>
      <c r="D17" s="36" t="s">
        <v>1589</v>
      </c>
      <c r="E17" s="52" t="b">
        <f t="shared" si="0"/>
        <v>1</v>
      </c>
      <c r="F17" s="37" t="s">
        <v>204</v>
      </c>
      <c r="G17" s="38" t="s">
        <v>1590</v>
      </c>
      <c r="H17" s="46" t="s">
        <v>2283</v>
      </c>
      <c r="I17" s="46" t="str">
        <f>VLOOKUP(B17,'[1]БХМ жамланган'!N$1:W$65536,10,)</f>
        <v>Ko'kdala tumani, "Xo'jaobod" MFY, "Xo'jaobod" ko'chasi</v>
      </c>
      <c r="J17" s="19" t="s">
        <v>2108</v>
      </c>
      <c r="K17" s="19" t="b">
        <f t="shared" si="1"/>
        <v>1</v>
      </c>
      <c r="L17" s="19" t="str">
        <f>VLOOKUP(B17,'[1]БХМ жамланган'!N$1:Q$65536,4,FALSE)</f>
        <v>Кукдала ЦБУ</v>
      </c>
      <c r="M17" s="38" t="s">
        <v>1604</v>
      </c>
      <c r="N17" s="16" t="b">
        <f t="shared" si="2"/>
        <v>1</v>
      </c>
      <c r="O17" s="37" t="s">
        <v>567</v>
      </c>
      <c r="P17" s="36" t="s">
        <v>1599</v>
      </c>
      <c r="Q17" s="46" t="s">
        <v>2284</v>
      </c>
      <c r="R17" s="46" t="str">
        <f>VLOOKUP(B17,'[1]БХМ жамланган'!N$1:Y$65536,12,FALSE)</f>
        <v>Городской посёлок Кукдала, улица Худжаобод</v>
      </c>
      <c r="S17" s="19" t="s">
        <v>1600</v>
      </c>
      <c r="T17" s="19" t="b">
        <f t="shared" si="3"/>
        <v>1</v>
      </c>
      <c r="U17" s="19" t="str">
        <f>VLOOKUP(B17,'[1]БХМ жамланган'!N$1:R$65536,5,FALSE)</f>
        <v>Kukdala BSC</v>
      </c>
      <c r="V17" s="36" t="s">
        <v>1611</v>
      </c>
      <c r="W17" s="38" t="b">
        <f t="shared" si="4"/>
        <v>1</v>
      </c>
      <c r="X17" s="37" t="s">
        <v>1234</v>
      </c>
      <c r="Y17" s="38" t="s">
        <v>1614</v>
      </c>
      <c r="Z17" s="46" t="s">
        <v>2285</v>
      </c>
      <c r="AA17" s="46" t="str">
        <f>VLOOKUP(B17,'[1]БХМ жамланган'!N$1:Z$65536,13,)</f>
        <v>Urban village Kukdala, Khudzhaobod street</v>
      </c>
      <c r="AB17" s="19" t="s">
        <v>1616</v>
      </c>
      <c r="AC17" s="19" t="b">
        <f t="shared" si="5"/>
        <v>1</v>
      </c>
      <c r="AD17" s="19" t="str">
        <f>VLOOKUP(B17,'[1]БХМ жамланган'!N$1:AA$65536,14,FALSE)</f>
        <v>39.217472, 66.244889</v>
      </c>
      <c r="AE17" s="15" t="s">
        <v>1594</v>
      </c>
      <c r="AF17" s="15" t="b">
        <f t="shared" si="6"/>
        <v>1</v>
      </c>
      <c r="AG17" s="15" t="s">
        <v>192</v>
      </c>
    </row>
    <row r="18" spans="1:33" s="22" customFormat="1" ht="30.75" customHeight="1">
      <c r="A18" s="38">
        <v>16</v>
      </c>
      <c r="B18" s="38">
        <v>10085</v>
      </c>
      <c r="C18" s="38" t="str">
        <f>VLOOKUP(B18,'[1]БХМ жамланган'!N$1:O$65536,2,FALSE)</f>
        <v>Nasaf BXM</v>
      </c>
      <c r="D18" s="36" t="s">
        <v>1591</v>
      </c>
      <c r="E18" s="52" t="b">
        <f t="shared" si="0"/>
        <v>1</v>
      </c>
      <c r="F18" s="37" t="s">
        <v>204</v>
      </c>
      <c r="G18" s="38" t="s">
        <v>205</v>
      </c>
      <c r="H18" s="46" t="s">
        <v>2283</v>
      </c>
      <c r="I18" s="46" t="str">
        <f>VLOOKUP(B18,'[1]БХМ жамланган'!N$1:W$65536,10,)</f>
        <v>Qarshi shahar, "I.Karimov" ko'chasi "Yerqo'rg'on" savdo majmuasi</v>
      </c>
      <c r="J18" s="19" t="s">
        <v>2109</v>
      </c>
      <c r="K18" s="19" t="b">
        <f t="shared" si="1"/>
        <v>1</v>
      </c>
      <c r="L18" s="19" t="str">
        <f>VLOOKUP(B18,'[1]БХМ жамланган'!N$1:Q$65536,4,FALSE)</f>
        <v>Насаф ЦБУ</v>
      </c>
      <c r="M18" s="38" t="s">
        <v>1605</v>
      </c>
      <c r="N18" s="16" t="b">
        <f t="shared" si="2"/>
        <v>1</v>
      </c>
      <c r="O18" s="37" t="s">
        <v>567</v>
      </c>
      <c r="P18" s="38" t="s">
        <v>580</v>
      </c>
      <c r="Q18" s="46" t="s">
        <v>2284</v>
      </c>
      <c r="R18" s="46" t="str">
        <f>VLOOKUP(B18,'[1]БХМ жамланган'!N$1:Y$65536,12,FALSE)</f>
        <v>Город Карши, улица И.Каримова, Торговый комплекс Эскибозор</v>
      </c>
      <c r="S18" s="19" t="s">
        <v>1601</v>
      </c>
      <c r="T18" s="19" t="b">
        <f t="shared" si="3"/>
        <v>1</v>
      </c>
      <c r="U18" s="19" t="str">
        <f>VLOOKUP(B18,'[1]БХМ жамланган'!N$1:R$65536,5,FALSE)</f>
        <v>Nasaf BSC</v>
      </c>
      <c r="V18" s="36" t="s">
        <v>1609</v>
      </c>
      <c r="W18" s="38" t="b">
        <f t="shared" si="4"/>
        <v>1</v>
      </c>
      <c r="X18" s="37" t="s">
        <v>1234</v>
      </c>
      <c r="Y18" s="38" t="s">
        <v>1615</v>
      </c>
      <c r="Z18" s="46" t="s">
        <v>2285</v>
      </c>
      <c r="AA18" s="46" t="str">
        <f>VLOOKUP(B18,'[1]БХМ жамланган'!N$1:Z$65536,13,)</f>
        <v>Karshi city, I.Karimov street, Eskibozor shopping complex</v>
      </c>
      <c r="AB18" s="19" t="s">
        <v>1617</v>
      </c>
      <c r="AC18" s="19" t="b">
        <f t="shared" si="5"/>
        <v>1</v>
      </c>
      <c r="AD18" s="19" t="str">
        <f>VLOOKUP(B18,'[1]БХМ жамланган'!N$1:AA$65536,14,FALSE)</f>
        <v>38.898682, 65.804027</v>
      </c>
      <c r="AE18" s="15" t="s">
        <v>1595</v>
      </c>
      <c r="AF18" s="15" t="b">
        <f t="shared" si="6"/>
        <v>1</v>
      </c>
      <c r="AG18" s="15" t="s">
        <v>193</v>
      </c>
    </row>
    <row r="19" spans="1:33" s="22" customFormat="1" ht="30.75" customHeight="1">
      <c r="A19" s="38">
        <v>17</v>
      </c>
      <c r="B19" s="38">
        <v>10086</v>
      </c>
      <c r="C19" s="38" t="str">
        <f>VLOOKUP(B19,'[1]БХМ жамланган'!N$1:O$65536,2,FALSE)</f>
        <v>Eski shahar BXM</v>
      </c>
      <c r="D19" s="36" t="s">
        <v>1592</v>
      </c>
      <c r="E19" s="52" t="b">
        <f t="shared" si="0"/>
        <v>1</v>
      </c>
      <c r="F19" s="37" t="s">
        <v>204</v>
      </c>
      <c r="G19" s="38" t="s">
        <v>205</v>
      </c>
      <c r="H19" s="46" t="s">
        <v>2283</v>
      </c>
      <c r="I19" s="46" t="str">
        <f>VLOOKUP(B19,'[1]БХМ жамланган'!N$1:W$65536,10,)</f>
        <v>Qarshi shahar, "I.Karimov" ko'chasi, "Eski bozor" savdo majmuasi</v>
      </c>
      <c r="J19" s="19" t="s">
        <v>2110</v>
      </c>
      <c r="K19" s="19" t="b">
        <f t="shared" si="1"/>
        <v>1</v>
      </c>
      <c r="L19" s="19" t="str">
        <f>VLOOKUP(B19,'[1]БХМ жамланган'!N$1:Q$65536,4,FALSE)</f>
        <v>Эски шахар ЦБУ</v>
      </c>
      <c r="M19" s="38" t="s">
        <v>1606</v>
      </c>
      <c r="N19" s="16" t="b">
        <f t="shared" si="2"/>
        <v>1</v>
      </c>
      <c r="O19" s="37" t="s">
        <v>567</v>
      </c>
      <c r="P19" s="38" t="s">
        <v>580</v>
      </c>
      <c r="Q19" s="46" t="s">
        <v>2284</v>
      </c>
      <c r="R19" s="46" t="str">
        <f>VLOOKUP(B19,'[1]БХМ жамланган'!N$1:Y$65536,12,FALSE)</f>
        <v>Город Карши, улица И.Каримова, Торговый комплекс Орзу бозор</v>
      </c>
      <c r="S19" s="19" t="s">
        <v>1602</v>
      </c>
      <c r="T19" s="19" t="b">
        <f t="shared" si="3"/>
        <v>1</v>
      </c>
      <c r="U19" s="19" t="str">
        <f>VLOOKUP(B19,'[1]БХМ жамланган'!N$1:R$65536,5,FALSE)</f>
        <v>Eski shahar BSC</v>
      </c>
      <c r="V19" s="36" t="s">
        <v>1610</v>
      </c>
      <c r="W19" s="38" t="b">
        <f t="shared" si="4"/>
        <v>1</v>
      </c>
      <c r="X19" s="37" t="s">
        <v>1234</v>
      </c>
      <c r="Y19" s="38" t="s">
        <v>1615</v>
      </c>
      <c r="Z19" s="46" t="s">
        <v>2285</v>
      </c>
      <c r="AA19" s="46" t="str">
        <f>VLOOKUP(B19,'[1]БХМ жамланган'!N$1:Z$65536,13,)</f>
        <v>Karshi city, I.Karimov street, Orzu Bozor shopping complex</v>
      </c>
      <c r="AB19" s="19" t="s">
        <v>1618</v>
      </c>
      <c r="AC19" s="19" t="b">
        <f t="shared" si="5"/>
        <v>1</v>
      </c>
      <c r="AD19" s="19" t="str">
        <f>VLOOKUP(B19,'[1]БХМ жамланган'!N$1:AA$65536,14,FALSE)</f>
        <v>38.869072,65.801892</v>
      </c>
      <c r="AE19" s="15" t="s">
        <v>1596</v>
      </c>
      <c r="AF19" s="15" t="b">
        <f t="shared" si="6"/>
        <v>1</v>
      </c>
      <c r="AG19" s="15" t="s">
        <v>193</v>
      </c>
    </row>
    <row r="20" spans="1:33" s="22" customFormat="1" ht="30.75" customHeight="1">
      <c r="A20" s="38">
        <v>18</v>
      </c>
      <c r="B20" s="38">
        <v>10019</v>
      </c>
      <c r="C20" s="38" t="str">
        <f>VLOOKUP(B20,'[1]БХМ жамланган'!N$1:O$65536,2,FALSE)</f>
        <v>Oqtepa BXM</v>
      </c>
      <c r="D20" s="36" t="s">
        <v>2279</v>
      </c>
      <c r="E20" s="52" t="b">
        <f t="shared" si="0"/>
        <v>1</v>
      </c>
      <c r="F20" s="37" t="s">
        <v>204</v>
      </c>
      <c r="G20" s="38" t="s">
        <v>205</v>
      </c>
      <c r="H20" s="46" t="s">
        <v>2283</v>
      </c>
      <c r="I20" s="46" t="str">
        <f>VLOOKUP(B20,'[1]БХМ жамланган'!N$1:W$65536,10,)</f>
        <v>Qarshi shahar, "I.Karimov" ko'chasi, "Orzu" bozor savdo majmuasi</v>
      </c>
      <c r="J20" s="19" t="s">
        <v>2111</v>
      </c>
      <c r="K20" s="19" t="b">
        <f t="shared" si="1"/>
        <v>1</v>
      </c>
      <c r="L20" s="19" t="str">
        <f>VLOOKUP(B20,'[1]БХМ жамланган'!N$1:Q$65536,4,FALSE)</f>
        <v>Ок тепа ЦБУ</v>
      </c>
      <c r="M20" s="38" t="s">
        <v>1607</v>
      </c>
      <c r="N20" s="16" t="b">
        <f t="shared" si="2"/>
        <v>1</v>
      </c>
      <c r="O20" s="37" t="s">
        <v>567</v>
      </c>
      <c r="P20" s="38" t="s">
        <v>580</v>
      </c>
      <c r="Q20" s="46" t="s">
        <v>2284</v>
      </c>
      <c r="R20" s="46" t="str">
        <f>VLOOKUP(B20,'[1]БХМ жамланган'!N$1:Y$65536,12,FALSE)</f>
        <v>Город Карши, улица И.Каримова, Торговый комплекс Орзу бозор</v>
      </c>
      <c r="S20" s="19" t="s">
        <v>1602</v>
      </c>
      <c r="T20" s="19" t="b">
        <f t="shared" si="3"/>
        <v>1</v>
      </c>
      <c r="U20" s="19" t="str">
        <f>VLOOKUP(B20,'[1]БХМ жамланган'!N$1:R$65536,5,FALSE)</f>
        <v>Ok tepa BSC</v>
      </c>
      <c r="V20" s="36" t="s">
        <v>1613</v>
      </c>
      <c r="W20" s="38" t="b">
        <f t="shared" si="4"/>
        <v>1</v>
      </c>
      <c r="X20" s="37" t="s">
        <v>1234</v>
      </c>
      <c r="Y20" s="38" t="s">
        <v>1615</v>
      </c>
      <c r="Z20" s="46" t="s">
        <v>2285</v>
      </c>
      <c r="AA20" s="46" t="str">
        <f>VLOOKUP(B20,'[1]БХМ жамланган'!N$1:Z$65536,13,)</f>
        <v>Karshi city, I.Karimov street, Orzu Bozor shopping complex</v>
      </c>
      <c r="AB20" s="19" t="s">
        <v>1618</v>
      </c>
      <c r="AC20" s="19" t="b">
        <f t="shared" si="5"/>
        <v>1</v>
      </c>
      <c r="AD20" s="19" t="str">
        <f>VLOOKUP(B20,'[1]БХМ жамланган'!N$1:AA$65536,14,FALSE)</f>
        <v>38.829255,65.796893</v>
      </c>
      <c r="AE20" s="15" t="s">
        <v>1597</v>
      </c>
      <c r="AF20" s="15" t="b">
        <f t="shared" si="6"/>
        <v>1</v>
      </c>
      <c r="AG20" s="15" t="s">
        <v>193</v>
      </c>
    </row>
    <row r="21" spans="1:33" s="22" customFormat="1" ht="30.75" customHeight="1">
      <c r="A21" s="38">
        <v>19</v>
      </c>
      <c r="B21" s="38">
        <v>11306</v>
      </c>
      <c r="C21" s="38" t="str">
        <f>VLOOKUP(B21,'[1]БХМ жамланган'!N$1:O$65536,2,FALSE)</f>
        <v>Oqsuv BXM</v>
      </c>
      <c r="D21" s="36" t="s">
        <v>1593</v>
      </c>
      <c r="E21" s="52" t="b">
        <f t="shared" si="0"/>
        <v>1</v>
      </c>
      <c r="F21" s="37" t="s">
        <v>204</v>
      </c>
      <c r="G21" s="38" t="s">
        <v>206</v>
      </c>
      <c r="H21" s="46" t="s">
        <v>2283</v>
      </c>
      <c r="I21" s="46" t="str">
        <f>VLOOKUP(B21,'[1]БХМ жамланган'!N$1:W$65536,10,)</f>
        <v>Kitob tumani, "Ali Qushchi" MFY, "Salomatlik" yo'li ko'chasi</v>
      </c>
      <c r="J21" s="19" t="s">
        <v>2112</v>
      </c>
      <c r="K21" s="19" t="b">
        <f t="shared" si="1"/>
        <v>1</v>
      </c>
      <c r="L21" s="19" t="str">
        <f>VLOOKUP(B21,'[1]БХМ жамланган'!N$1:Q$65536,4,FALSE)</f>
        <v>Оксув ЦБУ</v>
      </c>
      <c r="M21" s="38" t="s">
        <v>1608</v>
      </c>
      <c r="N21" s="16" t="b">
        <f t="shared" si="2"/>
        <v>1</v>
      </c>
      <c r="O21" s="37" t="s">
        <v>567</v>
      </c>
      <c r="P21" s="38" t="s">
        <v>581</v>
      </c>
      <c r="Q21" s="46" t="s">
        <v>2284</v>
      </c>
      <c r="R21" s="46" t="str">
        <f>VLOOKUP(B21,'[1]БХМ жамланган'!N$1:Y$65536,12,FALSE)</f>
        <v>Китабский район, махаля Али кушчи, улица Саломатлик йули</v>
      </c>
      <c r="S21" s="19" t="s">
        <v>1603</v>
      </c>
      <c r="T21" s="19" t="b">
        <f t="shared" si="3"/>
        <v>1</v>
      </c>
      <c r="U21" s="19" t="str">
        <f>VLOOKUP(B21,'[1]БХМ жамланган'!N$1:R$65536,5,FALSE)</f>
        <v>Oksuv BSC</v>
      </c>
      <c r="V21" s="36" t="s">
        <v>1612</v>
      </c>
      <c r="W21" s="38" t="b">
        <f t="shared" si="4"/>
        <v>1</v>
      </c>
      <c r="X21" s="37" t="s">
        <v>1234</v>
      </c>
      <c r="Y21" s="38" t="s">
        <v>1259</v>
      </c>
      <c r="Z21" s="46" t="s">
        <v>2285</v>
      </c>
      <c r="AA21" s="46" t="str">
        <f>VLOOKUP(B21,'[1]БХМ жамланган'!N$1:Z$65536,13,)</f>
        <v>Kitab district, Ali Kushchi mahala, Salomatlik Yuli street</v>
      </c>
      <c r="AB21" s="19" t="s">
        <v>1619</v>
      </c>
      <c r="AC21" s="19" t="b">
        <f t="shared" si="5"/>
        <v>1</v>
      </c>
      <c r="AD21" s="19" t="str">
        <f>VLOOKUP(B21,'[1]БХМ жамланган'!N$1:AA$65536,14,FALSE)</f>
        <v>39.104120,66.868448</v>
      </c>
      <c r="AE21" s="15" t="s">
        <v>1598</v>
      </c>
      <c r="AF21" s="15" t="b">
        <f t="shared" si="6"/>
        <v>1</v>
      </c>
      <c r="AG21" s="15" t="s">
        <v>193</v>
      </c>
    </row>
    <row r="22" spans="1:33" s="5" customFormat="1" ht="30.75" customHeight="1">
      <c r="A22" s="2" t="s">
        <v>2290</v>
      </c>
      <c r="B22" s="38"/>
      <c r="C22" s="38" t="e">
        <f>VLOOKUP(B22,'[1]БХМ жамланган'!N$1:O$65536,2,FALSE)</f>
        <v>#N/A</v>
      </c>
      <c r="D22" s="6"/>
      <c r="E22" s="52" t="e">
        <f t="shared" si="0"/>
        <v>#N/A</v>
      </c>
      <c r="F22" s="13"/>
      <c r="G22" s="2"/>
      <c r="H22" s="47"/>
      <c r="I22" s="46" t="e">
        <f>VLOOKUP(B22,'[1]БХМ жамланган'!N$1:W$65536,10,)</f>
        <v>#N/A</v>
      </c>
      <c r="J22" s="4"/>
      <c r="K22" s="19" t="e">
        <f t="shared" si="1"/>
        <v>#N/A</v>
      </c>
      <c r="L22" s="19" t="e">
        <f>VLOOKUP(B22,'[1]БХМ жамланган'!N$1:Q$65536,4,FALSE)</f>
        <v>#N/A</v>
      </c>
      <c r="M22" s="1"/>
      <c r="N22" s="16" t="e">
        <f t="shared" si="2"/>
        <v>#N/A</v>
      </c>
      <c r="O22" s="2"/>
      <c r="P22" s="1"/>
      <c r="Q22" s="47"/>
      <c r="R22" s="46" t="e">
        <f>VLOOKUP(B22,'[1]БХМ жамланган'!N$1:Y$65536,12,FALSE)</f>
        <v>#N/A</v>
      </c>
      <c r="S22" s="3"/>
      <c r="T22" s="19" t="e">
        <f t="shared" si="3"/>
        <v>#N/A</v>
      </c>
      <c r="U22" s="19" t="e">
        <f>VLOOKUP(B22,'[1]БХМ жамланган'!N$1:R$65536,5,FALSE)</f>
        <v>#N/A</v>
      </c>
      <c r="V22" s="4"/>
      <c r="W22" s="38" t="e">
        <f t="shared" si="4"/>
        <v>#N/A</v>
      </c>
      <c r="X22" s="4"/>
      <c r="Y22" s="2"/>
      <c r="Z22" s="47"/>
      <c r="AA22" s="46" t="e">
        <f>VLOOKUP(B22,'[1]БХМ жамланган'!N$1:Z$65536,13,)</f>
        <v>#N/A</v>
      </c>
      <c r="AB22" s="4"/>
      <c r="AC22" s="19" t="e">
        <f t="shared" si="5"/>
        <v>#N/A</v>
      </c>
      <c r="AD22" s="19" t="e">
        <f>VLOOKUP(B22,'[1]БХМ жамланган'!N$1:AA$65536,14,FALSE)</f>
        <v>#N/A</v>
      </c>
      <c r="AE22" s="4"/>
      <c r="AF22" s="15" t="e">
        <f t="shared" si="6"/>
        <v>#N/A</v>
      </c>
      <c r="AG22" s="4"/>
    </row>
    <row r="23" spans="1:33" ht="30.75" customHeight="1">
      <c r="A23" s="38">
        <v>20</v>
      </c>
      <c r="B23" s="38">
        <v>11391</v>
      </c>
      <c r="C23" s="38" t="str">
        <f>VLOOKUP(B23,'[1]БХМ жамланган'!N$1:O$65536,2,FALSE)</f>
        <v>Andijon shahar BXM</v>
      </c>
      <c r="D23" s="42" t="s">
        <v>2303</v>
      </c>
      <c r="E23" s="52" t="b">
        <f t="shared" si="0"/>
        <v>1</v>
      </c>
      <c r="F23" s="37" t="s">
        <v>219</v>
      </c>
      <c r="G23" s="38" t="s">
        <v>221</v>
      </c>
      <c r="H23" s="46" t="s">
        <v>2283</v>
      </c>
      <c r="I23" s="46" t="str">
        <f>VLOOKUP(B23,'[1]БХМ жамланган'!N$1:W$65536,10,)</f>
        <v>Andijon shahar, "Mustaqillik" ko‘chasi 3-uy</v>
      </c>
      <c r="J23" s="19" t="s">
        <v>2113</v>
      </c>
      <c r="K23" s="19" t="b">
        <f t="shared" si="1"/>
        <v>1</v>
      </c>
      <c r="L23" s="19" t="str">
        <f>VLOOKUP(B23,'[1]БХМ жамланган'!N$1:Q$65536,4,FALSE)</f>
        <v xml:space="preserve"> Андижан г. ЦБУ</v>
      </c>
      <c r="M23" s="61" t="s">
        <v>2362</v>
      </c>
      <c r="N23" s="16" t="b">
        <f t="shared" si="2"/>
        <v>1</v>
      </c>
      <c r="O23" s="37" t="s">
        <v>568</v>
      </c>
      <c r="P23" s="38" t="s">
        <v>607</v>
      </c>
      <c r="Q23" s="46" t="s">
        <v>2284</v>
      </c>
      <c r="R23" s="46" t="str">
        <f>VLOOKUP(B23,'[1]БХМ жамланган'!N$1:Y$65536,12,FALSE)</f>
        <v>Город Андижан, улица Мустакиллик, 3</v>
      </c>
      <c r="S23" s="19" t="s">
        <v>913</v>
      </c>
      <c r="T23" s="19" t="b">
        <f t="shared" si="3"/>
        <v>1</v>
      </c>
      <c r="U23" s="19" t="str">
        <f>VLOOKUP(B23,'[1]БХМ жамланган'!N$1:R$65536,5,FALSE)</f>
        <v xml:space="preserve"> Andijan city BSC</v>
      </c>
      <c r="V23" s="42" t="s">
        <v>2496</v>
      </c>
      <c r="W23" s="38" t="b">
        <f t="shared" si="4"/>
        <v>1</v>
      </c>
      <c r="X23" s="37" t="s">
        <v>1235</v>
      </c>
      <c r="Y23" s="38" t="s">
        <v>1260</v>
      </c>
      <c r="Z23" s="46" t="s">
        <v>2285</v>
      </c>
      <c r="AA23" s="46" t="str">
        <f>VLOOKUP(B23,'[1]БХМ жамланган'!N$1:Z$65536,13,)</f>
        <v>Andijan city, Mustakillik street, 3</v>
      </c>
      <c r="AB23" s="19" t="s">
        <v>1440</v>
      </c>
      <c r="AC23" s="19" t="b">
        <f t="shared" si="5"/>
        <v>1</v>
      </c>
      <c r="AD23" s="19" t="str">
        <f>VLOOKUP(B23,'[1]БХМ жамланган'!N$1:AA$65536,14,FALSE)</f>
        <v>40.787644,72.347945</v>
      </c>
      <c r="AE23" s="15" t="s">
        <v>19</v>
      </c>
      <c r="AF23" s="15" t="b">
        <f t="shared" si="6"/>
        <v>1</v>
      </c>
      <c r="AG23" s="15" t="s">
        <v>191</v>
      </c>
    </row>
    <row r="24" spans="1:33" ht="30.75" customHeight="1">
      <c r="A24" s="38">
        <v>21</v>
      </c>
      <c r="B24" s="38">
        <v>11393</v>
      </c>
      <c r="C24" s="38" t="str">
        <f>VLOOKUP(B24,'[1]БХМ жамланган'!N$1:O$65536,2,FALSE)</f>
        <v>Bo‘ston BXM</v>
      </c>
      <c r="D24" s="36" t="s">
        <v>218</v>
      </c>
      <c r="E24" s="52" t="b">
        <f t="shared" si="0"/>
        <v>1</v>
      </c>
      <c r="F24" s="37" t="s">
        <v>219</v>
      </c>
      <c r="G24" s="38" t="s">
        <v>220</v>
      </c>
      <c r="H24" s="46" t="s">
        <v>2283</v>
      </c>
      <c r="I24" s="46" t="str">
        <f>VLOOKUP(B24,'[1]БХМ жамланган'!N$1:W$65536,10,)</f>
        <v>Bo‘ston tumani, "Mustaqillik" ko‘chasi, 26-uy</v>
      </c>
      <c r="J24" s="19" t="s">
        <v>2114</v>
      </c>
      <c r="K24" s="19" t="b">
        <f t="shared" si="1"/>
        <v>1</v>
      </c>
      <c r="L24" s="19" t="str">
        <f>VLOOKUP(B24,'[1]БХМ жамланган'!N$1:Q$65536,4,FALSE)</f>
        <v>Бустанский ЦБУ</v>
      </c>
      <c r="M24" s="38" t="s">
        <v>622</v>
      </c>
      <c r="N24" s="16" t="b">
        <f t="shared" si="2"/>
        <v>1</v>
      </c>
      <c r="O24" s="37" t="s">
        <v>568</v>
      </c>
      <c r="P24" s="38" t="s">
        <v>608</v>
      </c>
      <c r="Q24" s="46" t="s">
        <v>2284</v>
      </c>
      <c r="R24" s="46" t="str">
        <f>VLOOKUP(B24,'[1]БХМ жамланган'!N$1:Y$65536,12,FALSE)</f>
        <v>Бустанский район, улица Мустакиллик, 26</v>
      </c>
      <c r="S24" s="19" t="s">
        <v>914</v>
      </c>
      <c r="T24" s="19" t="b">
        <f t="shared" si="3"/>
        <v>1</v>
      </c>
      <c r="U24" s="19" t="str">
        <f>VLOOKUP(B24,'[1]БХМ жамланган'!N$1:R$65536,5,FALSE)</f>
        <v>Buston BSC</v>
      </c>
      <c r="V24" s="36" t="s">
        <v>1080</v>
      </c>
      <c r="W24" s="38" t="b">
        <f t="shared" si="4"/>
        <v>1</v>
      </c>
      <c r="X24" s="37" t="s">
        <v>1235</v>
      </c>
      <c r="Y24" s="38" t="s">
        <v>1261</v>
      </c>
      <c r="Z24" s="46" t="s">
        <v>2285</v>
      </c>
      <c r="AA24" s="46" t="str">
        <f>VLOOKUP(B24,'[1]БХМ жамланган'!N$1:Z$65536,13,)</f>
        <v>Bustan district, Mustakillik street, 26</v>
      </c>
      <c r="AB24" s="19" t="s">
        <v>1441</v>
      </c>
      <c r="AC24" s="19" t="b">
        <f t="shared" si="5"/>
        <v>1</v>
      </c>
      <c r="AD24" s="19" t="str">
        <f>VLOOKUP(B24,'[1]БХМ жамланган'!N$1:AA$65536,14,FALSE)</f>
        <v>40.689693,71.929003</v>
      </c>
      <c r="AE24" s="15" t="s">
        <v>18</v>
      </c>
      <c r="AF24" s="15" t="b">
        <f t="shared" si="6"/>
        <v>1</v>
      </c>
      <c r="AG24" s="15" t="s">
        <v>192</v>
      </c>
    </row>
    <row r="25" spans="1:33" ht="30.75" customHeight="1">
      <c r="A25" s="38">
        <v>22</v>
      </c>
      <c r="B25" s="38">
        <v>11308</v>
      </c>
      <c r="C25" s="38" t="str">
        <f>VLOOKUP(B25,'[1]БХМ жамланган'!N$1:O$65536,2,FALSE)</f>
        <v>Asaka BXM</v>
      </c>
      <c r="D25" s="36" t="s">
        <v>222</v>
      </c>
      <c r="E25" s="52" t="b">
        <f t="shared" si="0"/>
        <v>1</v>
      </c>
      <c r="F25" s="37" t="s">
        <v>219</v>
      </c>
      <c r="G25" s="38" t="s">
        <v>223</v>
      </c>
      <c r="H25" s="46" t="s">
        <v>2283</v>
      </c>
      <c r="I25" s="46" t="str">
        <f>VLOOKUP(B25,'[1]БХМ жамланган'!N$1:W$65536,10,)</f>
        <v>Asaka tumani, "Imom Buxoriy" ko‘chasi 37-uy  (Mikrokreditbank yonida)</v>
      </c>
      <c r="J25" s="19" t="s">
        <v>2115</v>
      </c>
      <c r="K25" s="19" t="b">
        <f t="shared" si="1"/>
        <v>1</v>
      </c>
      <c r="L25" s="19" t="str">
        <f>VLOOKUP(B25,'[1]БХМ жамланган'!N$1:Q$65536,4,FALSE)</f>
        <v>Асакинский ЦБУ</v>
      </c>
      <c r="M25" s="38" t="s">
        <v>623</v>
      </c>
      <c r="N25" s="16" t="b">
        <f t="shared" si="2"/>
        <v>1</v>
      </c>
      <c r="O25" s="37" t="s">
        <v>568</v>
      </c>
      <c r="P25" s="38" t="s">
        <v>609</v>
      </c>
      <c r="Q25" s="46" t="s">
        <v>2284</v>
      </c>
      <c r="R25" s="46" t="str">
        <f>VLOOKUP(B25,'[1]БХМ жамланган'!N$1:Y$65536,12,FALSE)</f>
        <v>Асакинский район, улица Имом Бухорий, 37</v>
      </c>
      <c r="S25" s="19" t="s">
        <v>915</v>
      </c>
      <c r="T25" s="19" t="b">
        <f t="shared" si="3"/>
        <v>1</v>
      </c>
      <c r="U25" s="19" t="str">
        <f>VLOOKUP(B25,'[1]БХМ жамланган'!N$1:R$65536,5,FALSE)</f>
        <v>Asaka BSC</v>
      </c>
      <c r="V25" s="36" t="s">
        <v>1081</v>
      </c>
      <c r="W25" s="38" t="b">
        <f t="shared" si="4"/>
        <v>1</v>
      </c>
      <c r="X25" s="37" t="s">
        <v>1235</v>
      </c>
      <c r="Y25" s="38" t="s">
        <v>1262</v>
      </c>
      <c r="Z25" s="46" t="s">
        <v>2285</v>
      </c>
      <c r="AA25" s="46" t="str">
        <f>VLOOKUP(B25,'[1]БХМ жамланган'!N$1:Z$65536,13,)</f>
        <v>Asaka district, Imom Bukhoriy street, 37</v>
      </c>
      <c r="AB25" s="19" t="s">
        <v>1442</v>
      </c>
      <c r="AC25" s="19" t="b">
        <f t="shared" si="5"/>
        <v>1</v>
      </c>
      <c r="AD25" s="19" t="str">
        <f>VLOOKUP(B25,'[1]БХМ жамланган'!N$1:AA$65536,14,FALSE)</f>
        <v>40.646695,72.247468</v>
      </c>
      <c r="AE25" s="15" t="s">
        <v>20</v>
      </c>
      <c r="AF25" s="15" t="b">
        <f t="shared" si="6"/>
        <v>1</v>
      </c>
      <c r="AG25" s="15" t="s">
        <v>192</v>
      </c>
    </row>
    <row r="26" spans="1:33" ht="30.75" customHeight="1">
      <c r="A26" s="38">
        <v>23</v>
      </c>
      <c r="B26" s="38">
        <v>11310</v>
      </c>
      <c r="C26" s="38" t="str">
        <f>VLOOKUP(B26,'[1]БХМ жамланган'!N$1:O$65536,2,FALSE)</f>
        <v>Shahrixon BXM</v>
      </c>
      <c r="D26" s="36" t="s">
        <v>1994</v>
      </c>
      <c r="E26" s="52" t="b">
        <f t="shared" si="0"/>
        <v>1</v>
      </c>
      <c r="F26" s="37" t="s">
        <v>219</v>
      </c>
      <c r="G26" s="38" t="s">
        <v>2118</v>
      </c>
      <c r="H26" s="46" t="s">
        <v>2283</v>
      </c>
      <c r="I26" s="46" t="str">
        <f>VLOOKUP(B26,'[1]БХМ жамланган'!N$1:W$65536,10,)</f>
        <v>Shahrixon tumani,  "Shoh" ko‘chasi 44-uy (avtoshohbekat yonida)</v>
      </c>
      <c r="J26" s="19" t="s">
        <v>2116</v>
      </c>
      <c r="K26" s="19" t="b">
        <f t="shared" si="1"/>
        <v>1</v>
      </c>
      <c r="L26" s="19" t="str">
        <f>VLOOKUP(B26,'[1]БХМ жамланган'!N$1:Q$65536,4,FALSE)</f>
        <v>Шахриханский ЦБУ</v>
      </c>
      <c r="M26" s="38" t="s">
        <v>624</v>
      </c>
      <c r="N26" s="16" t="b">
        <f t="shared" si="2"/>
        <v>1</v>
      </c>
      <c r="O26" s="37" t="s">
        <v>568</v>
      </c>
      <c r="P26" s="38" t="s">
        <v>610</v>
      </c>
      <c r="Q26" s="46" t="s">
        <v>2284</v>
      </c>
      <c r="R26" s="46" t="str">
        <f>VLOOKUP(B26,'[1]БХМ жамланган'!N$1:Y$65536,12,FALSE)</f>
        <v>Шаҳрихон район, Шаҳрихон улица Шох, 44</v>
      </c>
      <c r="S26" s="19" t="s">
        <v>2405</v>
      </c>
      <c r="T26" s="19" t="b">
        <f t="shared" si="3"/>
        <v>0</v>
      </c>
      <c r="U26" s="19" t="str">
        <f>VLOOKUP(B26,'[1]БХМ жамланган'!N$1:R$65536,5,FALSE)</f>
        <v>Shakhrixon BSC</v>
      </c>
      <c r="V26" s="36" t="s">
        <v>1082</v>
      </c>
      <c r="W26" s="38" t="b">
        <f t="shared" si="4"/>
        <v>1</v>
      </c>
      <c r="X26" s="37" t="s">
        <v>1235</v>
      </c>
      <c r="Y26" s="38" t="s">
        <v>1263</v>
      </c>
      <c r="Z26" s="46" t="s">
        <v>2285</v>
      </c>
      <c r="AA26" s="46" t="str">
        <f>VLOOKUP(B26,'[1]БХМ жамланган'!N$1:Z$65536,13,)</f>
        <v>Shahrixon district, Shokh street, 44</v>
      </c>
      <c r="AB26" s="43" t="s">
        <v>1443</v>
      </c>
      <c r="AC26" s="19" t="b">
        <f t="shared" si="5"/>
        <v>0</v>
      </c>
      <c r="AD26" s="19" t="str">
        <f>VLOOKUP(B26,'[1]БХМ жамланган'!N$1:AA$65536,14,FALSE)</f>
        <v>40.712158,72.053870</v>
      </c>
      <c r="AE26" s="45" t="s">
        <v>2286</v>
      </c>
      <c r="AF26" s="15" t="b">
        <f t="shared" si="6"/>
        <v>0</v>
      </c>
      <c r="AG26" s="15" t="s">
        <v>191</v>
      </c>
    </row>
    <row r="27" spans="1:33" ht="30.75" customHeight="1">
      <c r="A27" s="38">
        <v>24</v>
      </c>
      <c r="B27" s="38">
        <v>11478</v>
      </c>
      <c r="C27" s="38" t="str">
        <f>VLOOKUP(B27,'[1]БХМ жамланган'!N$1:O$65536,2,FALSE)</f>
        <v xml:space="preserve">Marhamat BXM </v>
      </c>
      <c r="D27" s="36" t="s">
        <v>1997</v>
      </c>
      <c r="E27" s="52" t="b">
        <f t="shared" si="0"/>
        <v>1</v>
      </c>
      <c r="F27" s="37" t="s">
        <v>219</v>
      </c>
      <c r="G27" s="38" t="s">
        <v>1998</v>
      </c>
      <c r="H27" s="46" t="s">
        <v>2283</v>
      </c>
      <c r="I27" s="46" t="str">
        <f>VLOOKUP(B27,'[1]БХМ жамланган'!N$1:W$65536,10,)</f>
        <v>Marhamat tumani, "Al Buxoriy" ko‘chasi 72-uy (3 IDUM yonida)</v>
      </c>
      <c r="J27" s="19" t="s">
        <v>2117</v>
      </c>
      <c r="K27" s="19" t="b">
        <f t="shared" si="1"/>
        <v>1</v>
      </c>
      <c r="L27" s="19" t="str">
        <f>VLOOKUP(B27,'[1]БХМ жамланган'!N$1:Q$65536,4,FALSE)</f>
        <v>Мархаматский ЦБУ</v>
      </c>
      <c r="M27" s="38" t="s">
        <v>625</v>
      </c>
      <c r="N27" s="16" t="b">
        <f t="shared" si="2"/>
        <v>1</v>
      </c>
      <c r="O27" s="37" t="s">
        <v>568</v>
      </c>
      <c r="P27" s="38" t="s">
        <v>611</v>
      </c>
      <c r="Q27" s="46" t="s">
        <v>2284</v>
      </c>
      <c r="R27" s="46" t="str">
        <f>VLOOKUP(B27,'[1]БХМ жамланган'!N$1:Y$65536,12,FALSE)</f>
        <v>Мархаматский район, улица Ал-Бухорий, 72</v>
      </c>
      <c r="S27" s="19" t="s">
        <v>916</v>
      </c>
      <c r="T27" s="19" t="b">
        <f t="shared" si="3"/>
        <v>1</v>
      </c>
      <c r="U27" s="19" t="str">
        <f>VLOOKUP(B27,'[1]БХМ жамланган'!N$1:R$65536,5,FALSE)</f>
        <v xml:space="preserve">Markhamat BSC </v>
      </c>
      <c r="V27" s="36" t="s">
        <v>1083</v>
      </c>
      <c r="W27" s="38" t="b">
        <f t="shared" si="4"/>
        <v>1</v>
      </c>
      <c r="X27" s="37" t="s">
        <v>1235</v>
      </c>
      <c r="Y27" s="38" t="s">
        <v>1264</v>
      </c>
      <c r="Z27" s="46" t="s">
        <v>2285</v>
      </c>
      <c r="AA27" s="46" t="str">
        <f>VLOOKUP(B27,'[1]БХМ жамланган'!N$1:Z$65536,13,)</f>
        <v>Markhamat district, Al-Bukhoriy street, 72</v>
      </c>
      <c r="AB27" s="19" t="s">
        <v>1444</v>
      </c>
      <c r="AC27" s="19" t="b">
        <f t="shared" si="5"/>
        <v>1</v>
      </c>
      <c r="AD27" s="19" t="str">
        <f>VLOOKUP(B27,'[1]БХМ жамланган'!N$1:AA$65536,14,FALSE)</f>
        <v>40.500823,72.333968</v>
      </c>
      <c r="AE27" s="15" t="s">
        <v>21</v>
      </c>
      <c r="AF27" s="15" t="b">
        <f t="shared" si="6"/>
        <v>1</v>
      </c>
      <c r="AG27" s="15" t="s">
        <v>191</v>
      </c>
    </row>
    <row r="28" spans="1:33" ht="30.75" customHeight="1">
      <c r="A28" s="38">
        <v>25</v>
      </c>
      <c r="B28" s="38">
        <v>11479</v>
      </c>
      <c r="C28" s="38" t="str">
        <f>VLOOKUP(B28,'[1]БХМ жамланган'!N$1:O$65536,2,FALSE)</f>
        <v>Jalaquduq BXM</v>
      </c>
      <c r="D28" s="36" t="s">
        <v>224</v>
      </c>
      <c r="E28" s="52" t="b">
        <f t="shared" si="0"/>
        <v>1</v>
      </c>
      <c r="F28" s="37" t="s">
        <v>219</v>
      </c>
      <c r="G28" s="38" t="s">
        <v>225</v>
      </c>
      <c r="H28" s="46" t="s">
        <v>2283</v>
      </c>
      <c r="I28" s="46" t="str">
        <f>VLOOKUP(B28,'[1]БХМ жамланган'!N$1:W$65536,10,)</f>
        <v>Andijon v., Jalaquduq t., "O‘zbekiston" ko‘chasi, 52-uy (So'fiqishloq masjidi yonida)</v>
      </c>
      <c r="J28" s="19" t="s">
        <v>2277</v>
      </c>
      <c r="K28" s="19" t="b">
        <f t="shared" si="1"/>
        <v>1</v>
      </c>
      <c r="L28" s="19" t="str">
        <f>VLOOKUP(B28,'[1]БХМ жамланган'!N$1:Q$65536,4,FALSE)</f>
        <v>Джалакудукский ЦБУ</v>
      </c>
      <c r="M28" s="38" t="s">
        <v>626</v>
      </c>
      <c r="N28" s="16" t="b">
        <f t="shared" si="2"/>
        <v>1</v>
      </c>
      <c r="O28" s="37" t="s">
        <v>568</v>
      </c>
      <c r="P28" s="38" t="s">
        <v>612</v>
      </c>
      <c r="Q28" s="46" t="s">
        <v>2284</v>
      </c>
      <c r="R28" s="46" t="str">
        <f>VLOOKUP(B28,'[1]БХМ жамланган'!N$1:Y$65536,12,FALSE)</f>
        <v>Джалакудукский район, улица Узбекистанская, 52</v>
      </c>
      <c r="S28" s="19" t="s">
        <v>917</v>
      </c>
      <c r="T28" s="19" t="b">
        <f t="shared" si="3"/>
        <v>1</v>
      </c>
      <c r="U28" s="19" t="str">
        <f>VLOOKUP(B28,'[1]БХМ жамланган'!N$1:R$65536,5,FALSE)</f>
        <v>Jalakuduk BSC</v>
      </c>
      <c r="V28" s="36" t="s">
        <v>1084</v>
      </c>
      <c r="W28" s="38" t="b">
        <f t="shared" si="4"/>
        <v>1</v>
      </c>
      <c r="X28" s="37" t="s">
        <v>1235</v>
      </c>
      <c r="Y28" s="38" t="s">
        <v>1265</v>
      </c>
      <c r="Z28" s="46" t="s">
        <v>2285</v>
      </c>
      <c r="AA28" s="46" t="str">
        <f>VLOOKUP(B28,'[1]БХМ жамланган'!N$1:Z$65536,13,)</f>
        <v>Jalakuduk district, Uzbekistan street, 52</v>
      </c>
      <c r="AB28" s="19" t="s">
        <v>1445</v>
      </c>
      <c r="AC28" s="19" t="b">
        <f t="shared" si="5"/>
        <v>1</v>
      </c>
      <c r="AD28" s="19" t="str">
        <f>VLOOKUP(B28,'[1]БХМ жамланган'!N$1:AA$65536,14,FALSE)</f>
        <v>40.718422, 72.642343</v>
      </c>
      <c r="AE28" s="15" t="s">
        <v>22</v>
      </c>
      <c r="AF28" s="15" t="b">
        <f t="shared" si="6"/>
        <v>1</v>
      </c>
      <c r="AG28" s="15" t="s">
        <v>192</v>
      </c>
    </row>
    <row r="29" spans="1:33" ht="30.75" customHeight="1">
      <c r="A29" s="38">
        <v>26</v>
      </c>
      <c r="B29" s="38">
        <v>11394</v>
      </c>
      <c r="C29" s="38" t="str">
        <f>VLOOKUP(B29,'[1]БХМ жамланган'!N$1:O$65536,2,FALSE)</f>
        <v>Izboskan BXM</v>
      </c>
      <c r="D29" s="36" t="s">
        <v>226</v>
      </c>
      <c r="E29" s="52" t="b">
        <f t="shared" si="0"/>
        <v>1</v>
      </c>
      <c r="F29" s="37" t="s">
        <v>219</v>
      </c>
      <c r="G29" s="38" t="s">
        <v>227</v>
      </c>
      <c r="H29" s="46" t="s">
        <v>2283</v>
      </c>
      <c r="I29" s="46" t="str">
        <f>VLOOKUP(B29,'[1]БХМ жамланган'!N$1:W$65536,10,)</f>
        <v xml:space="preserve">Andijon viloyati,  Izboskan tumani, "Naqshbandiy" ko‘chasi 3-uy (tuman jinoiy sud yonida) </v>
      </c>
      <c r="J29" s="19" t="s">
        <v>2119</v>
      </c>
      <c r="K29" s="19" t="b">
        <f t="shared" si="1"/>
        <v>1</v>
      </c>
      <c r="L29" s="19" t="str">
        <f>VLOOKUP(B29,'[1]БХМ жамланган'!N$1:Q$65536,4,FALSE)</f>
        <v>Избасканский ЦБУ</v>
      </c>
      <c r="M29" s="38" t="s">
        <v>627</v>
      </c>
      <c r="N29" s="16" t="b">
        <f t="shared" si="2"/>
        <v>1</v>
      </c>
      <c r="O29" s="37" t="s">
        <v>568</v>
      </c>
      <c r="P29" s="38" t="s">
        <v>613</v>
      </c>
      <c r="Q29" s="46" t="s">
        <v>2284</v>
      </c>
      <c r="R29" s="46" t="str">
        <f>VLOOKUP(B29,'[1]БХМ жамланган'!N$1:Y$65536,12,FALSE)</f>
        <v>Избасканский район, улица Накшбандий, 3</v>
      </c>
      <c r="S29" s="19" t="s">
        <v>918</v>
      </c>
      <c r="T29" s="19" t="b">
        <f t="shared" si="3"/>
        <v>1</v>
      </c>
      <c r="U29" s="19" t="str">
        <f>VLOOKUP(B29,'[1]БХМ жамланган'!N$1:R$65536,5,FALSE)</f>
        <v>Izboskan BSC</v>
      </c>
      <c r="V29" s="36" t="s">
        <v>1085</v>
      </c>
      <c r="W29" s="38" t="b">
        <f t="shared" si="4"/>
        <v>1</v>
      </c>
      <c r="X29" s="37" t="s">
        <v>1235</v>
      </c>
      <c r="Y29" s="38" t="s">
        <v>1266</v>
      </c>
      <c r="Z29" s="46" t="s">
        <v>2285</v>
      </c>
      <c r="AA29" s="46" t="str">
        <f>VLOOKUP(B29,'[1]БХМ жамланган'!N$1:Z$65536,13,)</f>
        <v>Izbaskan district, Naqshbandiy street, 3</v>
      </c>
      <c r="AB29" s="19" t="s">
        <v>1961</v>
      </c>
      <c r="AC29" s="19" t="b">
        <f t="shared" si="5"/>
        <v>1</v>
      </c>
      <c r="AD29" s="19" t="str">
        <f>VLOOKUP(B29,'[1]БХМ жамланган'!N$1:AA$65536,14,FALSE)</f>
        <v>40.897509,72.247888</v>
      </c>
      <c r="AE29" s="15" t="s">
        <v>23</v>
      </c>
      <c r="AF29" s="15" t="b">
        <f t="shared" si="6"/>
        <v>1</v>
      </c>
      <c r="AG29" s="15" t="s">
        <v>191</v>
      </c>
    </row>
    <row r="30" spans="1:33" ht="30.75" customHeight="1">
      <c r="A30" s="38">
        <v>27</v>
      </c>
      <c r="B30" s="38">
        <v>11309</v>
      </c>
      <c r="C30" s="38" t="str">
        <f>VLOOKUP(B30,'[1]БХМ жамланган'!N$1:O$65536,2,FALSE)</f>
        <v>Baliqchi BXM</v>
      </c>
      <c r="D30" s="36" t="s">
        <v>228</v>
      </c>
      <c r="E30" s="52" t="b">
        <f t="shared" si="0"/>
        <v>1</v>
      </c>
      <c r="F30" s="37" t="s">
        <v>219</v>
      </c>
      <c r="G30" s="38" t="s">
        <v>229</v>
      </c>
      <c r="H30" s="46" t="s">
        <v>2283</v>
      </c>
      <c r="I30" s="46" t="str">
        <f>VLOOKUP(B30,'[1]БХМ жамланган'!N$1:W$65536,10,)</f>
        <v>Andijon v., Baliqchi t., "Baliqchi" shoh  ko‘chasi 40-uy. (tuman kadastr binosi yonida)</v>
      </c>
      <c r="J30" s="19" t="s">
        <v>2120</v>
      </c>
      <c r="K30" s="19" t="b">
        <f t="shared" si="1"/>
        <v>1</v>
      </c>
      <c r="L30" s="19" t="str">
        <f>VLOOKUP(B30,'[1]БХМ жамланган'!N$1:Q$65536,4,FALSE)</f>
        <v>Балыкчинский ЦБУ</v>
      </c>
      <c r="M30" s="38" t="s">
        <v>628</v>
      </c>
      <c r="N30" s="16" t="b">
        <f t="shared" si="2"/>
        <v>1</v>
      </c>
      <c r="O30" s="37" t="s">
        <v>568</v>
      </c>
      <c r="P30" s="38" t="s">
        <v>614</v>
      </c>
      <c r="Q30" s="46" t="s">
        <v>2284</v>
      </c>
      <c r="R30" s="46" t="str">
        <f>VLOOKUP(B30,'[1]БХМ жамланган'!N$1:Y$65536,12,FALSE)</f>
        <v>Балыкчинский район, проспект Баликчи, 40</v>
      </c>
      <c r="S30" s="19" t="s">
        <v>919</v>
      </c>
      <c r="T30" s="19" t="b">
        <f t="shared" si="3"/>
        <v>1</v>
      </c>
      <c r="U30" s="19" t="str">
        <f>VLOOKUP(B30,'[1]БХМ жамланган'!N$1:R$65536,5,FALSE)</f>
        <v>Balikchi BSC</v>
      </c>
      <c r="V30" s="36" t="s">
        <v>1086</v>
      </c>
      <c r="W30" s="38" t="b">
        <f t="shared" si="4"/>
        <v>1</v>
      </c>
      <c r="X30" s="37" t="s">
        <v>1235</v>
      </c>
      <c r="Y30" s="38" t="s">
        <v>1267</v>
      </c>
      <c r="Z30" s="46" t="s">
        <v>2285</v>
      </c>
      <c r="AA30" s="46" t="str">
        <f>VLOOKUP(B30,'[1]БХМ жамланган'!N$1:Z$65536,13,)</f>
        <v>Balykchy district, Balikchi Avenue, 40</v>
      </c>
      <c r="AB30" s="19" t="s">
        <v>1446</v>
      </c>
      <c r="AC30" s="19" t="b">
        <f t="shared" si="5"/>
        <v>1</v>
      </c>
      <c r="AD30" s="19" t="str">
        <f>VLOOKUP(B30,'[1]БХМ жамланган'!N$1:AA$65536,14,FALSE)</f>
        <v>40.904440,71.845695</v>
      </c>
      <c r="AE30" s="15" t="s">
        <v>24</v>
      </c>
      <c r="AF30" s="15" t="b">
        <f t="shared" si="6"/>
        <v>1</v>
      </c>
      <c r="AG30" s="15" t="s">
        <v>191</v>
      </c>
    </row>
    <row r="31" spans="1:33" ht="30.75" customHeight="1">
      <c r="A31" s="38">
        <v>28</v>
      </c>
      <c r="B31" s="38">
        <v>11392</v>
      </c>
      <c r="C31" s="38" t="str">
        <f>VLOOKUP(B31,'[1]БХМ жамланган'!N$1:O$65536,2,FALSE)</f>
        <v>Xo‘jaobod BXM</v>
      </c>
      <c r="D31" s="36" t="s">
        <v>230</v>
      </c>
      <c r="E31" s="52" t="b">
        <f t="shared" si="0"/>
        <v>1</v>
      </c>
      <c r="F31" s="37" t="s">
        <v>219</v>
      </c>
      <c r="G31" s="38" t="s">
        <v>231</v>
      </c>
      <c r="H31" s="46" t="s">
        <v>2283</v>
      </c>
      <c r="I31" s="46" t="str">
        <f>VLOOKUP(B31,'[1]БХМ жамланган'!N$1:W$65536,10,)</f>
        <v>Xo‘jaobod tumani, "Uzun ko‘cha" MFY, "Karvon" ko‘chasi 5-uy (Tuman prokuraturasi yonida)</v>
      </c>
      <c r="J31" s="19" t="s">
        <v>2125</v>
      </c>
      <c r="K31" s="19" t="b">
        <f t="shared" si="1"/>
        <v>1</v>
      </c>
      <c r="L31" s="19" t="str">
        <f>VLOOKUP(B31,'[1]БХМ жамланган'!N$1:Q$65536,4,FALSE)</f>
        <v>Ходжаабадский ЦБУ</v>
      </c>
      <c r="M31" s="38" t="s">
        <v>629</v>
      </c>
      <c r="N31" s="16" t="b">
        <f t="shared" si="2"/>
        <v>1</v>
      </c>
      <c r="O31" s="37" t="s">
        <v>568</v>
      </c>
      <c r="P31" s="38" t="s">
        <v>615</v>
      </c>
      <c r="Q31" s="46" t="s">
        <v>2284</v>
      </c>
      <c r="R31" s="46" t="str">
        <f>VLOOKUP(B31,'[1]БХМ жамланган'!N$1:Y$65536,12,FALSE)</f>
        <v>Ходжаабадский район, улица Накшбандий, 3</v>
      </c>
      <c r="S31" s="19" t="s">
        <v>920</v>
      </c>
      <c r="T31" s="19" t="b">
        <f t="shared" si="3"/>
        <v>1</v>
      </c>
      <c r="U31" s="19" t="str">
        <f>VLOOKUP(B31,'[1]БХМ жамланган'!N$1:R$65536,5,FALSE)</f>
        <v>Xujaobad BSC</v>
      </c>
      <c r="V31" s="36" t="s">
        <v>1087</v>
      </c>
      <c r="W31" s="38" t="b">
        <f t="shared" si="4"/>
        <v>1</v>
      </c>
      <c r="X31" s="37" t="s">
        <v>1235</v>
      </c>
      <c r="Y31" s="38" t="s">
        <v>1268</v>
      </c>
      <c r="Z31" s="46" t="s">
        <v>2285</v>
      </c>
      <c r="AA31" s="46" t="str">
        <f>VLOOKUP(B31,'[1]БХМ жамланган'!N$1:Z$65536,13,)</f>
        <v>Khojaabad district, Naqshbandiy street, 3</v>
      </c>
      <c r="AB31" s="19" t="s">
        <v>1447</v>
      </c>
      <c r="AC31" s="19" t="b">
        <f t="shared" si="5"/>
        <v>1</v>
      </c>
      <c r="AD31" s="19" t="str">
        <f>VLOOKUP(B31,'[1]БХМ жамланган'!N$1:AA$65536,14,FALSE)</f>
        <v>40.669842,72.561890</v>
      </c>
      <c r="AE31" s="15" t="s">
        <v>25</v>
      </c>
      <c r="AF31" s="15" t="b">
        <f t="shared" si="6"/>
        <v>1</v>
      </c>
      <c r="AG31" s="15" t="s">
        <v>191</v>
      </c>
    </row>
    <row r="32" spans="1:33" ht="30.75" customHeight="1">
      <c r="A32" s="38">
        <v>29</v>
      </c>
      <c r="B32" s="38">
        <v>11395</v>
      </c>
      <c r="C32" s="38" t="str">
        <f>VLOOKUP(B32,'[1]БХМ жамланган'!N$1:O$65536,2,FALSE)</f>
        <v xml:space="preserve">Paxtaobod BXM </v>
      </c>
      <c r="D32" s="36" t="s">
        <v>232</v>
      </c>
      <c r="E32" s="52" t="b">
        <f t="shared" si="0"/>
        <v>1</v>
      </c>
      <c r="F32" s="37" t="s">
        <v>219</v>
      </c>
      <c r="G32" s="38" t="s">
        <v>233</v>
      </c>
      <c r="H32" s="46" t="s">
        <v>2283</v>
      </c>
      <c r="I32" s="46" t="str">
        <f>VLOOKUP(B32,'[1]БХМ жамланган'!N$1:W$65536,10,)</f>
        <v>Paxtaobod tumani, "Qo‘qonqishloq" MFY, "Davr" ko'chasi 6-uy (tuman Agrobank yonida)</v>
      </c>
      <c r="J32" s="19" t="s">
        <v>2124</v>
      </c>
      <c r="K32" s="19" t="b">
        <f t="shared" si="1"/>
        <v>1</v>
      </c>
      <c r="L32" s="19" t="str">
        <f>VLOOKUP(B32,'[1]БХМ жамланган'!N$1:Q$65536,4,FALSE)</f>
        <v>Пахтаабадский ЦБУ</v>
      </c>
      <c r="M32" s="38" t="s">
        <v>630</v>
      </c>
      <c r="N32" s="16" t="b">
        <f t="shared" si="2"/>
        <v>1</v>
      </c>
      <c r="O32" s="37" t="s">
        <v>568</v>
      </c>
      <c r="P32" s="38" t="s">
        <v>616</v>
      </c>
      <c r="Q32" s="46" t="s">
        <v>2284</v>
      </c>
      <c r="R32" s="46" t="str">
        <f>VLOOKUP(B32,'[1]БХМ жамланган'!N$1:Y$65536,12,FALSE)</f>
        <v>Пахтаабадский район, улица Давр, 6</v>
      </c>
      <c r="S32" s="19" t="s">
        <v>921</v>
      </c>
      <c r="T32" s="19" t="b">
        <f t="shared" si="3"/>
        <v>1</v>
      </c>
      <c r="U32" s="19" t="str">
        <f>VLOOKUP(B32,'[1]БХМ жамланган'!N$1:R$65536,5,FALSE)</f>
        <v xml:space="preserve">Pakhtaabad BSC </v>
      </c>
      <c r="V32" s="36" t="s">
        <v>1088</v>
      </c>
      <c r="W32" s="38" t="b">
        <f t="shared" si="4"/>
        <v>1</v>
      </c>
      <c r="X32" s="37" t="s">
        <v>1235</v>
      </c>
      <c r="Y32" s="38" t="s">
        <v>1269</v>
      </c>
      <c r="Z32" s="46" t="s">
        <v>2285</v>
      </c>
      <c r="AA32" s="46" t="str">
        <f>VLOOKUP(B32,'[1]БХМ жамланган'!N$1:Z$65536,13,)</f>
        <v>Pakhtaabad district, Davr street, 6</v>
      </c>
      <c r="AB32" s="19" t="s">
        <v>1448</v>
      </c>
      <c r="AC32" s="19" t="b">
        <f t="shared" si="5"/>
        <v>1</v>
      </c>
      <c r="AD32" s="19" t="str">
        <f>VLOOKUP(B32,'[1]БХМ жамланган'!N$1:AA$65536,14,FALSE)</f>
        <v>40.930388,72.494250</v>
      </c>
      <c r="AE32" s="15" t="s">
        <v>26</v>
      </c>
      <c r="AF32" s="15" t="b">
        <f t="shared" si="6"/>
        <v>1</v>
      </c>
      <c r="AG32" s="15" t="s">
        <v>191</v>
      </c>
    </row>
    <row r="33" spans="1:33" ht="30.75" customHeight="1">
      <c r="A33" s="38">
        <v>30</v>
      </c>
      <c r="B33" s="38">
        <v>11476</v>
      </c>
      <c r="C33" s="38" t="str">
        <f>VLOOKUP(B33,'[1]БХМ жамланган'!N$1:O$65536,2,FALSE)</f>
        <v>Kuyganyor BXM</v>
      </c>
      <c r="D33" s="36" t="s">
        <v>1995</v>
      </c>
      <c r="E33" s="52" t="b">
        <f t="shared" si="0"/>
        <v>1</v>
      </c>
      <c r="F33" s="37" t="s">
        <v>219</v>
      </c>
      <c r="G33" s="38" t="s">
        <v>2121</v>
      </c>
      <c r="H33" s="46" t="s">
        <v>2283</v>
      </c>
      <c r="I33" s="46" t="str">
        <f>VLOOKUP(B33,'[1]БХМ жамланган'!N$1:W$65536,10,)</f>
        <v>Andijon tumani, "U.Yusupov"  ko‘chasi, 12-uy (tuman agrobank yonida)</v>
      </c>
      <c r="J33" s="19" t="s">
        <v>2122</v>
      </c>
      <c r="K33" s="19" t="b">
        <f t="shared" si="1"/>
        <v>1</v>
      </c>
      <c r="L33" s="19" t="str">
        <f>VLOOKUP(B33,'[1]БХМ жамланган'!N$1:Q$65536,4,FALSE)</f>
        <v xml:space="preserve">Куйганёр ЦБУ </v>
      </c>
      <c r="M33" s="41" t="s">
        <v>2422</v>
      </c>
      <c r="N33" s="16" t="b">
        <f t="shared" si="2"/>
        <v>0</v>
      </c>
      <c r="O33" s="37" t="s">
        <v>568</v>
      </c>
      <c r="P33" s="38" t="s">
        <v>617</v>
      </c>
      <c r="Q33" s="46" t="s">
        <v>2284</v>
      </c>
      <c r="R33" s="46" t="str">
        <f>VLOOKUP(B33,'[1]БХМ жамланган'!N$1:Y$65536,12,FALSE)</f>
        <v>Андижанский район, улица У.Юсупов, 12</v>
      </c>
      <c r="S33" s="19" t="s">
        <v>922</v>
      </c>
      <c r="T33" s="19" t="b">
        <f t="shared" si="3"/>
        <v>1</v>
      </c>
      <c r="U33" s="19" t="str">
        <f>VLOOKUP(B33,'[1]БХМ жамланган'!N$1:R$65536,5,FALSE)</f>
        <v>Kuygan-yor BSC</v>
      </c>
      <c r="V33" s="36" t="s">
        <v>1089</v>
      </c>
      <c r="W33" s="38" t="b">
        <f t="shared" si="4"/>
        <v>1</v>
      </c>
      <c r="X33" s="37" t="s">
        <v>1235</v>
      </c>
      <c r="Y33" s="38" t="s">
        <v>1270</v>
      </c>
      <c r="Z33" s="46" t="s">
        <v>2285</v>
      </c>
      <c r="AA33" s="46" t="str">
        <f>VLOOKUP(B33,'[1]БХМ жамланган'!N$1:Z$65536,13,)</f>
        <v>Andijan district, U. Yusupov street, 12</v>
      </c>
      <c r="AB33" s="19" t="s">
        <v>1449</v>
      </c>
      <c r="AC33" s="19" t="b">
        <f t="shared" si="5"/>
        <v>1</v>
      </c>
      <c r="AD33" s="19" t="str">
        <f>VLOOKUP(B33,'[1]БХМ жамланган'!N$1:AA$65536,14,FALSE)</f>
        <v>40.855771,72.319272</v>
      </c>
      <c r="AE33" s="15" t="s">
        <v>27</v>
      </c>
      <c r="AF33" s="15" t="b">
        <f t="shared" si="6"/>
        <v>1</v>
      </c>
      <c r="AG33" s="15" t="s">
        <v>192</v>
      </c>
    </row>
    <row r="34" spans="1:33" ht="30.75" customHeight="1">
      <c r="A34" s="38">
        <v>31</v>
      </c>
      <c r="B34" s="38">
        <v>11477</v>
      </c>
      <c r="C34" s="38" t="str">
        <f>VLOOKUP(B34,'[1]БХМ жамланган'!N$1:O$65536,2,FALSE)</f>
        <v>Qo‘rg‘ontepa BXM</v>
      </c>
      <c r="D34" s="36" t="s">
        <v>234</v>
      </c>
      <c r="E34" s="52" t="b">
        <f t="shared" si="0"/>
        <v>1</v>
      </c>
      <c r="F34" s="37" t="s">
        <v>219</v>
      </c>
      <c r="G34" s="38" t="s">
        <v>235</v>
      </c>
      <c r="H34" s="46" t="s">
        <v>2283</v>
      </c>
      <c r="I34" s="46" t="str">
        <f>VLOOKUP(B34,'[1]БХМ жамланган'!N$1:W$65536,10,)</f>
        <v>Qo‘rg‘ontepa shahar, "Yangihayot" MFY, "Go‘zal tong" ko‘chasi 10-uy (tuman IIB yonida)</v>
      </c>
      <c r="J34" s="19" t="s">
        <v>2123</v>
      </c>
      <c r="K34" s="19" t="b">
        <f t="shared" si="1"/>
        <v>1</v>
      </c>
      <c r="L34" s="19" t="str">
        <f>VLOOKUP(B34,'[1]БХМ жамланган'!N$1:Q$65536,4,FALSE)</f>
        <v>Кургантепинский ЦБУ</v>
      </c>
      <c r="M34" s="38" t="s">
        <v>631</v>
      </c>
      <c r="N34" s="16" t="b">
        <f t="shared" si="2"/>
        <v>1</v>
      </c>
      <c r="O34" s="37" t="s">
        <v>568</v>
      </c>
      <c r="P34" s="38" t="s">
        <v>618</v>
      </c>
      <c r="Q34" s="46" t="s">
        <v>2284</v>
      </c>
      <c r="R34" s="46" t="str">
        <f>VLOOKUP(B34,'[1]БХМ жамланган'!N$1:Y$65536,12,FALSE)</f>
        <v>Кургантепинский район, улица Гузал Тонг, 10</v>
      </c>
      <c r="S34" s="19" t="s">
        <v>923</v>
      </c>
      <c r="T34" s="19" t="b">
        <f t="shared" si="3"/>
        <v>1</v>
      </c>
      <c r="U34" s="19" t="str">
        <f>VLOOKUP(B34,'[1]БХМ жамланган'!N$1:R$65536,5,FALSE)</f>
        <v>Kurgantepa BSC</v>
      </c>
      <c r="V34" s="36" t="s">
        <v>1090</v>
      </c>
      <c r="W34" s="38" t="b">
        <f t="shared" si="4"/>
        <v>1</v>
      </c>
      <c r="X34" s="37" t="s">
        <v>1235</v>
      </c>
      <c r="Y34" s="38" t="s">
        <v>1271</v>
      </c>
      <c r="Z34" s="46" t="s">
        <v>2285</v>
      </c>
      <c r="AA34" s="46" t="str">
        <f>VLOOKUP(B34,'[1]БХМ жамланган'!N$1:Z$65536,13,)</f>
        <v>Kurgantepa district, Guzal Tong street, 10</v>
      </c>
      <c r="AB34" s="19" t="s">
        <v>1450</v>
      </c>
      <c r="AC34" s="19" t="b">
        <f t="shared" si="5"/>
        <v>1</v>
      </c>
      <c r="AD34" s="19" t="str">
        <f>VLOOKUP(B34,'[1]БХМ жамланган'!N$1:AA$65536,14,FALSE)</f>
        <v>40.716074,72.759182</v>
      </c>
      <c r="AE34" s="15" t="s">
        <v>28</v>
      </c>
      <c r="AF34" s="15" t="b">
        <f t="shared" si="6"/>
        <v>1</v>
      </c>
      <c r="AG34" s="15" t="s">
        <v>191</v>
      </c>
    </row>
    <row r="35" spans="1:33" ht="30.75" customHeight="1">
      <c r="A35" s="38">
        <v>32</v>
      </c>
      <c r="B35" s="38">
        <v>11481</v>
      </c>
      <c r="C35" s="38" t="str">
        <f>VLOOKUP(B35,'[1]БХМ жамланган'!N$1:O$65536,2,FALSE)</f>
        <v>Xonobod BXM</v>
      </c>
      <c r="D35" s="36" t="s">
        <v>236</v>
      </c>
      <c r="E35" s="52" t="b">
        <f t="shared" si="0"/>
        <v>1</v>
      </c>
      <c r="F35" s="37" t="s">
        <v>219</v>
      </c>
      <c r="G35" s="38" t="s">
        <v>237</v>
      </c>
      <c r="H35" s="46" t="s">
        <v>2283</v>
      </c>
      <c r="I35" s="46" t="str">
        <f>VLOOKUP(B35,'[1]БХМ жамланган'!N$1:W$65536,10,)</f>
        <v>Xonobod shahar, "Farog‘at" ko‘chasi, 3-uy (tuman IIB yonida)</v>
      </c>
      <c r="J35" s="19" t="s">
        <v>2126</v>
      </c>
      <c r="K35" s="19" t="b">
        <f t="shared" si="1"/>
        <v>1</v>
      </c>
      <c r="L35" s="19" t="str">
        <f>VLOOKUP(B35,'[1]БХМ жамланган'!N$1:Q$65536,4,FALSE)</f>
        <v>Ханабадский ЦБУ</v>
      </c>
      <c r="M35" s="38" t="s">
        <v>632</v>
      </c>
      <c r="N35" s="16" t="b">
        <f t="shared" si="2"/>
        <v>1</v>
      </c>
      <c r="O35" s="37" t="s">
        <v>568</v>
      </c>
      <c r="P35" s="38" t="s">
        <v>619</v>
      </c>
      <c r="Q35" s="46" t="s">
        <v>2284</v>
      </c>
      <c r="R35" s="46" t="str">
        <f>VLOOKUP(B35,'[1]БХМ жамланган'!N$1:Y$65536,12,FALSE)</f>
        <v>Ханабадский район, улица Фарогат, 3</v>
      </c>
      <c r="S35" s="19" t="s">
        <v>924</v>
      </c>
      <c r="T35" s="19" t="b">
        <f t="shared" si="3"/>
        <v>1</v>
      </c>
      <c r="U35" s="19" t="str">
        <f>VLOOKUP(B35,'[1]БХМ жамланган'!N$1:R$65536,5,FALSE)</f>
        <v>Xanabad BSC</v>
      </c>
      <c r="V35" s="36" t="s">
        <v>1091</v>
      </c>
      <c r="W35" s="38" t="b">
        <f t="shared" si="4"/>
        <v>1</v>
      </c>
      <c r="X35" s="37" t="s">
        <v>1235</v>
      </c>
      <c r="Y35" s="38" t="s">
        <v>1272</v>
      </c>
      <c r="Z35" s="46" t="s">
        <v>2285</v>
      </c>
      <c r="AA35" s="46" t="str">
        <f>VLOOKUP(B35,'[1]БХМ жамланган'!N$1:Z$65536,13,)</f>
        <v>Khanabad district, Farogat street, 3</v>
      </c>
      <c r="AB35" s="19" t="s">
        <v>1451</v>
      </c>
      <c r="AC35" s="19" t="b">
        <f t="shared" si="5"/>
        <v>1</v>
      </c>
      <c r="AD35" s="19" t="str">
        <f>VLOOKUP(B35,'[1]БХМ жамланган'!N$1:AA$65536,14,FALSE)</f>
        <v>40.803616, 72.987357</v>
      </c>
      <c r="AE35" s="45" t="s">
        <v>2287</v>
      </c>
      <c r="AF35" s="15" t="b">
        <f t="shared" si="6"/>
        <v>0</v>
      </c>
      <c r="AG35" s="15" t="s">
        <v>192</v>
      </c>
    </row>
    <row r="36" spans="1:33" ht="30.75" customHeight="1">
      <c r="A36" s="38">
        <v>33</v>
      </c>
      <c r="B36" s="38">
        <v>11396</v>
      </c>
      <c r="C36" s="38" t="str">
        <f>VLOOKUP(B36,'[1]БХМ жамланган'!N$1:O$65536,2,FALSE)</f>
        <v>Oltinko‘l BXM</v>
      </c>
      <c r="D36" s="36" t="s">
        <v>238</v>
      </c>
      <c r="E36" s="52" t="b">
        <f t="shared" si="0"/>
        <v>1</v>
      </c>
      <c r="F36" s="37" t="s">
        <v>219</v>
      </c>
      <c r="G36" s="38" t="s">
        <v>239</v>
      </c>
      <c r="H36" s="46" t="s">
        <v>2283</v>
      </c>
      <c r="I36" s="46" t="str">
        <f>VLOOKUP(B36,'[1]БХМ жамланган'!N$1:W$65536,10,)</f>
        <v xml:space="preserve">Oltinko‘l tumani, "Markaz" MFY, "Hurriyat" ko‘chasi 2-uy </v>
      </c>
      <c r="J36" s="19" t="s">
        <v>2127</v>
      </c>
      <c r="K36" s="19" t="b">
        <f t="shared" si="1"/>
        <v>1</v>
      </c>
      <c r="L36" s="19" t="str">
        <f>VLOOKUP(B36,'[1]БХМ жамланган'!N$1:Q$65536,4,FALSE)</f>
        <v>Алтынкульский ЦБУ</v>
      </c>
      <c r="M36" s="38" t="s">
        <v>633</v>
      </c>
      <c r="N36" s="16" t="b">
        <f t="shared" si="2"/>
        <v>1</v>
      </c>
      <c r="O36" s="37" t="s">
        <v>568</v>
      </c>
      <c r="P36" s="38" t="s">
        <v>620</v>
      </c>
      <c r="Q36" s="46" t="s">
        <v>2284</v>
      </c>
      <c r="R36" s="46" t="str">
        <f>VLOOKUP(B36,'[1]БХМ жамланган'!N$1:Y$65536,12,FALSE)</f>
        <v>Алтынкульский район, улица Хурият, 2</v>
      </c>
      <c r="S36" s="19" t="s">
        <v>938</v>
      </c>
      <c r="T36" s="19" t="b">
        <f t="shared" si="3"/>
        <v>1</v>
      </c>
      <c r="U36" s="19" t="str">
        <f>VLOOKUP(B36,'[1]БХМ жамланган'!N$1:R$65536,5,FALSE)</f>
        <v>Altinkul BSC</v>
      </c>
      <c r="V36" s="36" t="s">
        <v>1092</v>
      </c>
      <c r="W36" s="38" t="b">
        <f t="shared" si="4"/>
        <v>1</v>
      </c>
      <c r="X36" s="37" t="s">
        <v>1235</v>
      </c>
      <c r="Y36" s="38" t="s">
        <v>1273</v>
      </c>
      <c r="Z36" s="46" t="s">
        <v>2285</v>
      </c>
      <c r="AA36" s="46" t="str">
        <f>VLOOKUP(B36,'[1]БХМ жамланган'!N$1:Z$65536,13,)</f>
        <v>Altynkul district, Khuriyat street, 2</v>
      </c>
      <c r="AB36" s="19" t="s">
        <v>1452</v>
      </c>
      <c r="AC36" s="19" t="b">
        <f t="shared" si="5"/>
        <v>1</v>
      </c>
      <c r="AD36" s="19" t="str">
        <f>VLOOKUP(B36,'[1]БХМ жамланган'!N$1:AA$65536,14,FALSE)</f>
        <v>40.799320,72.164441</v>
      </c>
      <c r="AE36" s="15" t="s">
        <v>29</v>
      </c>
      <c r="AF36" s="15" t="b">
        <f t="shared" si="6"/>
        <v>1</v>
      </c>
      <c r="AG36" s="15" t="s">
        <v>192</v>
      </c>
    </row>
    <row r="37" spans="1:33" ht="30.75" customHeight="1">
      <c r="A37" s="38">
        <v>34</v>
      </c>
      <c r="B37" s="38">
        <v>11480</v>
      </c>
      <c r="C37" s="38" t="str">
        <f>VLOOKUP(B37,'[1]БХМ жамланган'!N$1:O$65536,2,FALSE)</f>
        <v>Buloqboshi BXM</v>
      </c>
      <c r="D37" s="36" t="s">
        <v>240</v>
      </c>
      <c r="E37" s="52" t="b">
        <f t="shared" si="0"/>
        <v>1</v>
      </c>
      <c r="F37" s="37" t="s">
        <v>219</v>
      </c>
      <c r="G37" s="38" t="s">
        <v>241</v>
      </c>
      <c r="H37" s="46" t="s">
        <v>2283</v>
      </c>
      <c r="I37" s="46" t="str">
        <f>VLOOKUP(B37,'[1]БХМ жамланган'!N$1:W$65536,10,)</f>
        <v xml:space="preserve"> Buloqboshi t., "M.Ismoiliy" MFY, "Mustaqillik" ko'chasi 26-uy (Tuman 23 MTM yonida)</v>
      </c>
      <c r="J37" s="19" t="s">
        <v>2135</v>
      </c>
      <c r="K37" s="19" t="b">
        <f t="shared" si="1"/>
        <v>1</v>
      </c>
      <c r="L37" s="19" t="str">
        <f>VLOOKUP(B37,'[1]БХМ жамланган'!N$1:Q$65536,4,FALSE)</f>
        <v>Булакбашинский ЦБУ</v>
      </c>
      <c r="M37" s="38" t="s">
        <v>634</v>
      </c>
      <c r="N37" s="16" t="b">
        <f t="shared" si="2"/>
        <v>1</v>
      </c>
      <c r="O37" s="37" t="s">
        <v>568</v>
      </c>
      <c r="P37" s="38" t="s">
        <v>621</v>
      </c>
      <c r="Q37" s="46" t="s">
        <v>2284</v>
      </c>
      <c r="R37" s="46" t="str">
        <f>VLOOKUP(B37,'[1]БХМ жамланган'!N$1:Y$65536,12,FALSE)</f>
        <v>Булакбашинский район, улица Мустакиллик, 26</v>
      </c>
      <c r="S37" s="19" t="s">
        <v>925</v>
      </c>
      <c r="T37" s="19" t="b">
        <f t="shared" si="3"/>
        <v>1</v>
      </c>
      <c r="U37" s="19" t="str">
        <f>VLOOKUP(B37,'[1]БХМ жамланган'!N$1:R$65536,5,FALSE)</f>
        <v>Bulakbashi BSC</v>
      </c>
      <c r="V37" s="36" t="s">
        <v>1093</v>
      </c>
      <c r="W37" s="38" t="b">
        <f t="shared" si="4"/>
        <v>1</v>
      </c>
      <c r="X37" s="37" t="s">
        <v>1235</v>
      </c>
      <c r="Y37" s="38" t="s">
        <v>1274</v>
      </c>
      <c r="Z37" s="46" t="s">
        <v>2285</v>
      </c>
      <c r="AA37" s="46" t="str">
        <f>VLOOKUP(B37,'[1]БХМ жамланган'!N$1:Z$65536,13,)</f>
        <v>Bulakbashi district, Mustakillik street, 26</v>
      </c>
      <c r="AB37" s="19" t="s">
        <v>1453</v>
      </c>
      <c r="AC37" s="19" t="b">
        <f t="shared" si="5"/>
        <v>1</v>
      </c>
      <c r="AD37" s="19" t="str">
        <f>VLOOKUP(B37,'[1]БХМ жамланган'!N$1:AA$65536,14,FALSE)</f>
        <v>40.625954,72.504755</v>
      </c>
      <c r="AE37" s="15" t="s">
        <v>30</v>
      </c>
      <c r="AF37" s="15" t="b">
        <f t="shared" si="6"/>
        <v>1</v>
      </c>
      <c r="AG37" s="15" t="s">
        <v>192</v>
      </c>
    </row>
    <row r="38" spans="1:33" s="24" customFormat="1" ht="30.75" customHeight="1">
      <c r="A38" s="38">
        <v>35</v>
      </c>
      <c r="B38" s="38">
        <v>11622</v>
      </c>
      <c r="C38" s="38" t="str">
        <f>VLOOKUP(B38,'[1]БХМ жамланган'!N$1:O$65536,2,FALSE)</f>
        <v>Qorasuv BXM</v>
      </c>
      <c r="D38" s="36" t="s">
        <v>1620</v>
      </c>
      <c r="E38" s="52" t="b">
        <f t="shared" si="0"/>
        <v>1</v>
      </c>
      <c r="F38" s="37" t="s">
        <v>219</v>
      </c>
      <c r="G38" s="38" t="s">
        <v>2128</v>
      </c>
      <c r="H38" s="46" t="s">
        <v>2283</v>
      </c>
      <c r="I38" s="46" t="str">
        <f>VLOOKUP(B38,'[1]БХМ жамланган'!N$1:W$65536,10,)</f>
        <v>Andijon v., Qorasuv shahar, "Boburshoh"  ko'chasi 28-uy. (Tuman istirohat  bog'i ro'parasida)</v>
      </c>
      <c r="J38" s="19" t="s">
        <v>2134</v>
      </c>
      <c r="K38" s="19" t="b">
        <f t="shared" si="1"/>
        <v>1</v>
      </c>
      <c r="L38" s="19" t="str">
        <f>VLOOKUP(B38,'[1]БХМ жамланган'!N$1:Q$65536,4,FALSE)</f>
        <v xml:space="preserve">Карасу ЦБУ </v>
      </c>
      <c r="M38" s="41" t="s">
        <v>2423</v>
      </c>
      <c r="N38" s="16" t="b">
        <f t="shared" si="2"/>
        <v>1</v>
      </c>
      <c r="O38" s="37" t="s">
        <v>568</v>
      </c>
      <c r="P38" s="38" t="s">
        <v>1627</v>
      </c>
      <c r="Q38" s="46" t="s">
        <v>2284</v>
      </c>
      <c r="R38" s="46" t="str">
        <f>VLOOKUP(B38,'[1]БХМ жамланган'!N$1:Y$65536,12,FALSE)</f>
        <v>Город Карасу, улица Бабуршах, 28</v>
      </c>
      <c r="S38" s="38" t="s">
        <v>1632</v>
      </c>
      <c r="T38" s="19" t="b">
        <f t="shared" si="3"/>
        <v>1</v>
      </c>
      <c r="U38" s="19" t="str">
        <f>VLOOKUP(B38,'[1]БХМ жамланган'!N$1:R$65536,5,FALSE)</f>
        <v>Karasu BSC</v>
      </c>
      <c r="V38" s="36" t="s">
        <v>1639</v>
      </c>
      <c r="W38" s="38" t="b">
        <f t="shared" si="4"/>
        <v>1</v>
      </c>
      <c r="X38" s="37" t="s">
        <v>1235</v>
      </c>
      <c r="Y38" s="38" t="s">
        <v>1646</v>
      </c>
      <c r="Z38" s="46" t="s">
        <v>2285</v>
      </c>
      <c r="AA38" s="46" t="str">
        <f>VLOOKUP(B38,'[1]БХМ жамланган'!N$1:Z$65536,13,)</f>
        <v>Karasu city, Baburshah street, 28</v>
      </c>
      <c r="AB38" s="19" t="s">
        <v>1652</v>
      </c>
      <c r="AC38" s="19" t="b">
        <f t="shared" si="5"/>
        <v>1</v>
      </c>
      <c r="AD38" s="19" t="str">
        <f>VLOOKUP(B38,'[1]БХМ жамланган'!N$1:AA$65536,14,FALSE)</f>
        <v>40.7293260,72.8849270</v>
      </c>
      <c r="AE38" s="15" t="s">
        <v>1658</v>
      </c>
      <c r="AF38" s="15" t="b">
        <f t="shared" si="6"/>
        <v>1</v>
      </c>
      <c r="AG38" s="15" t="s">
        <v>192</v>
      </c>
    </row>
    <row r="39" spans="1:33" s="24" customFormat="1" ht="30.75" customHeight="1">
      <c r="A39" s="38">
        <v>36</v>
      </c>
      <c r="B39" s="38">
        <v>10071</v>
      </c>
      <c r="C39" s="38" t="str">
        <f>VLOOKUP(B39,'[1]БХМ жамланган'!N$1:O$65536,2,FALSE)</f>
        <v>Jahon bozori BXM</v>
      </c>
      <c r="D39" s="36" t="s">
        <v>1999</v>
      </c>
      <c r="E39" s="52" t="b">
        <f t="shared" si="0"/>
        <v>1</v>
      </c>
      <c r="F39" s="37" t="s">
        <v>219</v>
      </c>
      <c r="G39" s="38" t="s">
        <v>1621</v>
      </c>
      <c r="H39" s="46" t="s">
        <v>2283</v>
      </c>
      <c r="I39" s="46" t="str">
        <f>VLOOKUP(B39,'[1]БХМ жамланган'!N$1:W$65536,10,)</f>
        <v>Andijon v., Andijon t., "Sultonobod" MFY, (Kuyganyor dehqon bozori hududida)</v>
      </c>
      <c r="J39" s="19" t="s">
        <v>2129</v>
      </c>
      <c r="K39" s="19" t="b">
        <f t="shared" si="1"/>
        <v>1</v>
      </c>
      <c r="L39" s="19" t="str">
        <f>VLOOKUP(B39,'[1]БХМ жамланган'!N$1:Q$65536,4,FALSE)</f>
        <v xml:space="preserve">Джахон базари ЦБУ </v>
      </c>
      <c r="M39" s="41" t="s">
        <v>2363</v>
      </c>
      <c r="N39" s="16" t="b">
        <f t="shared" si="2"/>
        <v>0</v>
      </c>
      <c r="O39" s="37" t="s">
        <v>568</v>
      </c>
      <c r="P39" s="38" t="s">
        <v>617</v>
      </c>
      <c r="Q39" s="46" t="s">
        <v>2284</v>
      </c>
      <c r="R39" s="46" t="str">
        <f>VLOOKUP(B39,'[1]БХМ жамланган'!N$1:Y$65536,12,FALSE)</f>
        <v>Андижанский район, махаля Султонобод, Куйганёр Дехканский рынок</v>
      </c>
      <c r="S39" s="36" t="s">
        <v>1633</v>
      </c>
      <c r="T39" s="19" t="b">
        <f t="shared" si="3"/>
        <v>1</v>
      </c>
      <c r="U39" s="19" t="str">
        <f>VLOOKUP(B39,'[1]БХМ жамланган'!N$1:R$65536,5,FALSE)</f>
        <v>Jakhon Bozori BSC</v>
      </c>
      <c r="V39" s="36" t="s">
        <v>1640</v>
      </c>
      <c r="W39" s="38" t="b">
        <f t="shared" si="4"/>
        <v>1</v>
      </c>
      <c r="X39" s="37" t="s">
        <v>1235</v>
      </c>
      <c r="Y39" s="38" t="s">
        <v>1647</v>
      </c>
      <c r="Z39" s="46" t="s">
        <v>2285</v>
      </c>
      <c r="AA39" s="46" t="str">
        <f>VLOOKUP(B39,'[1]БХМ жамланган'!N$1:Z$65536,13,)</f>
        <v>Andijan district, Sultonobod mahala, Kuyganer Dekhkan bazaar</v>
      </c>
      <c r="AB39" s="19" t="s">
        <v>1657</v>
      </c>
      <c r="AC39" s="19" t="b">
        <f t="shared" si="5"/>
        <v>1</v>
      </c>
      <c r="AD39" s="19" t="str">
        <f>VLOOKUP(B39,'[1]БХМ жамланган'!N$1:AA$65536,14,FALSE)</f>
        <v>40.8302130,72.3534440</v>
      </c>
      <c r="AE39" s="15" t="s">
        <v>1659</v>
      </c>
      <c r="AF39" s="15" t="b">
        <f t="shared" si="6"/>
        <v>1</v>
      </c>
      <c r="AG39" s="15" t="s">
        <v>193</v>
      </c>
    </row>
    <row r="40" spans="1:33" s="24" customFormat="1" ht="30.75" customHeight="1">
      <c r="A40" s="38">
        <v>37</v>
      </c>
      <c r="B40" s="38">
        <v>10069</v>
      </c>
      <c r="C40" s="38" t="str">
        <f>VLOOKUP(B40,'[1]БХМ жамланган'!N$1:O$65536,2,FALSE)</f>
        <v>O'zbekiston BXM</v>
      </c>
      <c r="D40" s="36" t="s">
        <v>1622</v>
      </c>
      <c r="E40" s="52" t="b">
        <f t="shared" si="0"/>
        <v>1</v>
      </c>
      <c r="F40" s="37" t="s">
        <v>219</v>
      </c>
      <c r="G40" s="38" t="s">
        <v>225</v>
      </c>
      <c r="H40" s="46" t="s">
        <v>2283</v>
      </c>
      <c r="I40" s="46" t="str">
        <f>VLOOKUP(B40,'[1]БХМ жамланган'!N$1:W$65536,10,)</f>
        <v>Andijon v., Jalaquduq t., "Tashloq" MFY, "Q.Turdiyev" ko'chasi 1-uy. ("Oyim" Avtoshohbekat yonida)</v>
      </c>
      <c r="J40" s="19" t="s">
        <v>2278</v>
      </c>
      <c r="K40" s="19" t="b">
        <f t="shared" si="1"/>
        <v>1</v>
      </c>
      <c r="L40" s="19" t="str">
        <f>VLOOKUP(B40,'[1]БХМ жамланган'!N$1:Q$65536,4,FALSE)</f>
        <v xml:space="preserve">Узбекистан ЦБУ </v>
      </c>
      <c r="M40" s="41" t="s">
        <v>2424</v>
      </c>
      <c r="N40" s="16" t="b">
        <f t="shared" si="2"/>
        <v>1</v>
      </c>
      <c r="O40" s="37" t="s">
        <v>568</v>
      </c>
      <c r="P40" s="38" t="s">
        <v>612</v>
      </c>
      <c r="Q40" s="46" t="s">
        <v>2284</v>
      </c>
      <c r="R40" s="46" t="str">
        <f>VLOOKUP(B40,'[1]БХМ жамланган'!N$1:Y$65536,12,FALSE)</f>
        <v>Джалакудукский район, улица К.Турдиев, 1</v>
      </c>
      <c r="S40" s="38" t="s">
        <v>1634</v>
      </c>
      <c r="T40" s="19" t="b">
        <f t="shared" si="3"/>
        <v>1</v>
      </c>
      <c r="U40" s="19" t="str">
        <f>VLOOKUP(B40,'[1]БХМ жамланган'!N$1:R$65536,5,FALSE)</f>
        <v>Uzbekiston BSC</v>
      </c>
      <c r="V40" s="36" t="s">
        <v>1641</v>
      </c>
      <c r="W40" s="38" t="b">
        <f t="shared" si="4"/>
        <v>1</v>
      </c>
      <c r="X40" s="37" t="s">
        <v>1235</v>
      </c>
      <c r="Y40" s="38" t="s">
        <v>1265</v>
      </c>
      <c r="Z40" s="46" t="s">
        <v>2285</v>
      </c>
      <c r="AA40" s="46" t="str">
        <f>VLOOKUP(B40,'[1]БХМ жамланган'!N$1:Z$65536,13,)</f>
        <v>Jalakuduk district, K. Turdiev street, 1</v>
      </c>
      <c r="AB40" s="19" t="s">
        <v>1653</v>
      </c>
      <c r="AC40" s="19" t="b">
        <f t="shared" si="5"/>
        <v>1</v>
      </c>
      <c r="AD40" s="19" t="str">
        <f>VLOOKUP(B40,'[1]БХМ жамланган'!N$1:AA$65536,14,FALSE)</f>
        <v>40.8192320,72.7424900</v>
      </c>
      <c r="AE40" s="15" t="s">
        <v>1660</v>
      </c>
      <c r="AF40" s="15" t="b">
        <f t="shared" si="6"/>
        <v>1</v>
      </c>
      <c r="AG40" s="15" t="s">
        <v>193</v>
      </c>
    </row>
    <row r="41" spans="1:33" s="24" customFormat="1" ht="30.75" customHeight="1">
      <c r="A41" s="38">
        <v>38</v>
      </c>
      <c r="B41" s="38">
        <v>11802</v>
      </c>
      <c r="C41" s="38" t="str">
        <f>VLOOKUP(B41,'[1]БХМ жамланган'!N$1:O$65536,2,FALSE)</f>
        <v>Yangibozor BXM</v>
      </c>
      <c r="D41" s="36" t="s">
        <v>304</v>
      </c>
      <c r="E41" s="52" t="b">
        <f t="shared" si="0"/>
        <v>1</v>
      </c>
      <c r="F41" s="37" t="s">
        <v>219</v>
      </c>
      <c r="G41" s="38" t="s">
        <v>221</v>
      </c>
      <c r="H41" s="46" t="s">
        <v>2283</v>
      </c>
      <c r="I41" s="46" t="str">
        <f>VLOOKUP(B41,'[1]БХМ жамланган'!N$1:W$65536,10,)</f>
        <v>Xorazm v., Yangibozor t., "J.Manguberdi" ko‘chasi 8-uy</v>
      </c>
      <c r="J41" s="23" t="s">
        <v>2130</v>
      </c>
      <c r="K41" s="19" t="b">
        <f t="shared" si="1"/>
        <v>0</v>
      </c>
      <c r="L41" s="19" t="str">
        <f>VLOOKUP(B41,'[1]БХМ жамланган'!N$1:Q$65536,4,FALSE)</f>
        <v>Янгибазарский ЦБУ</v>
      </c>
      <c r="M41" s="41" t="s">
        <v>2364</v>
      </c>
      <c r="N41" s="16" t="b">
        <f t="shared" si="2"/>
        <v>0</v>
      </c>
      <c r="O41" s="37" t="s">
        <v>568</v>
      </c>
      <c r="P41" s="38" t="s">
        <v>607</v>
      </c>
      <c r="Q41" s="46" t="s">
        <v>2284</v>
      </c>
      <c r="R41" s="46" t="str">
        <f>VLOOKUP(B41,'[1]БХМ жамланган'!N$1:Y$65536,12,FALSE)</f>
        <v>Янгибазарский район, улица Ж.Мангуберди, 8</v>
      </c>
      <c r="S41" s="38" t="s">
        <v>1635</v>
      </c>
      <c r="T41" s="19" t="b">
        <f t="shared" si="3"/>
        <v>0</v>
      </c>
      <c r="U41" s="19" t="str">
        <f>VLOOKUP(B41,'[1]БХМ жамланган'!N$1:R$65536,5,FALSE)</f>
        <v>Yangibazar BSC</v>
      </c>
      <c r="V41" s="52" t="s">
        <v>1642</v>
      </c>
      <c r="W41" s="38" t="b">
        <f t="shared" si="4"/>
        <v>0</v>
      </c>
      <c r="X41" s="37" t="s">
        <v>1235</v>
      </c>
      <c r="Y41" s="38" t="s">
        <v>1648</v>
      </c>
      <c r="Z41" s="46" t="s">
        <v>2285</v>
      </c>
      <c r="AA41" s="46" t="str">
        <f>VLOOKUP(B41,'[1]БХМ жамланган'!N$1:Z$65536,13,)</f>
        <v>Yangibazar district, Zh. Manguberdi street, 8</v>
      </c>
      <c r="AB41" s="43" t="s">
        <v>1654</v>
      </c>
      <c r="AC41" s="19" t="b">
        <f t="shared" si="5"/>
        <v>0</v>
      </c>
      <c r="AD41" s="19" t="str">
        <f>VLOOKUP(B41,'[1]БХМ жамланган'!N$1:AA$65536,14,FALSE)</f>
        <v>41.717670,60.521907</v>
      </c>
      <c r="AE41" s="15" t="s">
        <v>1661</v>
      </c>
      <c r="AF41" s="15" t="b">
        <f t="shared" si="6"/>
        <v>0</v>
      </c>
      <c r="AG41" s="15" t="s">
        <v>193</v>
      </c>
    </row>
    <row r="42" spans="1:33" s="24" customFormat="1" ht="30.75" customHeight="1">
      <c r="A42" s="38">
        <v>39</v>
      </c>
      <c r="B42" s="38">
        <v>10070</v>
      </c>
      <c r="C42" s="38" t="str">
        <f>VLOOKUP(B42,'[1]БХМ жамланган'!N$1:O$65536,2,FALSE)</f>
        <v>Ulug'nor BXM</v>
      </c>
      <c r="D42" s="36" t="s">
        <v>1623</v>
      </c>
      <c r="E42" s="52" t="b">
        <f t="shared" si="0"/>
        <v>1</v>
      </c>
      <c r="F42" s="37" t="s">
        <v>219</v>
      </c>
      <c r="G42" s="38" t="s">
        <v>1624</v>
      </c>
      <c r="H42" s="46" t="s">
        <v>2283</v>
      </c>
      <c r="I42" s="46" t="str">
        <f>VLOOKUP(B42,'[1]БХМ жамланган'!N$1:W$65536,10,)</f>
        <v>Andijon v., Ulug'nor t., "Shahrabod" MFY, "Mustaqillik" ko'chasi 4-uy. (Tuman DSI binosi ro'parasida)</v>
      </c>
      <c r="J42" s="19" t="s">
        <v>2131</v>
      </c>
      <c r="K42" s="19" t="b">
        <f t="shared" si="1"/>
        <v>1</v>
      </c>
      <c r="L42" s="19" t="str">
        <f>VLOOKUP(B42,'[1]БХМ жамланган'!N$1:Q$65536,4,FALSE)</f>
        <v>Улугнорский ЦБУ</v>
      </c>
      <c r="M42" s="38" t="s">
        <v>1629</v>
      </c>
      <c r="N42" s="16" t="b">
        <f t="shared" si="2"/>
        <v>1</v>
      </c>
      <c r="O42" s="37" t="s">
        <v>568</v>
      </c>
      <c r="P42" s="38" t="s">
        <v>1628</v>
      </c>
      <c r="Q42" s="46" t="s">
        <v>2284</v>
      </c>
      <c r="R42" s="46" t="str">
        <f>VLOOKUP(B42,'[1]БХМ жамланган'!N$1:Y$65536,12,FALSE)</f>
        <v>Улугнорский район, улица Мустакиллик, 4</v>
      </c>
      <c r="S42" s="38" t="s">
        <v>1636</v>
      </c>
      <c r="T42" s="19" t="b">
        <f t="shared" si="3"/>
        <v>1</v>
      </c>
      <c r="U42" s="19" t="str">
        <f>VLOOKUP(B42,'[1]БХМ жамланган'!N$1:R$65536,5,FALSE)</f>
        <v>Ulugnor BSC</v>
      </c>
      <c r="V42" s="36" t="s">
        <v>1643</v>
      </c>
      <c r="W42" s="38" t="b">
        <f t="shared" si="4"/>
        <v>1</v>
      </c>
      <c r="X42" s="37" t="s">
        <v>1235</v>
      </c>
      <c r="Y42" s="38" t="s">
        <v>1649</v>
      </c>
      <c r="Z42" s="46" t="s">
        <v>2285</v>
      </c>
      <c r="AA42" s="46" t="str">
        <f>VLOOKUP(B42,'[1]БХМ жамланган'!N$1:Z$65536,13,)</f>
        <v>Ulugnor district, Mustakillik street, 4</v>
      </c>
      <c r="AB42" s="19" t="s">
        <v>1655</v>
      </c>
      <c r="AC42" s="19" t="b">
        <f t="shared" si="5"/>
        <v>1</v>
      </c>
      <c r="AD42" s="19" t="str">
        <f>VLOOKUP(B42,'[1]БХМ жамланган'!N$1:AA$65536,14,FALSE)</f>
        <v>40.7426530,71.7078960</v>
      </c>
      <c r="AE42" s="15" t="s">
        <v>1662</v>
      </c>
      <c r="AF42" s="15" t="b">
        <f t="shared" si="6"/>
        <v>1</v>
      </c>
      <c r="AG42" s="15" t="s">
        <v>193</v>
      </c>
    </row>
    <row r="43" spans="1:33" s="24" customFormat="1" ht="30.75" customHeight="1">
      <c r="A43" s="38">
        <v>40</v>
      </c>
      <c r="B43" s="38" t="e">
        <v>#N/A</v>
      </c>
      <c r="C43" s="38" t="e">
        <f>VLOOKUP(B43,'[1]БХМ жамланган'!N$1:O$65536,2,FALSE)</f>
        <v>#N/A</v>
      </c>
      <c r="D43" s="36" t="s">
        <v>1625</v>
      </c>
      <c r="E43" s="52" t="e">
        <f t="shared" si="0"/>
        <v>#N/A</v>
      </c>
      <c r="F43" s="37" t="s">
        <v>219</v>
      </c>
      <c r="G43" s="38" t="s">
        <v>229</v>
      </c>
      <c r="H43" s="46" t="s">
        <v>2283</v>
      </c>
      <c r="I43" s="46" t="e">
        <f>VLOOKUP(B43,'[1]БХМ жамланган'!N$1:W$65536,10,)</f>
        <v>#N/A</v>
      </c>
      <c r="J43" s="19" t="s">
        <v>2132</v>
      </c>
      <c r="K43" s="19" t="e">
        <f t="shared" si="1"/>
        <v>#N/A</v>
      </c>
      <c r="L43" s="19" t="e">
        <f>VLOOKUP(B43,'[1]БХМ жамланган'!N$1:Q$65536,4,FALSE)</f>
        <v>#N/A</v>
      </c>
      <c r="M43" s="38" t="s">
        <v>1630</v>
      </c>
      <c r="N43" s="16" t="e">
        <f t="shared" si="2"/>
        <v>#N/A</v>
      </c>
      <c r="O43" s="37" t="s">
        <v>568</v>
      </c>
      <c r="P43" s="38" t="s">
        <v>614</v>
      </c>
      <c r="Q43" s="46" t="s">
        <v>2284</v>
      </c>
      <c r="R43" s="46" t="e">
        <f>VLOOKUP(B43,'[1]БХМ жамланган'!N$1:Y$65536,12,FALSE)</f>
        <v>#N/A</v>
      </c>
      <c r="S43" s="38" t="s">
        <v>1637</v>
      </c>
      <c r="T43" s="19" t="e">
        <f t="shared" si="3"/>
        <v>#N/A</v>
      </c>
      <c r="U43" s="19" t="e">
        <f>VLOOKUP(B43,'[1]БХМ жамланган'!N$1:R$65536,5,FALSE)</f>
        <v>#N/A</v>
      </c>
      <c r="V43" s="36" t="s">
        <v>1644</v>
      </c>
      <c r="W43" s="38" t="e">
        <f t="shared" si="4"/>
        <v>#N/A</v>
      </c>
      <c r="X43" s="37" t="s">
        <v>1235</v>
      </c>
      <c r="Y43" s="38" t="s">
        <v>1650</v>
      </c>
      <c r="Z43" s="46" t="s">
        <v>2285</v>
      </c>
      <c r="AA43" s="46" t="e">
        <f>VLOOKUP(B43,'[1]БХМ жамланган'!N$1:Z$65536,13,)</f>
        <v>#N/A</v>
      </c>
      <c r="AB43" s="19" t="s">
        <v>1962</v>
      </c>
      <c r="AC43" s="19" t="e">
        <f t="shared" si="5"/>
        <v>#N/A</v>
      </c>
      <c r="AD43" s="19" t="e">
        <f>VLOOKUP(B43,'[1]БХМ жамланган'!N$1:AA$65536,14,FALSE)</f>
        <v>#N/A</v>
      </c>
      <c r="AE43" s="15" t="s">
        <v>1663</v>
      </c>
      <c r="AF43" s="15" t="e">
        <f t="shared" si="6"/>
        <v>#N/A</v>
      </c>
      <c r="AG43" s="15" t="s">
        <v>193</v>
      </c>
    </row>
    <row r="44" spans="1:33" s="24" customFormat="1" ht="30.75" customHeight="1">
      <c r="A44" s="38">
        <v>41</v>
      </c>
      <c r="B44" s="38" t="e">
        <v>#N/A</v>
      </c>
      <c r="C44" s="38" t="e">
        <f>VLOOKUP(B44,'[1]БХМ жамланган'!N$1:O$65536,2,FALSE)</f>
        <v>#N/A</v>
      </c>
      <c r="D44" s="36" t="s">
        <v>1626</v>
      </c>
      <c r="E44" s="52" t="e">
        <f t="shared" si="0"/>
        <v>#N/A</v>
      </c>
      <c r="F44" s="37" t="s">
        <v>219</v>
      </c>
      <c r="G44" s="38" t="s">
        <v>231</v>
      </c>
      <c r="H44" s="46" t="s">
        <v>2283</v>
      </c>
      <c r="I44" s="46" t="e">
        <f>VLOOKUP(B44,'[1]БХМ жамланган'!N$1:W$65536,10,)</f>
        <v>#N/A</v>
      </c>
      <c r="J44" s="19" t="s">
        <v>2133</v>
      </c>
      <c r="K44" s="19" t="e">
        <f t="shared" si="1"/>
        <v>#N/A</v>
      </c>
      <c r="L44" s="19" t="e">
        <f>VLOOKUP(B44,'[1]БХМ жамланган'!N$1:Q$65536,4,FALSE)</f>
        <v>#N/A</v>
      </c>
      <c r="M44" s="38" t="s">
        <v>1631</v>
      </c>
      <c r="N44" s="16" t="e">
        <f t="shared" si="2"/>
        <v>#N/A</v>
      </c>
      <c r="O44" s="37" t="s">
        <v>568</v>
      </c>
      <c r="P44" s="38" t="s">
        <v>615</v>
      </c>
      <c r="Q44" s="46" t="s">
        <v>2284</v>
      </c>
      <c r="R44" s="46" t="e">
        <f>VLOOKUP(B44,'[1]БХМ жамланган'!N$1:Y$65536,12,FALSE)</f>
        <v>#N/A</v>
      </c>
      <c r="S44" s="38" t="s">
        <v>1638</v>
      </c>
      <c r="T44" s="19" t="e">
        <f t="shared" si="3"/>
        <v>#N/A</v>
      </c>
      <c r="U44" s="19" t="e">
        <f>VLOOKUP(B44,'[1]БХМ жамланган'!N$1:R$65536,5,FALSE)</f>
        <v>#N/A</v>
      </c>
      <c r="V44" s="36" t="s">
        <v>1645</v>
      </c>
      <c r="W44" s="38" t="e">
        <f t="shared" si="4"/>
        <v>#N/A</v>
      </c>
      <c r="X44" s="37" t="s">
        <v>1235</v>
      </c>
      <c r="Y44" s="38" t="s">
        <v>1651</v>
      </c>
      <c r="Z44" s="46" t="s">
        <v>2285</v>
      </c>
      <c r="AA44" s="46" t="e">
        <f>VLOOKUP(B44,'[1]БХМ жамланган'!N$1:Z$65536,13,)</f>
        <v>#N/A</v>
      </c>
      <c r="AB44" s="19" t="s">
        <v>1656</v>
      </c>
      <c r="AC44" s="19" t="e">
        <f t="shared" si="5"/>
        <v>#N/A</v>
      </c>
      <c r="AD44" s="19" t="e">
        <f>VLOOKUP(B44,'[1]БХМ жамланган'!N$1:AA$65536,14,FALSE)</f>
        <v>#N/A</v>
      </c>
      <c r="AE44" s="15" t="s">
        <v>1664</v>
      </c>
      <c r="AF44" s="15" t="e">
        <f t="shared" si="6"/>
        <v>#N/A</v>
      </c>
      <c r="AG44" s="15" t="s">
        <v>193</v>
      </c>
    </row>
    <row r="45" spans="1:33" s="12" customFormat="1" ht="30.75" customHeight="1">
      <c r="A45" s="9" t="s">
        <v>2290</v>
      </c>
      <c r="B45" s="38" t="e">
        <v>#N/A</v>
      </c>
      <c r="C45" s="38" t="e">
        <f>VLOOKUP(B45,'[1]БХМ жамланган'!N$1:O$65536,2,FALSE)</f>
        <v>#N/A</v>
      </c>
      <c r="D45" s="8"/>
      <c r="E45" s="52" t="e">
        <f t="shared" si="0"/>
        <v>#N/A</v>
      </c>
      <c r="F45" s="14"/>
      <c r="G45" s="9"/>
      <c r="H45" s="48"/>
      <c r="I45" s="46" t="e">
        <f>VLOOKUP(B45,'[1]БХМ жамланган'!N$1:W$65536,10,)</f>
        <v>#N/A</v>
      </c>
      <c r="J45" s="4"/>
      <c r="K45" s="19" t="e">
        <f t="shared" si="1"/>
        <v>#N/A</v>
      </c>
      <c r="L45" s="19" t="e">
        <f>VLOOKUP(B45,'[1]БХМ жамланган'!N$1:Q$65536,4,FALSE)</f>
        <v>#N/A</v>
      </c>
      <c r="M45" s="7"/>
      <c r="N45" s="16" t="e">
        <f t="shared" si="2"/>
        <v>#N/A</v>
      </c>
      <c r="O45" s="9"/>
      <c r="P45" s="7"/>
      <c r="Q45" s="48"/>
      <c r="R45" s="46" t="e">
        <f>VLOOKUP(B45,'[1]БХМ жамланган'!N$1:Y$65536,12,FALSE)</f>
        <v>#N/A</v>
      </c>
      <c r="S45" s="11"/>
      <c r="T45" s="19" t="e">
        <f t="shared" si="3"/>
        <v>#N/A</v>
      </c>
      <c r="U45" s="19" t="e">
        <f>VLOOKUP(B45,'[1]БХМ жамланган'!N$1:R$65536,5,FALSE)</f>
        <v>#N/A</v>
      </c>
      <c r="V45" s="11"/>
      <c r="W45" s="38" t="e">
        <f t="shared" si="4"/>
        <v>#N/A</v>
      </c>
      <c r="X45" s="11"/>
      <c r="Y45" s="9"/>
      <c r="Z45" s="48"/>
      <c r="AA45" s="46" t="e">
        <f>VLOOKUP(B45,'[1]БХМ жамланган'!N$1:Z$65536,13,)</f>
        <v>#N/A</v>
      </c>
      <c r="AB45" s="4"/>
      <c r="AC45" s="19" t="e">
        <f t="shared" si="5"/>
        <v>#N/A</v>
      </c>
      <c r="AD45" s="19" t="e">
        <f>VLOOKUP(B45,'[1]БХМ жамланган'!N$1:AA$65536,14,FALSE)</f>
        <v>#N/A</v>
      </c>
      <c r="AE45" s="11"/>
      <c r="AF45" s="15" t="e">
        <f t="shared" si="6"/>
        <v>#N/A</v>
      </c>
      <c r="AG45" s="11"/>
    </row>
    <row r="46" spans="1:33" ht="30.75" customHeight="1">
      <c r="A46" s="38">
        <v>42</v>
      </c>
      <c r="B46" s="38">
        <v>11312</v>
      </c>
      <c r="C46" s="38" t="str">
        <f>VLOOKUP(B46,'[1]БХМ жамланган'!N$1:O$65536,2,FALSE)</f>
        <v>Jizzax shahar BXM</v>
      </c>
      <c r="D46" s="42" t="s">
        <v>2304</v>
      </c>
      <c r="E46" s="52" t="b">
        <f t="shared" si="0"/>
        <v>1</v>
      </c>
      <c r="F46" s="37" t="s">
        <v>242</v>
      </c>
      <c r="G46" s="38" t="s">
        <v>2136</v>
      </c>
      <c r="H46" s="46" t="s">
        <v>2283</v>
      </c>
      <c r="I46" s="46" t="str">
        <f>VLOOKUP(B46,'[1]БХМ жамланган'!N$1:W$65536,10,)</f>
        <v>Jizzax v., Jizzax sh., "Navro‘z" MFY, "Sh.Rashidov" ko‘chasi 53-uy</v>
      </c>
      <c r="J46" s="23" t="s">
        <v>2137</v>
      </c>
      <c r="K46" s="19" t="b">
        <f t="shared" si="1"/>
        <v>1</v>
      </c>
      <c r="L46" s="19" t="str">
        <f>VLOOKUP(B46,'[1]БХМ жамланган'!N$1:Q$65536,4,FALSE)</f>
        <v>Джизак г., ЦБУ</v>
      </c>
      <c r="M46" s="61" t="s">
        <v>2365</v>
      </c>
      <c r="N46" s="16" t="b">
        <f t="shared" si="2"/>
        <v>1</v>
      </c>
      <c r="O46" s="37" t="s">
        <v>569</v>
      </c>
      <c r="P46" s="38" t="s">
        <v>635</v>
      </c>
      <c r="Q46" s="46" t="s">
        <v>2284</v>
      </c>
      <c r="R46" s="46" t="str">
        <f>VLOOKUP(B46,'[1]БХМ жамланган'!N$1:Y$65536,12,FALSE)</f>
        <v>Город Джизак, улица Ш.Рашидов, 53</v>
      </c>
      <c r="S46" s="23" t="s">
        <v>926</v>
      </c>
      <c r="T46" s="19" t="b">
        <f t="shared" si="3"/>
        <v>1</v>
      </c>
      <c r="U46" s="19" t="str">
        <f>VLOOKUP(B46,'[1]БХМ жамланган'!N$1:R$65536,5,FALSE)</f>
        <v xml:space="preserve">Djizak city BSC </v>
      </c>
      <c r="V46" s="42" t="s">
        <v>2497</v>
      </c>
      <c r="W46" s="38" t="b">
        <f t="shared" si="4"/>
        <v>1</v>
      </c>
      <c r="X46" s="37" t="s">
        <v>1236</v>
      </c>
      <c r="Y46" s="38" t="s">
        <v>1275</v>
      </c>
      <c r="Z46" s="46" t="s">
        <v>2285</v>
      </c>
      <c r="AA46" s="46" t="str">
        <f>VLOOKUP(B46,'[1]БХМ жамланган'!N$1:Z$65536,13,)</f>
        <v>Jizzakh city, Sh. Rashidov street, 53</v>
      </c>
      <c r="AB46" s="19" t="s">
        <v>1454</v>
      </c>
      <c r="AC46" s="19" t="b">
        <f t="shared" si="5"/>
        <v>1</v>
      </c>
      <c r="AD46" s="19" t="str">
        <f>VLOOKUP(B46,'[1]БХМ жамланган'!N$1:AA$65536,14,FALSE)</f>
        <v>40.113783 67.824377</v>
      </c>
      <c r="AE46" s="15" t="s">
        <v>31</v>
      </c>
      <c r="AF46" s="15" t="b">
        <f t="shared" si="6"/>
        <v>1</v>
      </c>
      <c r="AG46" s="15" t="s">
        <v>191</v>
      </c>
    </row>
    <row r="47" spans="1:33" ht="30.75" customHeight="1">
      <c r="A47" s="38">
        <v>43</v>
      </c>
      <c r="B47" s="38">
        <v>11630</v>
      </c>
      <c r="C47" s="38" t="str">
        <f>VLOOKUP(B47,'[1]БХМ жамланган'!N$1:O$65536,2,FALSE)</f>
        <v>Zomin BXM</v>
      </c>
      <c r="D47" s="36" t="s">
        <v>243</v>
      </c>
      <c r="E47" s="52" t="b">
        <f t="shared" si="0"/>
        <v>1</v>
      </c>
      <c r="F47" s="37" t="s">
        <v>242</v>
      </c>
      <c r="G47" s="38" t="s">
        <v>244</v>
      </c>
      <c r="H47" s="46" t="s">
        <v>2283</v>
      </c>
      <c r="I47" s="46" t="str">
        <f>VLOOKUP(B47,'[1]БХМ жамланган'!N$1:W$65536,10,)</f>
        <v xml:space="preserve">Jizzax v., Zomin t., "Qo‘rg‘on" MFY, "O‘rda" ko‘chasi 7-uy </v>
      </c>
      <c r="J47" s="23" t="s">
        <v>2138</v>
      </c>
      <c r="K47" s="19" t="b">
        <f t="shared" si="1"/>
        <v>1</v>
      </c>
      <c r="L47" s="19" t="str">
        <f>VLOOKUP(B47,'[1]БХМ жамланган'!N$1:Q$65536,4,FALSE)</f>
        <v>Заминский ЦБУ</v>
      </c>
      <c r="M47" s="41" t="s">
        <v>2425</v>
      </c>
      <c r="N47" s="16" t="b">
        <f t="shared" si="2"/>
        <v>1</v>
      </c>
      <c r="O47" s="37" t="s">
        <v>569</v>
      </c>
      <c r="P47" s="38" t="s">
        <v>636</v>
      </c>
      <c r="Q47" s="46" t="s">
        <v>2284</v>
      </c>
      <c r="R47" s="46" t="str">
        <f>VLOOKUP(B47,'[1]БХМ жамланган'!N$1:Y$65536,12,FALSE)</f>
        <v>Зааминский район, улица Урда, 7</v>
      </c>
      <c r="S47" s="23" t="s">
        <v>927</v>
      </c>
      <c r="T47" s="19" t="b">
        <f t="shared" si="3"/>
        <v>1</v>
      </c>
      <c r="U47" s="19" t="str">
        <f>VLOOKUP(B47,'[1]БХМ жамланган'!N$1:R$65536,5,FALSE)</f>
        <v>Zamin BSC</v>
      </c>
      <c r="V47" s="42" t="s">
        <v>2506</v>
      </c>
      <c r="W47" s="38" t="b">
        <f t="shared" si="4"/>
        <v>1</v>
      </c>
      <c r="X47" s="37" t="s">
        <v>1236</v>
      </c>
      <c r="Y47" s="38" t="s">
        <v>1276</v>
      </c>
      <c r="Z47" s="46" t="s">
        <v>2285</v>
      </c>
      <c r="AA47" s="46" t="str">
        <f>VLOOKUP(B47,'[1]БХМ жамланган'!N$1:Z$65536,13,)</f>
        <v>Zaamin district, Urda street, 7</v>
      </c>
      <c r="AB47" s="19" t="s">
        <v>1455</v>
      </c>
      <c r="AC47" s="19" t="b">
        <f t="shared" si="5"/>
        <v>1</v>
      </c>
      <c r="AD47" s="19" t="str">
        <f>VLOOKUP(B47,'[1]БХМ жамланган'!N$1:AA$65536,14,FALSE)</f>
        <v>39.963614,68.384668</v>
      </c>
      <c r="AE47" s="15" t="s">
        <v>32</v>
      </c>
      <c r="AF47" s="15" t="b">
        <f t="shared" si="6"/>
        <v>1</v>
      </c>
      <c r="AG47" s="15" t="s">
        <v>191</v>
      </c>
    </row>
    <row r="48" spans="1:33" ht="30.75" customHeight="1">
      <c r="A48" s="38">
        <v>44</v>
      </c>
      <c r="B48" s="38">
        <v>11382</v>
      </c>
      <c r="C48" s="38" t="str">
        <f>VLOOKUP(B48,'[1]БХМ жамланган'!N$1:O$65536,2,FALSE)</f>
        <v xml:space="preserve">G‘allaorol BXM </v>
      </c>
      <c r="D48" s="36" t="s">
        <v>245</v>
      </c>
      <c r="E48" s="52" t="b">
        <f t="shared" si="0"/>
        <v>1</v>
      </c>
      <c r="F48" s="37" t="s">
        <v>242</v>
      </c>
      <c r="G48" s="38" t="s">
        <v>246</v>
      </c>
      <c r="H48" s="46" t="s">
        <v>2283</v>
      </c>
      <c r="I48" s="46" t="str">
        <f>VLOOKUP(B48,'[1]БХМ жамланган'!N$1:W$65536,10,)</f>
        <v>G‘allaorol t., "Do'stlik" MFY, "Mustaqillik" ko‘chasi 33-uy</v>
      </c>
      <c r="J48" s="23" t="s">
        <v>2139</v>
      </c>
      <c r="K48" s="19" t="b">
        <f t="shared" si="1"/>
        <v>1</v>
      </c>
      <c r="L48" s="19" t="str">
        <f>VLOOKUP(B48,'[1]БХМ жамланган'!N$1:Q$65536,4,FALSE)</f>
        <v>Галлааралский ЦБУ</v>
      </c>
      <c r="M48" s="38" t="s">
        <v>648</v>
      </c>
      <c r="N48" s="16" t="b">
        <f t="shared" si="2"/>
        <v>1</v>
      </c>
      <c r="O48" s="37" t="s">
        <v>569</v>
      </c>
      <c r="P48" s="38" t="s">
        <v>637</v>
      </c>
      <c r="Q48" s="46" t="s">
        <v>2284</v>
      </c>
      <c r="R48" s="46" t="str">
        <f>VLOOKUP(B48,'[1]БХМ жамланган'!N$1:Y$65536,12,FALSE)</f>
        <v>Галлааралский район, улица Мустакиллик, 33</v>
      </c>
      <c r="S48" s="23" t="s">
        <v>928</v>
      </c>
      <c r="T48" s="19" t="b">
        <f t="shared" si="3"/>
        <v>1</v>
      </c>
      <c r="U48" s="19" t="str">
        <f>VLOOKUP(B48,'[1]БХМ жамланган'!N$1:R$65536,5,FALSE)</f>
        <v xml:space="preserve">Gallaaral BSC </v>
      </c>
      <c r="V48" s="36" t="s">
        <v>1096</v>
      </c>
      <c r="W48" s="38" t="b">
        <f t="shared" si="4"/>
        <v>1</v>
      </c>
      <c r="X48" s="37" t="s">
        <v>1236</v>
      </c>
      <c r="Y48" s="38" t="s">
        <v>1277</v>
      </c>
      <c r="Z48" s="46" t="s">
        <v>2285</v>
      </c>
      <c r="AA48" s="46" t="str">
        <f>VLOOKUP(B48,'[1]БХМ жамланган'!N$1:Z$65536,13,)</f>
        <v>Gallaaral district, Mustakillik street, 33</v>
      </c>
      <c r="AB48" s="19" t="s">
        <v>1456</v>
      </c>
      <c r="AC48" s="19" t="b">
        <f t="shared" si="5"/>
        <v>1</v>
      </c>
      <c r="AD48" s="19" t="str">
        <f>VLOOKUP(B48,'[1]БХМ жамланган'!N$1:AA$65536,14,FALSE)</f>
        <v>40.021712,67.589325</v>
      </c>
      <c r="AE48" s="15" t="s">
        <v>33</v>
      </c>
      <c r="AF48" s="15" t="b">
        <f t="shared" si="6"/>
        <v>1</v>
      </c>
      <c r="AG48" s="15" t="s">
        <v>191</v>
      </c>
    </row>
    <row r="49" spans="1:33" ht="30.75" customHeight="1">
      <c r="A49" s="38">
        <v>45</v>
      </c>
      <c r="B49" s="38">
        <v>11400</v>
      </c>
      <c r="C49" s="38" t="str">
        <f>VLOOKUP(B49,'[1]БХМ жамланган'!N$1:O$65536,2,FALSE)</f>
        <v>Forish BXM</v>
      </c>
      <c r="D49" s="36" t="s">
        <v>247</v>
      </c>
      <c r="E49" s="52" t="b">
        <f t="shared" si="0"/>
        <v>1</v>
      </c>
      <c r="F49" s="37" t="s">
        <v>242</v>
      </c>
      <c r="G49" s="38" t="s">
        <v>248</v>
      </c>
      <c r="H49" s="46" t="s">
        <v>2283</v>
      </c>
      <c r="I49" s="46" t="str">
        <f>VLOOKUP(B49,'[1]БХМ жамланган'!N$1:W$65536,10,)</f>
        <v>Jizzax v., Forish t., "Bog‘don" MFY, "Fayzabod" ko‘chasi 16-uy</v>
      </c>
      <c r="J49" s="23" t="s">
        <v>2140</v>
      </c>
      <c r="K49" s="19" t="b">
        <f t="shared" si="1"/>
        <v>1</v>
      </c>
      <c r="L49" s="19" t="str">
        <f>VLOOKUP(B49,'[1]БХМ жамланган'!N$1:Q$65536,4,FALSE)</f>
        <v>Фаришский ЦБУ</v>
      </c>
      <c r="M49" s="38" t="s">
        <v>649</v>
      </c>
      <c r="N49" s="16" t="b">
        <f t="shared" si="2"/>
        <v>1</v>
      </c>
      <c r="O49" s="37" t="s">
        <v>569</v>
      </c>
      <c r="P49" s="38" t="s">
        <v>638</v>
      </c>
      <c r="Q49" s="46" t="s">
        <v>2284</v>
      </c>
      <c r="R49" s="46" t="str">
        <f>VLOOKUP(B49,'[1]БХМ жамланган'!N$1:Y$65536,12,FALSE)</f>
        <v>Фаришский район, улица Файзабад, 16</v>
      </c>
      <c r="S49" s="23" t="s">
        <v>929</v>
      </c>
      <c r="T49" s="19" t="b">
        <f t="shared" si="3"/>
        <v>1</v>
      </c>
      <c r="U49" s="19" t="str">
        <f>VLOOKUP(B49,'[1]БХМ жамланган'!N$1:R$65536,5,FALSE)</f>
        <v>Forish BSC</v>
      </c>
      <c r="V49" s="36" t="s">
        <v>1097</v>
      </c>
      <c r="W49" s="38" t="b">
        <f t="shared" si="4"/>
        <v>1</v>
      </c>
      <c r="X49" s="37" t="s">
        <v>1236</v>
      </c>
      <c r="Y49" s="38" t="s">
        <v>1278</v>
      </c>
      <c r="Z49" s="46" t="s">
        <v>2285</v>
      </c>
      <c r="AA49" s="46" t="str">
        <f>VLOOKUP(B49,'[1]БХМ жамланган'!N$1:Z$65536,13,)</f>
        <v>Farish district, Fayzabad street, 16</v>
      </c>
      <c r="AB49" s="19" t="s">
        <v>1457</v>
      </c>
      <c r="AC49" s="19" t="b">
        <f t="shared" si="5"/>
        <v>1</v>
      </c>
      <c r="AD49" s="19" t="str">
        <f>VLOOKUP(B49,'[1]БХМ жамланган'!N$1:AA$65536,14,FALSE)</f>
        <v>40.418750,67.182512</v>
      </c>
      <c r="AE49" s="15" t="s">
        <v>34</v>
      </c>
      <c r="AF49" s="15" t="b">
        <f t="shared" si="6"/>
        <v>1</v>
      </c>
      <c r="AG49" s="15" t="s">
        <v>191</v>
      </c>
    </row>
    <row r="50" spans="1:33" ht="30.75" customHeight="1">
      <c r="A50" s="38">
        <v>46</v>
      </c>
      <c r="B50" s="38">
        <v>11401</v>
      </c>
      <c r="C50" s="38" t="str">
        <f>VLOOKUP(B50,'[1]БХМ жамланган'!N$1:O$65536,2,FALSE)</f>
        <v>Mirzacho‘l BXM</v>
      </c>
      <c r="D50" s="36" t="s">
        <v>249</v>
      </c>
      <c r="E50" s="52" t="b">
        <f t="shared" si="0"/>
        <v>1</v>
      </c>
      <c r="F50" s="37" t="s">
        <v>242</v>
      </c>
      <c r="G50" s="38" t="s">
        <v>250</v>
      </c>
      <c r="H50" s="46" t="s">
        <v>2283</v>
      </c>
      <c r="I50" s="46" t="str">
        <f>VLOOKUP(B50,'[1]БХМ жамланган'!N$1:W$65536,10,)</f>
        <v>Mirzacho‘l tumani, Gagarin shaharchasi, "O‘zbekiston" ko‘chasi 53-uy</v>
      </c>
      <c r="J50" s="23" t="s">
        <v>2141</v>
      </c>
      <c r="K50" s="19" t="b">
        <f t="shared" si="1"/>
        <v>1</v>
      </c>
      <c r="L50" s="19" t="str">
        <f>VLOOKUP(B50,'[1]БХМ жамланган'!N$1:Q$65536,4,FALSE)</f>
        <v>Мирзачульский ЦБУ</v>
      </c>
      <c r="M50" s="38" t="s">
        <v>650</v>
      </c>
      <c r="N50" s="16" t="b">
        <f t="shared" si="2"/>
        <v>1</v>
      </c>
      <c r="O50" s="37" t="s">
        <v>569</v>
      </c>
      <c r="P50" s="38" t="s">
        <v>639</v>
      </c>
      <c r="Q50" s="46" t="s">
        <v>2284</v>
      </c>
      <c r="R50" s="46" t="str">
        <f>VLOOKUP(B50,'[1]БХМ жамланган'!N$1:Y$65536,12,FALSE)</f>
        <v>Мирзачульский район, улица Узбекистанская, 53</v>
      </c>
      <c r="S50" s="23" t="s">
        <v>930</v>
      </c>
      <c r="T50" s="19" t="b">
        <f t="shared" si="3"/>
        <v>1</v>
      </c>
      <c r="U50" s="19" t="str">
        <f>VLOOKUP(B50,'[1]БХМ жамланган'!N$1:R$65536,5,FALSE)</f>
        <v>Mirzachul BSC</v>
      </c>
      <c r="V50" s="36" t="s">
        <v>1098</v>
      </c>
      <c r="W50" s="38" t="b">
        <f t="shared" si="4"/>
        <v>1</v>
      </c>
      <c r="X50" s="37" t="s">
        <v>1236</v>
      </c>
      <c r="Y50" s="38" t="s">
        <v>1279</v>
      </c>
      <c r="Z50" s="46" t="s">
        <v>2285</v>
      </c>
      <c r="AA50" s="46" t="str">
        <f>VLOOKUP(B50,'[1]БХМ жамланган'!N$1:Z$65536,13,)</f>
        <v>Mirzachul district, Uzbekistan street, 53</v>
      </c>
      <c r="AB50" s="19" t="s">
        <v>1458</v>
      </c>
      <c r="AC50" s="19" t="b">
        <f t="shared" si="5"/>
        <v>1</v>
      </c>
      <c r="AD50" s="19" t="str">
        <f>VLOOKUP(B50,'[1]БХМ жамланган'!N$1:AA$65536,14,FALSE)</f>
        <v>40.659279,68.174607</v>
      </c>
      <c r="AE50" s="15" t="s">
        <v>35</v>
      </c>
      <c r="AF50" s="15" t="b">
        <f t="shared" si="6"/>
        <v>1</v>
      </c>
      <c r="AG50" s="15" t="s">
        <v>191</v>
      </c>
    </row>
    <row r="51" spans="1:33" ht="30.75" customHeight="1">
      <c r="A51" s="38">
        <v>47</v>
      </c>
      <c r="B51" s="38">
        <v>11402</v>
      </c>
      <c r="C51" s="38" t="str">
        <f>VLOOKUP(B51,'[1]БХМ жамланган'!N$1:O$65536,2,FALSE)</f>
        <v>Paxtakor  BXM</v>
      </c>
      <c r="D51" s="36" t="s">
        <v>251</v>
      </c>
      <c r="E51" s="52" t="b">
        <f t="shared" si="0"/>
        <v>1</v>
      </c>
      <c r="F51" s="37" t="s">
        <v>242</v>
      </c>
      <c r="G51" s="38" t="s">
        <v>252</v>
      </c>
      <c r="H51" s="46" t="s">
        <v>2283</v>
      </c>
      <c r="I51" s="46" t="str">
        <f>VLOOKUP(B51,'[1]БХМ жамланган'!N$1:W$65536,10,)</f>
        <v>Paxtakor shahri, "Dilorom" MFY, "Navro'z" ko‘chasi, 3-uy</v>
      </c>
      <c r="J51" s="23" t="s">
        <v>2142</v>
      </c>
      <c r="K51" s="19" t="b">
        <f t="shared" si="1"/>
        <v>1</v>
      </c>
      <c r="L51" s="19" t="str">
        <f>VLOOKUP(B51,'[1]БХМ жамланган'!N$1:Q$65536,4,FALSE)</f>
        <v>Пахтакорский ЦБУ</v>
      </c>
      <c r="M51" s="38" t="s">
        <v>651</v>
      </c>
      <c r="N51" s="16" t="b">
        <f t="shared" si="2"/>
        <v>1</v>
      </c>
      <c r="O51" s="37" t="s">
        <v>569</v>
      </c>
      <c r="P51" s="38" t="s">
        <v>640</v>
      </c>
      <c r="Q51" s="46" t="s">
        <v>2284</v>
      </c>
      <c r="R51" s="46" t="str">
        <f>VLOOKUP(B51,'[1]БХМ жамланган'!N$1:Y$65536,12,FALSE)</f>
        <v>Пахтакорский район, улица Навруз, 3</v>
      </c>
      <c r="S51" s="23" t="s">
        <v>931</v>
      </c>
      <c r="T51" s="19" t="b">
        <f t="shared" si="3"/>
        <v>1</v>
      </c>
      <c r="U51" s="19" t="str">
        <f>VLOOKUP(B51,'[1]БХМ жамланган'!N$1:R$65536,5,FALSE)</f>
        <v>Pakhtakor  BSC</v>
      </c>
      <c r="V51" s="36" t="s">
        <v>1099</v>
      </c>
      <c r="W51" s="38" t="b">
        <f t="shared" si="4"/>
        <v>1</v>
      </c>
      <c r="X51" s="37" t="s">
        <v>1236</v>
      </c>
      <c r="Y51" s="38" t="s">
        <v>1280</v>
      </c>
      <c r="Z51" s="46" t="s">
        <v>2285</v>
      </c>
      <c r="AA51" s="46" t="str">
        <f>VLOOKUP(B51,'[1]БХМ жамланган'!N$1:Z$65536,13,)</f>
        <v>Pakhtakor district, Navruz street, 3</v>
      </c>
      <c r="AB51" s="19" t="s">
        <v>1459</v>
      </c>
      <c r="AC51" s="19" t="b">
        <f t="shared" si="5"/>
        <v>1</v>
      </c>
      <c r="AD51" s="19" t="str">
        <f>VLOOKUP(B51,'[1]БХМ жамланган'!N$1:AA$65536,14,FALSE)</f>
        <v>40.312233,67.952526</v>
      </c>
      <c r="AE51" s="15" t="s">
        <v>36</v>
      </c>
      <c r="AF51" s="15" t="b">
        <f t="shared" si="6"/>
        <v>1</v>
      </c>
      <c r="AG51" s="15" t="s">
        <v>191</v>
      </c>
    </row>
    <row r="52" spans="1:33" ht="30.75" customHeight="1">
      <c r="A52" s="38">
        <v>48</v>
      </c>
      <c r="B52" s="38">
        <v>11561</v>
      </c>
      <c r="C52" s="38" t="str">
        <f>VLOOKUP(B52,'[1]БХМ жамланган'!N$1:O$65536,2,FALSE)</f>
        <v xml:space="preserve"> Baxmal BXM</v>
      </c>
      <c r="D52" s="36" t="s">
        <v>253</v>
      </c>
      <c r="E52" s="52" t="b">
        <f t="shared" si="0"/>
        <v>1</v>
      </c>
      <c r="F52" s="37" t="s">
        <v>242</v>
      </c>
      <c r="G52" s="38" t="s">
        <v>254</v>
      </c>
      <c r="H52" s="46" t="s">
        <v>2283</v>
      </c>
      <c r="I52" s="46" t="str">
        <f>VLOOKUP(B52,'[1]БХМ жамланган'!N$1:W$65536,10,)</f>
        <v>Baxmal tumani, "Gulbuloq" MFY, Markaziy qo‘rg‘on</v>
      </c>
      <c r="J52" s="23" t="s">
        <v>2143</v>
      </c>
      <c r="K52" s="19" t="b">
        <f t="shared" si="1"/>
        <v>1</v>
      </c>
      <c r="L52" s="19" t="str">
        <f>VLOOKUP(B52,'[1]БХМ жамланган'!N$1:Q$65536,4,FALSE)</f>
        <v>Бахмальский ЦБУ</v>
      </c>
      <c r="M52" s="38" t="s">
        <v>652</v>
      </c>
      <c r="N52" s="16" t="b">
        <f t="shared" si="2"/>
        <v>1</v>
      </c>
      <c r="O52" s="37" t="s">
        <v>569</v>
      </c>
      <c r="P52" s="38" t="s">
        <v>641</v>
      </c>
      <c r="Q52" s="46" t="s">
        <v>2284</v>
      </c>
      <c r="R52" s="46" t="str">
        <f>VLOOKUP(B52,'[1]БХМ жамланган'!N$1:Y$65536,12,FALSE)</f>
        <v>Бахмальский район, улица Марказий кургон</v>
      </c>
      <c r="S52" s="23" t="s">
        <v>932</v>
      </c>
      <c r="T52" s="19" t="b">
        <f t="shared" si="3"/>
        <v>1</v>
      </c>
      <c r="U52" s="19" t="str">
        <f>VLOOKUP(B52,'[1]БХМ жамланган'!N$1:R$65536,5,FALSE)</f>
        <v xml:space="preserve"> Bakhmal BSC</v>
      </c>
      <c r="V52" s="36" t="s">
        <v>1100</v>
      </c>
      <c r="W52" s="38" t="b">
        <f t="shared" si="4"/>
        <v>1</v>
      </c>
      <c r="X52" s="37" t="s">
        <v>1236</v>
      </c>
      <c r="Y52" s="38" t="s">
        <v>1281</v>
      </c>
      <c r="Z52" s="46" t="s">
        <v>2285</v>
      </c>
      <c r="AA52" s="46" t="str">
        <f>VLOOKUP(B52,'[1]БХМ жамланган'!N$1:Z$65536,13,)</f>
        <v>Bakhmal district, Markaziy Kurgon street</v>
      </c>
      <c r="AB52" s="19" t="s">
        <v>1460</v>
      </c>
      <c r="AC52" s="19" t="b">
        <f t="shared" si="5"/>
        <v>1</v>
      </c>
      <c r="AD52" s="19" t="str">
        <f>VLOOKUP(B52,'[1]БХМ жамланган'!N$1:AA$65536,14,FALSE)</f>
        <v>39.740576,67.637286</v>
      </c>
      <c r="AE52" s="15" t="s">
        <v>37</v>
      </c>
      <c r="AF52" s="15" t="b">
        <f t="shared" si="6"/>
        <v>1</v>
      </c>
      <c r="AG52" s="15" t="s">
        <v>191</v>
      </c>
    </row>
    <row r="53" spans="1:33" ht="30.75" customHeight="1">
      <c r="A53" s="38">
        <v>49</v>
      </c>
      <c r="B53" s="38">
        <v>11631</v>
      </c>
      <c r="C53" s="38" t="str">
        <f>VLOOKUP(B53,'[1]БХМ жамланган'!N$1:O$65536,2,FALSE)</f>
        <v>Do‘stlik BXM</v>
      </c>
      <c r="D53" s="36" t="s">
        <v>255</v>
      </c>
      <c r="E53" s="52" t="b">
        <f t="shared" si="0"/>
        <v>1</v>
      </c>
      <c r="F53" s="37" t="s">
        <v>242</v>
      </c>
      <c r="G53" s="38" t="s">
        <v>256</v>
      </c>
      <c r="H53" s="46" t="s">
        <v>2283</v>
      </c>
      <c r="I53" s="46" t="str">
        <f>VLOOKUP(B53,'[1]БХМ жамланган'!N$1:W$65536,10,)</f>
        <v>Do‘stlik tumani, "G‘.G‘ulom" MFY, "Do‘stlik-Arnasoy avtoyo‘l" ko‘chasi 7-uy</v>
      </c>
      <c r="J53" s="23" t="s">
        <v>2144</v>
      </c>
      <c r="K53" s="19" t="b">
        <f t="shared" si="1"/>
        <v>1</v>
      </c>
      <c r="L53" s="19" t="str">
        <f>VLOOKUP(B53,'[1]БХМ жамланган'!N$1:Q$65536,4,FALSE)</f>
        <v>Дустликский ЦБУ</v>
      </c>
      <c r="M53" s="38" t="s">
        <v>653</v>
      </c>
      <c r="N53" s="16" t="b">
        <f t="shared" si="2"/>
        <v>1</v>
      </c>
      <c r="O53" s="37" t="s">
        <v>569</v>
      </c>
      <c r="P53" s="38" t="s">
        <v>642</v>
      </c>
      <c r="Q53" s="46" t="s">
        <v>2284</v>
      </c>
      <c r="R53" s="46" t="str">
        <f>VLOOKUP(B53,'[1]БХМ жамланган'!N$1:Y$65536,12,FALSE)</f>
        <v>Дустликский район, улица Дустлик-Арнасой автодорожная, 7</v>
      </c>
      <c r="S53" s="23" t="s">
        <v>933</v>
      </c>
      <c r="T53" s="19" t="b">
        <f t="shared" si="3"/>
        <v>1</v>
      </c>
      <c r="U53" s="19" t="str">
        <f>VLOOKUP(B53,'[1]БХМ жамланган'!N$1:R$65536,5,FALSE)</f>
        <v>Dustlik BSC</v>
      </c>
      <c r="V53" s="36" t="s">
        <v>1101</v>
      </c>
      <c r="W53" s="38" t="b">
        <f t="shared" si="4"/>
        <v>1</v>
      </c>
      <c r="X53" s="37" t="s">
        <v>1236</v>
      </c>
      <c r="Y53" s="38" t="s">
        <v>1282</v>
      </c>
      <c r="Z53" s="46" t="s">
        <v>2285</v>
      </c>
      <c r="AA53" s="46" t="str">
        <f>VLOOKUP(B53,'[1]БХМ жамланган'!N$1:Z$65536,13,)</f>
        <v>Dustlik district, Dustlik-Arnasoy road street, 7</v>
      </c>
      <c r="AB53" s="19" t="s">
        <v>1461</v>
      </c>
      <c r="AC53" s="19" t="b">
        <f t="shared" si="5"/>
        <v>1</v>
      </c>
      <c r="AD53" s="19" t="str">
        <f>VLOOKUP(B53,'[1]БХМ жамланган'!N$1:AA$65536,14,FALSE)</f>
        <v>40.516885,68.032050</v>
      </c>
      <c r="AE53" s="15" t="s">
        <v>38</v>
      </c>
      <c r="AF53" s="15" t="b">
        <f t="shared" si="6"/>
        <v>1</v>
      </c>
      <c r="AG53" s="15" t="s">
        <v>191</v>
      </c>
    </row>
    <row r="54" spans="1:33" ht="30.75" customHeight="1">
      <c r="A54" s="38">
        <v>50</v>
      </c>
      <c r="B54" s="38">
        <v>11632</v>
      </c>
      <c r="C54" s="38" t="str">
        <f>VLOOKUP(B54,'[1]БХМ жамланган'!N$1:O$65536,2,FALSE)</f>
        <v>Arnasoy BXM</v>
      </c>
      <c r="D54" s="36" t="s">
        <v>257</v>
      </c>
      <c r="E54" s="52" t="b">
        <f t="shared" si="0"/>
        <v>1</v>
      </c>
      <c r="F54" s="37" t="s">
        <v>242</v>
      </c>
      <c r="G54" s="38" t="s">
        <v>258</v>
      </c>
      <c r="H54" s="46" t="s">
        <v>2283</v>
      </c>
      <c r="I54" s="46" t="str">
        <f>VLOOKUP(B54,'[1]БХМ жамланган'!N$1:W$65536,10,)</f>
        <v xml:space="preserve">Jizzax v., Arnasoy t., "G‘oliblar" MFY, "Samarqand" ko‘chasi 26-uy </v>
      </c>
      <c r="J54" s="23" t="s">
        <v>2145</v>
      </c>
      <c r="K54" s="19" t="b">
        <f t="shared" si="1"/>
        <v>1</v>
      </c>
      <c r="L54" s="19" t="str">
        <f>VLOOKUP(B54,'[1]БХМ жамланган'!N$1:Q$65536,4,FALSE)</f>
        <v>Арнасайский ЦБУ</v>
      </c>
      <c r="M54" s="38" t="s">
        <v>654</v>
      </c>
      <c r="N54" s="16" t="b">
        <f t="shared" si="2"/>
        <v>1</v>
      </c>
      <c r="O54" s="37" t="s">
        <v>569</v>
      </c>
      <c r="P54" s="38" t="s">
        <v>643</v>
      </c>
      <c r="Q54" s="46" t="s">
        <v>2284</v>
      </c>
      <c r="R54" s="46" t="str">
        <f>VLOOKUP(B54,'[1]БХМ жамланган'!N$1:Y$65536,12,FALSE)</f>
        <v>Арнасайский район, улица Самарканд, 26</v>
      </c>
      <c r="S54" s="23" t="s">
        <v>934</v>
      </c>
      <c r="T54" s="19" t="b">
        <f t="shared" si="3"/>
        <v>1</v>
      </c>
      <c r="U54" s="19" t="str">
        <f>VLOOKUP(B54,'[1]БХМ жамланган'!N$1:R$65536,5,FALSE)</f>
        <v>Arnasay BSC</v>
      </c>
      <c r="V54" s="36" t="s">
        <v>1102</v>
      </c>
      <c r="W54" s="38" t="b">
        <f t="shared" si="4"/>
        <v>1</v>
      </c>
      <c r="X54" s="37" t="s">
        <v>1236</v>
      </c>
      <c r="Y54" s="38" t="s">
        <v>1283</v>
      </c>
      <c r="Z54" s="46" t="s">
        <v>2285</v>
      </c>
      <c r="AA54" s="46" t="str">
        <f>VLOOKUP(B54,'[1]БХМ жамланган'!N$1:Z$65536,13,)</f>
        <v>Arnasay district, Samarkand street, 26</v>
      </c>
      <c r="AB54" s="19" t="s">
        <v>1462</v>
      </c>
      <c r="AC54" s="19" t="b">
        <f t="shared" si="5"/>
        <v>1</v>
      </c>
      <c r="AD54" s="19" t="str">
        <f>VLOOKUP(B54,'[1]БХМ жамланган'!N$1:AA$65536,14,FALSE)</f>
        <v>40.498789,67.878361</v>
      </c>
      <c r="AE54" s="15" t="s">
        <v>39</v>
      </c>
      <c r="AF54" s="15" t="b">
        <f t="shared" si="6"/>
        <v>1</v>
      </c>
      <c r="AG54" s="15" t="s">
        <v>192</v>
      </c>
    </row>
    <row r="55" spans="1:33" ht="30.75" customHeight="1">
      <c r="A55" s="38">
        <v>51</v>
      </c>
      <c r="B55" s="38">
        <v>11351</v>
      </c>
      <c r="C55" s="38" t="str">
        <f>VLOOKUP(B55,'[1]БХМ жамланган'!N$1:O$65536,2,FALSE)</f>
        <v>Uchtepa BXM</v>
      </c>
      <c r="D55" s="36" t="s">
        <v>1996</v>
      </c>
      <c r="E55" s="52" t="b">
        <f t="shared" si="0"/>
        <v>1</v>
      </c>
      <c r="F55" s="37" t="s">
        <v>242</v>
      </c>
      <c r="G55" s="36" t="s">
        <v>644</v>
      </c>
      <c r="H55" s="46" t="s">
        <v>2283</v>
      </c>
      <c r="I55" s="46" t="str">
        <f>VLOOKUP(B55,'[1]БХМ жамланган'!N$1:W$65536,10,)</f>
        <v>Sh.Rashidov tumani, "Qulama" MFY, "Mustaqillik" ko‘chasi  24-uy</v>
      </c>
      <c r="J55" s="23" t="s">
        <v>2146</v>
      </c>
      <c r="K55" s="19" t="b">
        <f t="shared" si="1"/>
        <v>1</v>
      </c>
      <c r="L55" s="19" t="str">
        <f>VLOOKUP(B55,'[1]БХМ жамланган'!N$1:Q$65536,4,FALSE)</f>
        <v>Учтепинский ЦБУ</v>
      </c>
      <c r="M55" s="36" t="s">
        <v>789</v>
      </c>
      <c r="N55" s="16" t="b">
        <f t="shared" si="2"/>
        <v>1</v>
      </c>
      <c r="O55" s="37" t="s">
        <v>569</v>
      </c>
      <c r="P55" s="36" t="s">
        <v>645</v>
      </c>
      <c r="Q55" s="46" t="s">
        <v>2284</v>
      </c>
      <c r="R55" s="46" t="str">
        <f>VLOOKUP(B55,'[1]БХМ жамланган'!N$1:Y$65536,12,FALSE)</f>
        <v>Шараф-Рашидовский район, улица Мустакиллик, 24</v>
      </c>
      <c r="S55" s="23" t="s">
        <v>935</v>
      </c>
      <c r="T55" s="19" t="b">
        <f t="shared" si="3"/>
        <v>1</v>
      </c>
      <c r="U55" s="19" t="str">
        <f>VLOOKUP(B55,'[1]БХМ жамланган'!N$1:R$65536,5,FALSE)</f>
        <v>Uch tepa BSC</v>
      </c>
      <c r="V55" s="36" t="s">
        <v>1103</v>
      </c>
      <c r="W55" s="38" t="b">
        <f t="shared" si="4"/>
        <v>1</v>
      </c>
      <c r="X55" s="37" t="s">
        <v>1236</v>
      </c>
      <c r="Y55" s="38" t="s">
        <v>1284</v>
      </c>
      <c r="Z55" s="46" t="s">
        <v>2285</v>
      </c>
      <c r="AA55" s="46" t="str">
        <f>VLOOKUP(B55,'[1]БХМ жамланган'!N$1:Z$65536,13,)</f>
        <v>Sharaf-Rashidov district, Mustakillik street, 24</v>
      </c>
      <c r="AB55" s="19" t="s">
        <v>1463</v>
      </c>
      <c r="AC55" s="19" t="b">
        <f t="shared" si="5"/>
        <v>1</v>
      </c>
      <c r="AD55" s="19" t="str">
        <f>VLOOKUP(B55,'[1]БХМ жамланган'!N$1:AA$65536,14,FALSE)</f>
        <v>40.154655,67.822799</v>
      </c>
      <c r="AE55" s="15" t="s">
        <v>40</v>
      </c>
      <c r="AF55" s="15" t="b">
        <f t="shared" si="6"/>
        <v>1</v>
      </c>
      <c r="AG55" s="15" t="s">
        <v>192</v>
      </c>
    </row>
    <row r="56" spans="1:33" ht="30.75" customHeight="1">
      <c r="A56" s="38">
        <v>52</v>
      </c>
      <c r="B56" s="38">
        <v>11403</v>
      </c>
      <c r="C56" s="38" t="str">
        <f>VLOOKUP(B56,'[1]БХМ жамланган'!N$1:O$65536,2,FALSE)</f>
        <v xml:space="preserve">Zarbdor BXM </v>
      </c>
      <c r="D56" s="36" t="s">
        <v>259</v>
      </c>
      <c r="E56" s="52" t="b">
        <f t="shared" si="0"/>
        <v>1</v>
      </c>
      <c r="F56" s="37" t="s">
        <v>242</v>
      </c>
      <c r="G56" s="38" t="s">
        <v>260</v>
      </c>
      <c r="H56" s="46" t="s">
        <v>2283</v>
      </c>
      <c r="I56" s="46" t="str">
        <f>VLOOKUP(B56,'[1]БХМ жамланган'!N$1:W$65536,10,)</f>
        <v>Zarbdor tumani, Zarbdor shaharchasi, "Mustaqillik" MFY, "Mustaqillik" shoh ko‘chasi 47-uy</v>
      </c>
      <c r="J56" s="23" t="s">
        <v>2147</v>
      </c>
      <c r="K56" s="19" t="b">
        <f t="shared" si="1"/>
        <v>1</v>
      </c>
      <c r="L56" s="19" t="str">
        <f>VLOOKUP(B56,'[1]БХМ жамланган'!N$1:Q$65536,4,FALSE)</f>
        <v>Зарбдарский ЦБУ</v>
      </c>
      <c r="M56" s="38" t="s">
        <v>655</v>
      </c>
      <c r="N56" s="16" t="b">
        <f t="shared" si="2"/>
        <v>1</v>
      </c>
      <c r="O56" s="37" t="s">
        <v>569</v>
      </c>
      <c r="P56" s="38" t="s">
        <v>646</v>
      </c>
      <c r="Q56" s="46" t="s">
        <v>2284</v>
      </c>
      <c r="R56" s="46" t="str">
        <f>VLOOKUP(B56,'[1]БХМ жамланган'!N$1:Y$65536,12,FALSE)</f>
        <v>Зарбдарский район, проспект Мустакиллик, 47</v>
      </c>
      <c r="S56" s="23" t="s">
        <v>936</v>
      </c>
      <c r="T56" s="19" t="b">
        <f t="shared" si="3"/>
        <v>1</v>
      </c>
      <c r="U56" s="19" t="str">
        <f>VLOOKUP(B56,'[1]БХМ жамланган'!N$1:R$65536,5,FALSE)</f>
        <v xml:space="preserve">Zarbdar BSC </v>
      </c>
      <c r="V56" s="36" t="s">
        <v>1104</v>
      </c>
      <c r="W56" s="38" t="b">
        <f t="shared" si="4"/>
        <v>1</v>
      </c>
      <c r="X56" s="37" t="s">
        <v>1236</v>
      </c>
      <c r="Y56" s="38" t="s">
        <v>1285</v>
      </c>
      <c r="Z56" s="46" t="s">
        <v>2285</v>
      </c>
      <c r="AA56" s="46" t="str">
        <f>VLOOKUP(B56,'[1]БХМ жамланган'!N$1:Z$65536,13,)</f>
        <v>Zarbdar district, Mustakillik Avenue, 47</v>
      </c>
      <c r="AB56" s="19" t="s">
        <v>1464</v>
      </c>
      <c r="AC56" s="19" t="b">
        <f t="shared" si="5"/>
        <v>1</v>
      </c>
      <c r="AD56" s="19" t="str">
        <f>VLOOKUP(B56,'[1]БХМ жамланган'!N$1:AA$65536,14,FALSE)</f>
        <v>40.099658,68.165458</v>
      </c>
      <c r="AE56" s="15" t="s">
        <v>41</v>
      </c>
      <c r="AF56" s="15" t="b">
        <f t="shared" si="6"/>
        <v>1</v>
      </c>
      <c r="AG56" s="15" t="s">
        <v>192</v>
      </c>
    </row>
    <row r="57" spans="1:33" ht="30.75" customHeight="1">
      <c r="A57" s="38">
        <v>53</v>
      </c>
      <c r="B57" s="38">
        <v>11562</v>
      </c>
      <c r="C57" s="38" t="str">
        <f>VLOOKUP(B57,'[1]БХМ жамланган'!N$1:O$65536,2,FALSE)</f>
        <v>Zafarobod BXM</v>
      </c>
      <c r="D57" s="36" t="s">
        <v>261</v>
      </c>
      <c r="E57" s="52" t="b">
        <f t="shared" si="0"/>
        <v>1</v>
      </c>
      <c r="F57" s="37" t="s">
        <v>242</v>
      </c>
      <c r="G57" s="38" t="s">
        <v>262</v>
      </c>
      <c r="H57" s="46" t="s">
        <v>2283</v>
      </c>
      <c r="I57" s="46" t="str">
        <f>VLOOKUP(B57,'[1]БХМ жамланган'!N$1:W$65536,10,)</f>
        <v>Zafarobod t., "Bo‘ston" MFY, "Mustaqillik" ko‘chasi 4-uy</v>
      </c>
      <c r="J57" s="23" t="s">
        <v>2148</v>
      </c>
      <c r="K57" s="19" t="b">
        <f t="shared" si="1"/>
        <v>1</v>
      </c>
      <c r="L57" s="19" t="str">
        <f>VLOOKUP(B57,'[1]БХМ жамланган'!N$1:Q$65536,4,FALSE)</f>
        <v>Зафарабадский ЦБУ</v>
      </c>
      <c r="M57" s="38" t="s">
        <v>656</v>
      </c>
      <c r="N57" s="16" t="b">
        <f t="shared" si="2"/>
        <v>1</v>
      </c>
      <c r="O57" s="37" t="s">
        <v>569</v>
      </c>
      <c r="P57" s="38" t="s">
        <v>647</v>
      </c>
      <c r="Q57" s="46" t="s">
        <v>2284</v>
      </c>
      <c r="R57" s="46" t="str">
        <f>VLOOKUP(B57,'[1]БХМ жамланган'!N$1:Y$65536,12,FALSE)</f>
        <v>Зафарабадский район, улица Мустакиллик, 4</v>
      </c>
      <c r="S57" s="23" t="s">
        <v>937</v>
      </c>
      <c r="T57" s="19" t="b">
        <f t="shared" si="3"/>
        <v>1</v>
      </c>
      <c r="U57" s="19" t="str">
        <f>VLOOKUP(B57,'[1]БХМ жамланган'!N$1:R$65536,5,FALSE)</f>
        <v>Zafarabad BSC</v>
      </c>
      <c r="V57" s="36" t="s">
        <v>1105</v>
      </c>
      <c r="W57" s="38" t="b">
        <f t="shared" si="4"/>
        <v>1</v>
      </c>
      <c r="X57" s="37" t="s">
        <v>1236</v>
      </c>
      <c r="Y57" s="38" t="s">
        <v>1286</v>
      </c>
      <c r="Z57" s="46" t="s">
        <v>2285</v>
      </c>
      <c r="AA57" s="46" t="str">
        <f>VLOOKUP(B57,'[1]БХМ жамланган'!N$1:Z$65536,13,)</f>
        <v>Zafarabad district, Mustakillik street, 4</v>
      </c>
      <c r="AB57" s="19" t="s">
        <v>1465</v>
      </c>
      <c r="AC57" s="19" t="b">
        <f t="shared" si="5"/>
        <v>1</v>
      </c>
      <c r="AD57" s="19" t="str">
        <f>VLOOKUP(B57,'[1]БХМ жамланган'!N$1:AA$65536,14,FALSE)</f>
        <v>40.387853,67.817057</v>
      </c>
      <c r="AE57" s="15" t="s">
        <v>42</v>
      </c>
      <c r="AF57" s="15" t="b">
        <f t="shared" si="6"/>
        <v>1</v>
      </c>
      <c r="AG57" s="15" t="s">
        <v>192</v>
      </c>
    </row>
    <row r="58" spans="1:33" s="25" customFormat="1" ht="30.75" customHeight="1">
      <c r="A58" s="38">
        <v>54</v>
      </c>
      <c r="B58" s="38">
        <v>10083</v>
      </c>
      <c r="C58" s="38" t="str">
        <f>VLOOKUP(B58,'[1]БХМ жамланган'!N$1:O$65536,2,FALSE)</f>
        <v>Bunyodkor BXM</v>
      </c>
      <c r="D58" s="36" t="s">
        <v>1665</v>
      </c>
      <c r="E58" s="52" t="b">
        <f t="shared" si="0"/>
        <v>1</v>
      </c>
      <c r="F58" s="37" t="s">
        <v>242</v>
      </c>
      <c r="G58" s="38" t="s">
        <v>254</v>
      </c>
      <c r="H58" s="46" t="s">
        <v>2283</v>
      </c>
      <c r="I58" s="46" t="str">
        <f>VLOOKUP(B58,'[1]БХМ жамланган'!N$1:W$65536,10,)</f>
        <v xml:space="preserve">Baxmal tumani, "Gulbuloq" QFY, Gulbuloq markaziy qo`rg`oni 7-uy </v>
      </c>
      <c r="J58" s="23" t="s">
        <v>2149</v>
      </c>
      <c r="K58" s="19" t="b">
        <f t="shared" si="1"/>
        <v>1</v>
      </c>
      <c r="L58" s="19" t="str">
        <f>VLOOKUP(B58,'[1]БХМ жамланган'!N$1:Q$65536,4,FALSE)</f>
        <v xml:space="preserve">Бунёдкор ЦБУ </v>
      </c>
      <c r="M58" s="41" t="s">
        <v>2426</v>
      </c>
      <c r="N58" s="16" t="b">
        <f t="shared" si="2"/>
        <v>1</v>
      </c>
      <c r="O58" s="37" t="s">
        <v>569</v>
      </c>
      <c r="P58" s="38" t="s">
        <v>641</v>
      </c>
      <c r="Q58" s="46" t="s">
        <v>2284</v>
      </c>
      <c r="R58" s="46" t="str">
        <f>VLOOKUP(B58,'[1]БХМ жамланган'!N$1:Y$65536,12,FALSE)</f>
        <v>Бахмальский район, махаля Гулбулок,Марказий кургон, 7</v>
      </c>
      <c r="S58" s="36" t="s">
        <v>1670</v>
      </c>
      <c r="T58" s="19" t="b">
        <f t="shared" si="3"/>
        <v>1</v>
      </c>
      <c r="U58" s="19" t="str">
        <f>VLOOKUP(B58,'[1]БХМ жамланган'!N$1:R$65536,5,FALSE)</f>
        <v>Bunyodkor BSC</v>
      </c>
      <c r="V58" s="36" t="s">
        <v>1672</v>
      </c>
      <c r="W58" s="38" t="b">
        <f t="shared" si="4"/>
        <v>1</v>
      </c>
      <c r="X58" s="37" t="s">
        <v>1236</v>
      </c>
      <c r="Y58" s="38" t="s">
        <v>1675</v>
      </c>
      <c r="Z58" s="46" t="s">
        <v>2285</v>
      </c>
      <c r="AA58" s="46" t="str">
        <f>VLOOKUP(B58,'[1]БХМ жамланган'!N$1:Z$65536,13,)</f>
        <v>Bakhmal district, Gulbulok mahala, Markazi Kurgon, 7</v>
      </c>
      <c r="AB58" s="19" t="s">
        <v>1676</v>
      </c>
      <c r="AC58" s="19" t="b">
        <f t="shared" si="5"/>
        <v>1</v>
      </c>
      <c r="AD58" s="19" t="str">
        <f>VLOOKUP(B58,'[1]БХМ жамланган'!N$1:AA$65536,14,FALSE)</f>
        <v>39.6953780,67.4437140</v>
      </c>
      <c r="AE58" s="15" t="s">
        <v>1678</v>
      </c>
      <c r="AF58" s="15" t="b">
        <f t="shared" si="6"/>
        <v>1</v>
      </c>
      <c r="AG58" s="15" t="s">
        <v>193</v>
      </c>
    </row>
    <row r="59" spans="1:33" s="25" customFormat="1" ht="30.75" customHeight="1">
      <c r="A59" s="38">
        <v>55</v>
      </c>
      <c r="B59" s="38">
        <v>10082</v>
      </c>
      <c r="C59" s="38" t="str">
        <f>VLOOKUP(B59,'[1]БХМ жамланган'!N$1:O$65536,2,FALSE)</f>
        <v>Yangiobod BXM</v>
      </c>
      <c r="D59" s="36" t="s">
        <v>1666</v>
      </c>
      <c r="E59" s="52" t="b">
        <f t="shared" si="0"/>
        <v>1</v>
      </c>
      <c r="F59" s="37" t="s">
        <v>242</v>
      </c>
      <c r="G59" s="38" t="s">
        <v>1667</v>
      </c>
      <c r="H59" s="46" t="s">
        <v>2283</v>
      </c>
      <c r="I59" s="46" t="str">
        <f>VLOOKUP(B59,'[1]БХМ жамланган'!N$1:W$65536,10,)</f>
        <v xml:space="preserve">Yangiobod tumani,  "Yangiobod" MFY, "Mustaqillik" ko`chasi, 6/1-uy </v>
      </c>
      <c r="J59" s="23" t="s">
        <v>2150</v>
      </c>
      <c r="K59" s="19" t="b">
        <f t="shared" si="1"/>
        <v>1</v>
      </c>
      <c r="L59" s="19" t="str">
        <f>VLOOKUP(B59,'[1]БХМ жамланган'!N$1:Q$65536,4,FALSE)</f>
        <v>Янгиабадский ЦБУ</v>
      </c>
      <c r="M59" s="38" t="s">
        <v>1669</v>
      </c>
      <c r="N59" s="16" t="b">
        <f t="shared" si="2"/>
        <v>1</v>
      </c>
      <c r="O59" s="37" t="s">
        <v>569</v>
      </c>
      <c r="P59" s="38" t="s">
        <v>1668</v>
      </c>
      <c r="Q59" s="46" t="s">
        <v>2284</v>
      </c>
      <c r="R59" s="46" t="str">
        <f>VLOOKUP(B59,'[1]БХМ жамланган'!N$1:Y$65536,12,FALSE)</f>
        <v>Янгиабадский район, улица Мустакиллик, 6/1</v>
      </c>
      <c r="S59" s="38" t="s">
        <v>1671</v>
      </c>
      <c r="T59" s="19" t="b">
        <f t="shared" si="3"/>
        <v>1</v>
      </c>
      <c r="U59" s="19" t="str">
        <f>VLOOKUP(B59,'[1]БХМ жамланган'!N$1:R$65536,5,FALSE)</f>
        <v>Yangiаbаd BSC</v>
      </c>
      <c r="V59" s="36" t="s">
        <v>1673</v>
      </c>
      <c r="W59" s="38" t="b">
        <f t="shared" si="4"/>
        <v>1</v>
      </c>
      <c r="X59" s="37" t="s">
        <v>1236</v>
      </c>
      <c r="Y59" s="38" t="s">
        <v>1674</v>
      </c>
      <c r="Z59" s="46" t="s">
        <v>2285</v>
      </c>
      <c r="AA59" s="46" t="str">
        <f>VLOOKUP(B59,'[1]БХМ жамланган'!N$1:Z$65536,13,)</f>
        <v>Yangiabad district, Mustakillik street, 6/1</v>
      </c>
      <c r="AB59" s="19" t="s">
        <v>1677</v>
      </c>
      <c r="AC59" s="19" t="b">
        <f t="shared" si="5"/>
        <v>1</v>
      </c>
      <c r="AD59" s="19" t="str">
        <f>VLOOKUP(B59,'[1]БХМ жамланган'!N$1:AA$65536,14,FALSE)</f>
        <v>39.9137800,68.7756320</v>
      </c>
      <c r="AE59" s="15" t="s">
        <v>1679</v>
      </c>
      <c r="AF59" s="15" t="b">
        <f t="shared" si="6"/>
        <v>1</v>
      </c>
      <c r="AG59" s="15" t="s">
        <v>193</v>
      </c>
    </row>
    <row r="60" spans="1:33" s="12" customFormat="1" ht="30.75" customHeight="1">
      <c r="A60" s="9" t="s">
        <v>2290</v>
      </c>
      <c r="B60" s="38" t="e">
        <v>#N/A</v>
      </c>
      <c r="C60" s="38" t="e">
        <f>VLOOKUP(B60,'[1]БХМ жамланган'!N$1:O$65536,2,FALSE)</f>
        <v>#N/A</v>
      </c>
      <c r="D60" s="8"/>
      <c r="E60" s="52" t="e">
        <f t="shared" si="0"/>
        <v>#N/A</v>
      </c>
      <c r="F60" s="14"/>
      <c r="G60" s="9"/>
      <c r="H60" s="48"/>
      <c r="I60" s="46" t="e">
        <f>VLOOKUP(B60,'[1]БХМ жамланган'!N$1:W$65536,10,)</f>
        <v>#N/A</v>
      </c>
      <c r="J60" s="7"/>
      <c r="K60" s="19" t="e">
        <f t="shared" si="1"/>
        <v>#N/A</v>
      </c>
      <c r="L60" s="19" t="e">
        <f>VLOOKUP(B60,'[1]БХМ жамланган'!N$1:Q$65536,4,FALSE)</f>
        <v>#N/A</v>
      </c>
      <c r="M60" s="7"/>
      <c r="N60" s="16" t="e">
        <f t="shared" si="2"/>
        <v>#N/A</v>
      </c>
      <c r="O60" s="9"/>
      <c r="P60" s="7"/>
      <c r="Q60" s="48"/>
      <c r="R60" s="46" t="e">
        <f>VLOOKUP(B60,'[1]БХМ жамланган'!N$1:Y$65536,12,FALSE)</f>
        <v>#N/A</v>
      </c>
      <c r="S60" s="10"/>
      <c r="T60" s="19" t="e">
        <f t="shared" si="3"/>
        <v>#N/A</v>
      </c>
      <c r="U60" s="19" t="e">
        <f>VLOOKUP(B60,'[1]БХМ жамланган'!N$1:R$65536,5,FALSE)</f>
        <v>#N/A</v>
      </c>
      <c r="V60" s="11"/>
      <c r="W60" s="38" t="e">
        <f t="shared" si="4"/>
        <v>#N/A</v>
      </c>
      <c r="X60" s="11"/>
      <c r="Y60" s="9"/>
      <c r="Z60" s="48"/>
      <c r="AA60" s="46" t="e">
        <f>VLOOKUP(B60,'[1]БХМ жамланган'!N$1:Z$65536,13,)</f>
        <v>#N/A</v>
      </c>
      <c r="AB60" s="4"/>
      <c r="AC60" s="19" t="e">
        <f t="shared" si="5"/>
        <v>#N/A</v>
      </c>
      <c r="AD60" s="19" t="e">
        <f>VLOOKUP(B60,'[1]БХМ жамланган'!N$1:AA$65536,14,FALSE)</f>
        <v>#N/A</v>
      </c>
      <c r="AE60" s="11"/>
      <c r="AF60" s="15" t="e">
        <f t="shared" si="6"/>
        <v>#N/A</v>
      </c>
      <c r="AG60" s="11"/>
    </row>
    <row r="61" spans="1:33" ht="30.75" customHeight="1">
      <c r="A61" s="38">
        <v>56</v>
      </c>
      <c r="B61" s="38">
        <v>11482</v>
      </c>
      <c r="C61" s="38" t="str">
        <f>VLOOKUP(B61,'[1]БХМ жамланган'!N$1:O$65536,2,FALSE)</f>
        <v xml:space="preserve">Karmana BXM </v>
      </c>
      <c r="D61" s="36" t="s">
        <v>263</v>
      </c>
      <c r="E61" s="52" t="b">
        <f t="shared" si="0"/>
        <v>1</v>
      </c>
      <c r="F61" s="37" t="s">
        <v>264</v>
      </c>
      <c r="G61" s="38" t="s">
        <v>265</v>
      </c>
      <c r="H61" s="46" t="s">
        <v>2283</v>
      </c>
      <c r="I61" s="46" t="str">
        <f>VLOOKUP(B61,'[1]БХМ жамланган'!N$1:W$65536,10,)</f>
        <v>Navoiy vil., Karmana t., "I.Karimov" ko‘chasi 90-uy</v>
      </c>
      <c r="J61" s="19" t="s">
        <v>2151</v>
      </c>
      <c r="K61" s="19" t="b">
        <f t="shared" si="1"/>
        <v>1</v>
      </c>
      <c r="L61" s="19" t="str">
        <f>VLOOKUP(B61,'[1]БХМ жамланган'!N$1:Q$65536,4,FALSE)</f>
        <v>Карманинский ЦБУ</v>
      </c>
      <c r="M61" s="38" t="s">
        <v>663</v>
      </c>
      <c r="N61" s="16" t="b">
        <f t="shared" si="2"/>
        <v>1</v>
      </c>
      <c r="O61" s="37" t="s">
        <v>43</v>
      </c>
      <c r="P61" s="38" t="s">
        <v>657</v>
      </c>
      <c r="Q61" s="46" t="s">
        <v>2284</v>
      </c>
      <c r="R61" s="46" t="str">
        <f>VLOOKUP(B61,'[1]БХМ жамланган'!N$1:Y$65536,12,FALSE)</f>
        <v>Карманинский район, улица И.Каримов, 90</v>
      </c>
      <c r="S61" s="38" t="s">
        <v>939</v>
      </c>
      <c r="T61" s="19" t="b">
        <f t="shared" si="3"/>
        <v>1</v>
      </c>
      <c r="U61" s="19" t="str">
        <f>VLOOKUP(B61,'[1]БХМ жамланган'!N$1:R$65536,5,FALSE)</f>
        <v xml:space="preserve">Karmana BSC </v>
      </c>
      <c r="V61" s="36" t="s">
        <v>1106</v>
      </c>
      <c r="W61" s="38" t="b">
        <f t="shared" si="4"/>
        <v>1</v>
      </c>
      <c r="X61" s="37" t="s">
        <v>264</v>
      </c>
      <c r="Y61" s="36" t="s">
        <v>1287</v>
      </c>
      <c r="Z61" s="46" t="s">
        <v>2285</v>
      </c>
      <c r="AA61" s="46" t="str">
        <f>VLOOKUP(B61,'[1]БХМ жамланган'!N$1:Z$65536,13,)</f>
        <v>Karmana district, I.Karimov street, 90</v>
      </c>
      <c r="AB61" s="19" t="s">
        <v>1963</v>
      </c>
      <c r="AC61" s="19" t="b">
        <f t="shared" si="5"/>
        <v>1</v>
      </c>
      <c r="AD61" s="19" t="str">
        <f>VLOOKUP(B61,'[1]БХМ жамланган'!N$1:AA$65536,14,FALSE)</f>
        <v>40.137440,65.356123</v>
      </c>
      <c r="AE61" s="15" t="s">
        <v>44</v>
      </c>
      <c r="AF61" s="15" t="b">
        <f t="shared" si="6"/>
        <v>1</v>
      </c>
      <c r="AG61" s="15" t="s">
        <v>191</v>
      </c>
    </row>
    <row r="62" spans="1:33" ht="30.75" customHeight="1">
      <c r="A62" s="38">
        <v>57</v>
      </c>
      <c r="B62" s="38">
        <v>11383</v>
      </c>
      <c r="C62" s="38" t="str">
        <f>VLOOKUP(B62,'[1]БХМ жамланган'!N$1:O$65536,2,FALSE)</f>
        <v>Nurota BXM</v>
      </c>
      <c r="D62" s="36" t="s">
        <v>266</v>
      </c>
      <c r="E62" s="52" t="b">
        <f t="shared" si="0"/>
        <v>1</v>
      </c>
      <c r="F62" s="37" t="s">
        <v>264</v>
      </c>
      <c r="G62" s="38" t="s">
        <v>267</v>
      </c>
      <c r="H62" s="46" t="s">
        <v>2283</v>
      </c>
      <c r="I62" s="46" t="str">
        <f>VLOOKUP(B62,'[1]БХМ жамланган'!N$1:W$65536,10,)</f>
        <v>Navoiy vil., Nurota t., "U.Yusupov" ko‘chasi 3-uy</v>
      </c>
      <c r="J62" s="19" t="s">
        <v>2152</v>
      </c>
      <c r="K62" s="19" t="b">
        <f t="shared" si="1"/>
        <v>1</v>
      </c>
      <c r="L62" s="19" t="str">
        <f>VLOOKUP(B62,'[1]БХМ жамланган'!N$1:Q$65536,4,FALSE)</f>
        <v>Нуратинский ЦБУ</v>
      </c>
      <c r="M62" s="38" t="s">
        <v>664</v>
      </c>
      <c r="N62" s="16" t="b">
        <f t="shared" si="2"/>
        <v>1</v>
      </c>
      <c r="O62" s="37" t="s">
        <v>43</v>
      </c>
      <c r="P62" s="38" t="s">
        <v>658</v>
      </c>
      <c r="Q62" s="46" t="s">
        <v>2284</v>
      </c>
      <c r="R62" s="46" t="str">
        <f>VLOOKUP(B62,'[1]БХМ жамланган'!N$1:Y$65536,12,FALSE)</f>
        <v>Нуратинский район, улица У.Юсупов, 3</v>
      </c>
      <c r="S62" s="38" t="s">
        <v>940</v>
      </c>
      <c r="T62" s="19" t="b">
        <f t="shared" si="3"/>
        <v>1</v>
      </c>
      <c r="U62" s="19" t="str">
        <f>VLOOKUP(B62,'[1]БХМ жамланган'!N$1:R$65536,5,FALSE)</f>
        <v>Nurata BSC</v>
      </c>
      <c r="V62" s="36" t="s">
        <v>1107</v>
      </c>
      <c r="W62" s="38" t="b">
        <f t="shared" si="4"/>
        <v>1</v>
      </c>
      <c r="X62" s="37" t="s">
        <v>264</v>
      </c>
      <c r="Y62" s="36" t="s">
        <v>1288</v>
      </c>
      <c r="Z62" s="46" t="s">
        <v>2285</v>
      </c>
      <c r="AA62" s="46" t="str">
        <f>VLOOKUP(B62,'[1]БХМ жамланган'!N$1:Z$65536,13,)</f>
        <v>Nurata district, U. Yusupov street, 3</v>
      </c>
      <c r="AB62" s="19" t="s">
        <v>1466</v>
      </c>
      <c r="AC62" s="19" t="b">
        <f t="shared" si="5"/>
        <v>1</v>
      </c>
      <c r="AD62" s="19" t="str">
        <f>VLOOKUP(B62,'[1]БХМ жамланган'!N$1:AA$65536,14,FALSE)</f>
        <v>40.564015,65.698123</v>
      </c>
      <c r="AE62" s="15" t="s">
        <v>45</v>
      </c>
      <c r="AF62" s="15" t="b">
        <f t="shared" si="6"/>
        <v>1</v>
      </c>
      <c r="AG62" s="15" t="s">
        <v>191</v>
      </c>
    </row>
    <row r="63" spans="1:33" ht="30.75" customHeight="1">
      <c r="A63" s="38">
        <v>58</v>
      </c>
      <c r="B63" s="38">
        <v>11322</v>
      </c>
      <c r="C63" s="38" t="str">
        <f>VLOOKUP(B63,'[1]БХМ жамланган'!N$1:O$65536,2,FALSE)</f>
        <v>Xatirchi BXM</v>
      </c>
      <c r="D63" s="36" t="s">
        <v>268</v>
      </c>
      <c r="E63" s="52" t="b">
        <f t="shared" si="0"/>
        <v>1</v>
      </c>
      <c r="F63" s="37" t="s">
        <v>264</v>
      </c>
      <c r="G63" s="38" t="s">
        <v>269</v>
      </c>
      <c r="H63" s="46" t="s">
        <v>2283</v>
      </c>
      <c r="I63" s="46" t="str">
        <f>VLOOKUP(B63,'[1]БХМ жамланган'!N$1:W$65536,10,)</f>
        <v>Navoiy vil., Xatirchi t., "Po'lkan" ko‘chasi, 21-uy</v>
      </c>
      <c r="J63" s="19" t="s">
        <v>2153</v>
      </c>
      <c r="K63" s="19" t="b">
        <f t="shared" si="1"/>
        <v>1</v>
      </c>
      <c r="L63" s="19" t="str">
        <f>VLOOKUP(B63,'[1]БХМ жамланган'!N$1:Q$65536,4,FALSE)</f>
        <v>Хатырчинский ЦБУ</v>
      </c>
      <c r="M63" s="38" t="s">
        <v>665</v>
      </c>
      <c r="N63" s="16" t="b">
        <f t="shared" si="2"/>
        <v>1</v>
      </c>
      <c r="O63" s="37" t="s">
        <v>43</v>
      </c>
      <c r="P63" s="38" t="s">
        <v>659</v>
      </c>
      <c r="Q63" s="46" t="s">
        <v>2284</v>
      </c>
      <c r="R63" s="46" t="str">
        <f>VLOOKUP(B63,'[1]БХМ жамланган'!N$1:Y$65536,12,FALSE)</f>
        <v>Хатырчинский район, улица Пулкан, 21</v>
      </c>
      <c r="S63" s="38" t="s">
        <v>941</v>
      </c>
      <c r="T63" s="19" t="b">
        <f t="shared" si="3"/>
        <v>1</v>
      </c>
      <c r="U63" s="19" t="str">
        <f>VLOOKUP(B63,'[1]БХМ жамланган'!N$1:R$65536,5,FALSE)</f>
        <v>Xatirchi BSC</v>
      </c>
      <c r="V63" s="36" t="s">
        <v>1108</v>
      </c>
      <c r="W63" s="38" t="b">
        <f t="shared" si="4"/>
        <v>1</v>
      </c>
      <c r="X63" s="37" t="s">
        <v>264</v>
      </c>
      <c r="Y63" s="36" t="s">
        <v>1289</v>
      </c>
      <c r="Z63" s="46" t="s">
        <v>2285</v>
      </c>
      <c r="AA63" s="46" t="str">
        <f>VLOOKUP(B63,'[1]БХМ жамланган'!N$1:Z$65536,13,)</f>
        <v>Khatyrchy district, Pulkan street, 21</v>
      </c>
      <c r="AB63" s="19" t="s">
        <v>1964</v>
      </c>
      <c r="AC63" s="19" t="b">
        <f t="shared" si="5"/>
        <v>1</v>
      </c>
      <c r="AD63" s="19" t="str">
        <f>VLOOKUP(B63,'[1]БХМ жамланган'!N$1:AA$65536,14,FALSE)</f>
        <v>40.036752,65.958943</v>
      </c>
      <c r="AE63" s="15" t="s">
        <v>46</v>
      </c>
      <c r="AF63" s="15" t="b">
        <f t="shared" si="6"/>
        <v>1</v>
      </c>
      <c r="AG63" s="15" t="s">
        <v>191</v>
      </c>
    </row>
    <row r="64" spans="1:33" ht="30.75" customHeight="1">
      <c r="A64" s="38">
        <v>59</v>
      </c>
      <c r="B64" s="38">
        <v>11321</v>
      </c>
      <c r="C64" s="38" t="str">
        <f>VLOOKUP(B64,'[1]БХМ жамланган'!N$1:O$65536,2,FALSE)</f>
        <v xml:space="preserve">Qiziltepa BXM </v>
      </c>
      <c r="D64" s="36" t="s">
        <v>270</v>
      </c>
      <c r="E64" s="52" t="b">
        <f t="shared" si="0"/>
        <v>1</v>
      </c>
      <c r="F64" s="37" t="s">
        <v>264</v>
      </c>
      <c r="G64" s="38" t="s">
        <v>271</v>
      </c>
      <c r="H64" s="46" t="s">
        <v>2283</v>
      </c>
      <c r="I64" s="46" t="str">
        <f>VLOOKUP(B64,'[1]БХМ жамланган'!N$1:W$65536,10,)</f>
        <v>Navoiy vil., Qiziltepa t., "O‘zbekiston" shoh ko'chasi 10-uy</v>
      </c>
      <c r="J64" s="19" t="s">
        <v>2154</v>
      </c>
      <c r="K64" s="19" t="b">
        <f t="shared" si="1"/>
        <v>1</v>
      </c>
      <c r="L64" s="19" t="str">
        <f>VLOOKUP(B64,'[1]БХМ жамланган'!N$1:Q$65536,4,FALSE)</f>
        <v>Кызылтепинский ЦБУ</v>
      </c>
      <c r="M64" s="38" t="s">
        <v>666</v>
      </c>
      <c r="N64" s="16" t="b">
        <f t="shared" si="2"/>
        <v>1</v>
      </c>
      <c r="O64" s="37" t="s">
        <v>43</v>
      </c>
      <c r="P64" s="38" t="s">
        <v>660</v>
      </c>
      <c r="Q64" s="46" t="s">
        <v>2284</v>
      </c>
      <c r="R64" s="46" t="str">
        <f>VLOOKUP(B64,'[1]БХМ жамланган'!N$1:Y$65536,12,FALSE)</f>
        <v xml:space="preserve">Кызылтепинский район, проспект Узбекистан, 10 </v>
      </c>
      <c r="S64" s="38" t="s">
        <v>942</v>
      </c>
      <c r="T64" s="19" t="b">
        <f t="shared" si="3"/>
        <v>1</v>
      </c>
      <c r="U64" s="19" t="str">
        <f>VLOOKUP(B64,'[1]БХМ жамланган'!N$1:R$65536,5,FALSE)</f>
        <v xml:space="preserve">Kiziltepa BSC </v>
      </c>
      <c r="V64" s="36" t="s">
        <v>1109</v>
      </c>
      <c r="W64" s="38" t="b">
        <f t="shared" si="4"/>
        <v>1</v>
      </c>
      <c r="X64" s="37" t="s">
        <v>264</v>
      </c>
      <c r="Y64" s="36" t="s">
        <v>1290</v>
      </c>
      <c r="Z64" s="46" t="s">
        <v>2285</v>
      </c>
      <c r="AA64" s="46" t="str">
        <f>VLOOKUP(B64,'[1]БХМ жамланган'!N$1:Z$65536,13,)</f>
        <v>Kyzyltepa district, Uzbekistan Avenue, 10</v>
      </c>
      <c r="AB64" s="19" t="s">
        <v>1467</v>
      </c>
      <c r="AC64" s="19" t="b">
        <f t="shared" si="5"/>
        <v>1</v>
      </c>
      <c r="AD64" s="19" t="str">
        <f>VLOOKUP(B64,'[1]БХМ жамланган'!N$1:AA$65536,14,FALSE)</f>
        <v>40.034285,64.847486</v>
      </c>
      <c r="AE64" s="15" t="s">
        <v>47</v>
      </c>
      <c r="AF64" s="15" t="b">
        <f t="shared" si="6"/>
        <v>1</v>
      </c>
      <c r="AG64" s="15" t="s">
        <v>191</v>
      </c>
    </row>
    <row r="65" spans="1:33" ht="30.75" customHeight="1">
      <c r="A65" s="38">
        <v>60</v>
      </c>
      <c r="B65" s="38">
        <v>11483</v>
      </c>
      <c r="C65" s="38" t="str">
        <f>VLOOKUP(B65,'[1]БХМ жамланган'!N$1:O$65536,2,FALSE)</f>
        <v>Zarafshon BXM</v>
      </c>
      <c r="D65" s="36" t="s">
        <v>272</v>
      </c>
      <c r="E65" s="52" t="b">
        <f t="shared" si="0"/>
        <v>1</v>
      </c>
      <c r="F65" s="37" t="s">
        <v>264</v>
      </c>
      <c r="G65" s="38" t="s">
        <v>273</v>
      </c>
      <c r="H65" s="46" t="s">
        <v>2283</v>
      </c>
      <c r="I65" s="46" t="str">
        <f>VLOOKUP(B65,'[1]БХМ жамланган'!N$1:W$65536,10,)</f>
        <v>Navoiy vil., Zarafshon shahri, "Bahor" ko‘chasi 2-uy</v>
      </c>
      <c r="J65" s="19" t="s">
        <v>2155</v>
      </c>
      <c r="K65" s="19" t="b">
        <f t="shared" si="1"/>
        <v>1</v>
      </c>
      <c r="L65" s="19" t="str">
        <f>VLOOKUP(B65,'[1]БХМ жамланган'!N$1:Q$65536,4,FALSE)</f>
        <v>Город Зарафшан ЦБУ</v>
      </c>
      <c r="M65" s="38" t="s">
        <v>668</v>
      </c>
      <c r="N65" s="16" t="b">
        <f t="shared" si="2"/>
        <v>1</v>
      </c>
      <c r="O65" s="37" t="s">
        <v>43</v>
      </c>
      <c r="P65" s="38" t="s">
        <v>661</v>
      </c>
      <c r="Q65" s="46" t="s">
        <v>2284</v>
      </c>
      <c r="R65" s="46" t="str">
        <f>VLOOKUP(B65,'[1]БХМ жамланган'!N$1:Y$65536,12,FALSE)</f>
        <v>Город Зарафшан, улица Бахор, 2</v>
      </c>
      <c r="S65" s="38" t="s">
        <v>943</v>
      </c>
      <c r="T65" s="19" t="b">
        <f t="shared" si="3"/>
        <v>1</v>
      </c>
      <c r="U65" s="19" t="str">
        <f>VLOOKUP(B65,'[1]БХМ жамланган'!N$1:R$65536,5,FALSE)</f>
        <v>Zarafshan BSC</v>
      </c>
      <c r="V65" s="36" t="s">
        <v>1110</v>
      </c>
      <c r="W65" s="38" t="b">
        <f t="shared" si="4"/>
        <v>1</v>
      </c>
      <c r="X65" s="37" t="s">
        <v>264</v>
      </c>
      <c r="Y65" s="36" t="s">
        <v>1292</v>
      </c>
      <c r="Z65" s="46" t="s">
        <v>2285</v>
      </c>
      <c r="AA65" s="46" t="str">
        <f>VLOOKUP(B65,'[1]БХМ жамланган'!N$1:Z$65536,13,)</f>
        <v>Zarafshan city, Bakhor street, 2</v>
      </c>
      <c r="AB65" s="19" t="s">
        <v>1468</v>
      </c>
      <c r="AC65" s="19" t="b">
        <f t="shared" si="5"/>
        <v>1</v>
      </c>
      <c r="AD65" s="19" t="str">
        <f>VLOOKUP(B65,'[1]БХМ жамланган'!N$1:AA$65536,14,FALSE)</f>
        <v>41.564834,64.199987</v>
      </c>
      <c r="AE65" s="15" t="s">
        <v>48</v>
      </c>
      <c r="AF65" s="15" t="b">
        <f t="shared" si="6"/>
        <v>1</v>
      </c>
      <c r="AG65" s="15" t="s">
        <v>191</v>
      </c>
    </row>
    <row r="66" spans="1:33" ht="30.75" customHeight="1">
      <c r="A66" s="38">
        <v>61</v>
      </c>
      <c r="B66" s="38">
        <v>11320</v>
      </c>
      <c r="C66" s="38" t="str">
        <f>VLOOKUP(B66,'[1]БХМ жамланган'!N$1:O$65536,2,FALSE)</f>
        <v xml:space="preserve"> Navbahor BXM</v>
      </c>
      <c r="D66" s="36" t="s">
        <v>2000</v>
      </c>
      <c r="E66" s="52" t="b">
        <f t="shared" si="0"/>
        <v>1</v>
      </c>
      <c r="F66" s="37" t="s">
        <v>264</v>
      </c>
      <c r="G66" s="38" t="s">
        <v>2001</v>
      </c>
      <c r="H66" s="46" t="s">
        <v>2283</v>
      </c>
      <c r="I66" s="46" t="str">
        <f>VLOOKUP(B66,'[1]БХМ жамланган'!N$1:W$65536,10,)</f>
        <v>Navoiy viloyati, Navbahor tumani, "Anhor" ko‘chasi 10-uy</v>
      </c>
      <c r="J66" s="19" t="s">
        <v>2156</v>
      </c>
      <c r="K66" s="19" t="b">
        <f t="shared" si="1"/>
        <v>1</v>
      </c>
      <c r="L66" s="19" t="str">
        <f>VLOOKUP(B66,'[1]БХМ жамланган'!N$1:Q$65536,4,FALSE)</f>
        <v>Навбахорский ЦБУ</v>
      </c>
      <c r="M66" s="38" t="s">
        <v>667</v>
      </c>
      <c r="N66" s="16" t="b">
        <f t="shared" si="2"/>
        <v>1</v>
      </c>
      <c r="O66" s="37" t="s">
        <v>43</v>
      </c>
      <c r="P66" s="38" t="s">
        <v>662</v>
      </c>
      <c r="Q66" s="46" t="s">
        <v>2284</v>
      </c>
      <c r="R66" s="46" t="str">
        <f>VLOOKUP(B66,'[1]БХМ жамланган'!N$1:Y$65536,12,FALSE)</f>
        <v>Навбахорский район, улица Анхор, 10</v>
      </c>
      <c r="S66" s="38" t="s">
        <v>944</v>
      </c>
      <c r="T66" s="19" t="b">
        <f t="shared" si="3"/>
        <v>1</v>
      </c>
      <c r="U66" s="19" t="str">
        <f>VLOOKUP(B66,'[1]БХМ жамланган'!N$1:R$65536,5,FALSE)</f>
        <v xml:space="preserve"> Navbakhor BSC</v>
      </c>
      <c r="V66" s="36" t="s">
        <v>1111</v>
      </c>
      <c r="W66" s="38" t="b">
        <f t="shared" si="4"/>
        <v>1</v>
      </c>
      <c r="X66" s="37" t="s">
        <v>264</v>
      </c>
      <c r="Y66" s="36" t="s">
        <v>1291</v>
      </c>
      <c r="Z66" s="46" t="s">
        <v>2285</v>
      </c>
      <c r="AA66" s="46" t="str">
        <f>VLOOKUP(B66,'[1]БХМ жамланган'!N$1:Z$65536,13,)</f>
        <v>Navbakhor district, Ankhor street, 10</v>
      </c>
      <c r="AB66" s="19" t="s">
        <v>1469</v>
      </c>
      <c r="AC66" s="19" t="b">
        <f t="shared" si="5"/>
        <v>1</v>
      </c>
      <c r="AD66" s="19" t="str">
        <f>VLOOKUP(B66,'[1]БХМ жамланган'!N$1:AA$65536,14,FALSE)</f>
        <v>40.224284,65.304076</v>
      </c>
      <c r="AE66" s="15" t="s">
        <v>49</v>
      </c>
      <c r="AF66" s="15" t="b">
        <f t="shared" si="6"/>
        <v>1</v>
      </c>
      <c r="AG66" s="15" t="s">
        <v>191</v>
      </c>
    </row>
    <row r="67" spans="1:33" s="26" customFormat="1" ht="30.75" customHeight="1">
      <c r="A67" s="38">
        <v>62</v>
      </c>
      <c r="B67" s="38">
        <v>11595</v>
      </c>
      <c r="C67" s="38" t="str">
        <f>VLOOKUP(B67,'[1]БХМ жамланган'!N$1:O$65536,2,FALSE)</f>
        <v>Navoiy shahar BXM</v>
      </c>
      <c r="D67" s="36" t="s">
        <v>1680</v>
      </c>
      <c r="E67" s="52" t="b">
        <f t="shared" si="0"/>
        <v>1</v>
      </c>
      <c r="F67" s="37" t="s">
        <v>264</v>
      </c>
      <c r="G67" s="38" t="s">
        <v>1681</v>
      </c>
      <c r="H67" s="46" t="s">
        <v>2283</v>
      </c>
      <c r="I67" s="46" t="str">
        <f>VLOOKUP(B67,'[1]БХМ жамланган'!N$1:W$65536,10,)</f>
        <v>Navoiy shahar, 4-daha, "Islom Karimov" ko'chasi 54-b uy</v>
      </c>
      <c r="J67" s="19" t="s">
        <v>2157</v>
      </c>
      <c r="K67" s="19" t="b">
        <f t="shared" si="1"/>
        <v>1</v>
      </c>
      <c r="L67" s="19" t="str">
        <f>VLOOKUP(B67,'[1]БХМ жамланган'!N$1:Q$65536,4,FALSE)</f>
        <v xml:space="preserve"> Город Навоий ЦБУ</v>
      </c>
      <c r="M67" s="41" t="s">
        <v>2366</v>
      </c>
      <c r="N67" s="16" t="b">
        <f t="shared" si="2"/>
        <v>1</v>
      </c>
      <c r="O67" s="37" t="s">
        <v>43</v>
      </c>
      <c r="P67" s="38" t="s">
        <v>1686</v>
      </c>
      <c r="Q67" s="46" t="s">
        <v>2284</v>
      </c>
      <c r="R67" s="46" t="str">
        <f>VLOOKUP(B67,'[1]БХМ жамланган'!N$1:Y$65536,12,FALSE)</f>
        <v>Город Навоий, массив 4, улица И.Каримова, 54Б</v>
      </c>
      <c r="S67" s="38" t="s">
        <v>1689</v>
      </c>
      <c r="T67" s="19" t="b">
        <f t="shared" si="3"/>
        <v>1</v>
      </c>
      <c r="U67" s="19" t="str">
        <f>VLOOKUP(B67,'[1]БХМ жамланган'!N$1:R$65536,5,FALSE)</f>
        <v>Navoiy city BCS</v>
      </c>
      <c r="V67" s="36" t="s">
        <v>1699</v>
      </c>
      <c r="W67" s="38" t="b">
        <f t="shared" si="4"/>
        <v>1</v>
      </c>
      <c r="X67" s="37" t="s">
        <v>264</v>
      </c>
      <c r="Y67" s="36" t="s">
        <v>1692</v>
      </c>
      <c r="Z67" s="46" t="s">
        <v>2285</v>
      </c>
      <c r="AA67" s="46" t="str">
        <f>VLOOKUP(B67,'[1]БХМ жамланган'!N$1:Z$65536,13,)</f>
        <v>Navoi city, block 4, I. Karimova street, 54B</v>
      </c>
      <c r="AB67" s="19" t="s">
        <v>1694</v>
      </c>
      <c r="AC67" s="19" t="b">
        <f t="shared" si="5"/>
        <v>1</v>
      </c>
      <c r="AD67" s="19" t="str">
        <f>VLOOKUP(B67,'[1]БХМ жамланган'!N$1:AA$65536,14,FALSE)</f>
        <v>40.093196,65.379874</v>
      </c>
      <c r="AE67" s="15" t="s">
        <v>1700</v>
      </c>
      <c r="AF67" s="15" t="b">
        <f t="shared" si="6"/>
        <v>1</v>
      </c>
      <c r="AG67" s="15" t="s">
        <v>192</v>
      </c>
    </row>
    <row r="68" spans="1:33" s="26" customFormat="1" ht="30.75" customHeight="1">
      <c r="A68" s="38">
        <v>63</v>
      </c>
      <c r="B68" s="38">
        <v>10089</v>
      </c>
      <c r="C68" s="38" t="str">
        <f>VLOOKUP(B68,'[1]БХМ жамланган'!N$1:O$65536,2,FALSE)</f>
        <v xml:space="preserve">Navoiy buyum bozori BXM </v>
      </c>
      <c r="D68" s="36" t="s">
        <v>1682</v>
      </c>
      <c r="E68" s="52" t="b">
        <f t="shared" ref="E68:E131" si="7">C68=D68</f>
        <v>1</v>
      </c>
      <c r="F68" s="37" t="s">
        <v>264</v>
      </c>
      <c r="G68" s="38" t="s">
        <v>1681</v>
      </c>
      <c r="H68" s="46" t="s">
        <v>2283</v>
      </c>
      <c r="I68" s="46" t="str">
        <f>VLOOKUP(B68,'[1]БХМ жамланган'!N$1:W$65536,10,)</f>
        <v>Navoiy shahar, "M.Tarobiy" ko'chasi</v>
      </c>
      <c r="J68" s="19" t="s">
        <v>2158</v>
      </c>
      <c r="K68" s="19" t="b">
        <f t="shared" ref="K68:K131" si="8">I68=J68</f>
        <v>1</v>
      </c>
      <c r="L68" s="19" t="str">
        <f>VLOOKUP(B68,'[1]БХМ жамланган'!N$1:Q$65536,4,FALSE)</f>
        <v xml:space="preserve"> Навоий буюм базар ЦБУ</v>
      </c>
      <c r="M68" s="41" t="s">
        <v>2367</v>
      </c>
      <c r="N68" s="16" t="b">
        <f t="shared" ref="N68:N131" si="9">L68=M68</f>
        <v>1</v>
      </c>
      <c r="O68" s="37" t="s">
        <v>43</v>
      </c>
      <c r="P68" s="38" t="s">
        <v>1686</v>
      </c>
      <c r="Q68" s="46" t="s">
        <v>2284</v>
      </c>
      <c r="R68" s="46" t="str">
        <f>VLOOKUP(B68,'[1]БХМ жамланган'!N$1:Y$65536,12,FALSE)</f>
        <v>Город Навоий, улица М.Тароби</v>
      </c>
      <c r="S68" s="38" t="s">
        <v>1697</v>
      </c>
      <c r="T68" s="19" t="b">
        <f t="shared" ref="T68:T131" si="10">R68=S68</f>
        <v>1</v>
      </c>
      <c r="U68" s="19" t="str">
        <f>VLOOKUP(B68,'[1]БХМ жамланган'!N$1:R$65536,5,FALSE)</f>
        <v>Navoiy buyum bozori BSC</v>
      </c>
      <c r="V68" s="42" t="s">
        <v>2507</v>
      </c>
      <c r="W68" s="38" t="b">
        <f t="shared" ref="W68:W131" si="11">U68=V68</f>
        <v>1</v>
      </c>
      <c r="X68" s="37" t="s">
        <v>264</v>
      </c>
      <c r="Y68" s="36" t="s">
        <v>1692</v>
      </c>
      <c r="Z68" s="46" t="s">
        <v>2285</v>
      </c>
      <c r="AA68" s="46" t="str">
        <f>VLOOKUP(B68,'[1]БХМ жамланган'!N$1:Z$65536,13,)</f>
        <v>Navoi city, M. Tarobi street</v>
      </c>
      <c r="AB68" s="19" t="s">
        <v>1698</v>
      </c>
      <c r="AC68" s="19" t="b">
        <f t="shared" ref="AC68:AC131" si="12">AA68=AB68</f>
        <v>1</v>
      </c>
      <c r="AD68" s="19" t="str">
        <f>VLOOKUP(B68,'[1]БХМ жамланган'!N$1:AA$65536,14,FALSE)</f>
        <v>40.110108,65.380408</v>
      </c>
      <c r="AE68" s="15" t="s">
        <v>1701</v>
      </c>
      <c r="AF68" s="15" t="b">
        <f t="shared" ref="AF68:AF131" si="13">AD68=AE68</f>
        <v>1</v>
      </c>
      <c r="AG68" s="15" t="s">
        <v>193</v>
      </c>
    </row>
    <row r="69" spans="1:33" s="26" customFormat="1" ht="30.75" customHeight="1">
      <c r="A69" s="38">
        <v>64</v>
      </c>
      <c r="B69" s="38" t="s">
        <v>2338</v>
      </c>
      <c r="C69" s="38" t="str">
        <f>VLOOKUP(B69,'[1]БХМ жамланган'!N$1:O$65536,2,FALSE)</f>
        <v>Imkon BXM</v>
      </c>
      <c r="D69" s="36" t="s">
        <v>1683</v>
      </c>
      <c r="E69" s="52" t="b">
        <f t="shared" si="7"/>
        <v>1</v>
      </c>
      <c r="F69" s="37" t="s">
        <v>264</v>
      </c>
      <c r="G69" s="38" t="s">
        <v>1681</v>
      </c>
      <c r="H69" s="46" t="s">
        <v>2283</v>
      </c>
      <c r="I69" s="46" t="str">
        <f>VLOOKUP(B69,'[1]БХМ жамланган'!N$1:W$65536,10,)</f>
        <v>Navoiy shahar, "Ishonch" MFY,  "Navoiy" ko'chasi 54-uy</v>
      </c>
      <c r="J69" s="19" t="s">
        <v>2159</v>
      </c>
      <c r="K69" s="19" t="b">
        <f t="shared" si="8"/>
        <v>1</v>
      </c>
      <c r="L69" s="19" t="str">
        <f>VLOOKUP(B69,'[1]БХМ жамланган'!N$1:Q$65536,4,FALSE)</f>
        <v xml:space="preserve"> Имкон ЦБУ</v>
      </c>
      <c r="M69" s="41" t="s">
        <v>2368</v>
      </c>
      <c r="N69" s="16" t="b">
        <f t="shared" si="9"/>
        <v>0</v>
      </c>
      <c r="O69" s="37" t="s">
        <v>43</v>
      </c>
      <c r="P69" s="38" t="s">
        <v>1686</v>
      </c>
      <c r="Q69" s="46" t="s">
        <v>2284</v>
      </c>
      <c r="R69" s="46" t="str">
        <f>VLOOKUP(B69,'[1]БХМ жамланган'!N$1:Y$65536,12,FALSE)</f>
        <v>Город Навоий, улица Навои, 54</v>
      </c>
      <c r="S69" s="38" t="s">
        <v>1690</v>
      </c>
      <c r="T69" s="19" t="b">
        <f t="shared" si="10"/>
        <v>1</v>
      </c>
      <c r="U69" s="19" t="str">
        <f>VLOOKUP(B69,'[1]БХМ жамланган'!N$1:R$65536,5,FALSE)</f>
        <v>Imkon BSC</v>
      </c>
      <c r="V69" s="42" t="s">
        <v>2508</v>
      </c>
      <c r="W69" s="38" t="b">
        <f t="shared" si="11"/>
        <v>1</v>
      </c>
      <c r="X69" s="37" t="s">
        <v>264</v>
      </c>
      <c r="Y69" s="36" t="s">
        <v>1692</v>
      </c>
      <c r="Z69" s="46" t="s">
        <v>2285</v>
      </c>
      <c r="AA69" s="46" t="str">
        <f>VLOOKUP(B69,'[1]БХМ жамланган'!N$1:Z$65536,13,)</f>
        <v>Navoi city, Navoi street, 54</v>
      </c>
      <c r="AB69" s="19" t="s">
        <v>1695</v>
      </c>
      <c r="AC69" s="19" t="b">
        <f t="shared" si="12"/>
        <v>1</v>
      </c>
      <c r="AD69" s="19" t="str">
        <f>VLOOKUP(B69,'[1]БХМ жамланган'!N$1:AA$65536,14,FALSE)</f>
        <v>40.116854,65.357707</v>
      </c>
      <c r="AE69" s="15" t="s">
        <v>1702</v>
      </c>
      <c r="AF69" s="15" t="b">
        <f t="shared" si="13"/>
        <v>1</v>
      </c>
      <c r="AG69" s="15" t="s">
        <v>193</v>
      </c>
    </row>
    <row r="70" spans="1:33" s="26" customFormat="1" ht="30.75" customHeight="1">
      <c r="A70" s="38">
        <v>65</v>
      </c>
      <c r="B70" s="38">
        <v>10090</v>
      </c>
      <c r="C70" s="38" t="str">
        <f>VLOOKUP(B70,'[1]БХМ жамланган'!N$1:O$65536,2,FALSE)</f>
        <v>Konimex BXM</v>
      </c>
      <c r="D70" s="36" t="s">
        <v>1684</v>
      </c>
      <c r="E70" s="52" t="b">
        <f t="shared" si="7"/>
        <v>1</v>
      </c>
      <c r="F70" s="37" t="s">
        <v>264</v>
      </c>
      <c r="G70" s="38" t="s">
        <v>1685</v>
      </c>
      <c r="H70" s="46" t="s">
        <v>2283</v>
      </c>
      <c r="I70" s="46" t="str">
        <f>VLOOKUP(B70,'[1]БХМ жамланган'!N$1:W$65536,10,)</f>
        <v>Konimex tumani, "Birlik" MFY,  "Abu Ali Ibn Sino" ko'chasi</v>
      </c>
      <c r="J70" s="19" t="s">
        <v>2160</v>
      </c>
      <c r="K70" s="19" t="b">
        <f t="shared" si="8"/>
        <v>1</v>
      </c>
      <c r="L70" s="19" t="str">
        <f>VLOOKUP(B70,'[1]БХМ жамланган'!N$1:Q$65536,4,FALSE)</f>
        <v>Канимехский ЦБУ</v>
      </c>
      <c r="M70" s="38" t="s">
        <v>1688</v>
      </c>
      <c r="N70" s="16" t="b">
        <f t="shared" si="9"/>
        <v>1</v>
      </c>
      <c r="O70" s="37" t="s">
        <v>43</v>
      </c>
      <c r="P70" s="38" t="s">
        <v>1687</v>
      </c>
      <c r="Q70" s="46" t="s">
        <v>2284</v>
      </c>
      <c r="R70" s="46" t="str">
        <f>VLOOKUP(B70,'[1]БХМ жамланган'!N$1:Y$65536,12,FALSE)</f>
        <v>Канимехский район, махаля Бирлик, улица Абу Али Ибн Сино</v>
      </c>
      <c r="S70" s="36" t="s">
        <v>1691</v>
      </c>
      <c r="T70" s="19" t="b">
        <f t="shared" si="10"/>
        <v>1</v>
      </c>
      <c r="U70" s="19" t="str">
        <f>VLOOKUP(B70,'[1]БХМ жамланган'!N$1:R$65536,5,FALSE)</f>
        <v>Konimekh BSC</v>
      </c>
      <c r="V70" s="42" t="s">
        <v>2509</v>
      </c>
      <c r="W70" s="38" t="b">
        <f t="shared" si="11"/>
        <v>1</v>
      </c>
      <c r="X70" s="37" t="s">
        <v>264</v>
      </c>
      <c r="Y70" s="36" t="s">
        <v>1693</v>
      </c>
      <c r="Z70" s="46" t="s">
        <v>2285</v>
      </c>
      <c r="AA70" s="46" t="str">
        <f>VLOOKUP(B70,'[1]БХМ жамланган'!N$1:Z$65536,13,)</f>
        <v>Kanimekh district, Birlik microdistrict, Abu Ali Ibn Sina street</v>
      </c>
      <c r="AB70" s="19" t="s">
        <v>1696</v>
      </c>
      <c r="AC70" s="19" t="b">
        <f t="shared" si="12"/>
        <v>1</v>
      </c>
      <c r="AD70" s="19" t="str">
        <f>VLOOKUP(B70,'[1]БХМ жамланган'!N$1:AA$65536,14,FALSE)</f>
        <v>40.277316,65.139801</v>
      </c>
      <c r="AE70" s="15" t="s">
        <v>1703</v>
      </c>
      <c r="AF70" s="15" t="b">
        <f t="shared" si="13"/>
        <v>1</v>
      </c>
      <c r="AG70" s="15" t="s">
        <v>193</v>
      </c>
    </row>
    <row r="71" spans="1:33" s="12" customFormat="1" ht="30.75" customHeight="1">
      <c r="A71" s="9" t="s">
        <v>2290</v>
      </c>
      <c r="B71" s="38" t="e">
        <v>#N/A</v>
      </c>
      <c r="C71" s="38" t="e">
        <f>VLOOKUP(B71,'[1]БХМ жамланган'!N$1:O$65536,2,FALSE)</f>
        <v>#N/A</v>
      </c>
      <c r="D71" s="8"/>
      <c r="E71" s="52" t="e">
        <f t="shared" si="7"/>
        <v>#N/A</v>
      </c>
      <c r="F71" s="14"/>
      <c r="G71" s="9"/>
      <c r="H71" s="48"/>
      <c r="I71" s="46" t="e">
        <f>VLOOKUP(B71,'[1]БХМ жамланган'!N$1:W$65536,10,)</f>
        <v>#N/A</v>
      </c>
      <c r="J71" s="4"/>
      <c r="K71" s="19" t="e">
        <f t="shared" si="8"/>
        <v>#N/A</v>
      </c>
      <c r="L71" s="19" t="e">
        <f>VLOOKUP(B71,'[1]БХМ жамланган'!N$1:Q$65536,4,FALSE)</f>
        <v>#N/A</v>
      </c>
      <c r="M71" s="7"/>
      <c r="N71" s="16" t="e">
        <f t="shared" si="9"/>
        <v>#N/A</v>
      </c>
      <c r="O71" s="9"/>
      <c r="P71" s="7"/>
      <c r="Q71" s="48"/>
      <c r="R71" s="46" t="e">
        <f>VLOOKUP(B71,'[1]БХМ жамланган'!N$1:Y$65536,12,FALSE)</f>
        <v>#N/A</v>
      </c>
      <c r="S71" s="10"/>
      <c r="T71" s="19" t="e">
        <f t="shared" si="10"/>
        <v>#N/A</v>
      </c>
      <c r="U71" s="19" t="e">
        <f>VLOOKUP(B71,'[1]БХМ жамланган'!N$1:R$65536,5,FALSE)</f>
        <v>#N/A</v>
      </c>
      <c r="V71" s="11"/>
      <c r="W71" s="38" t="e">
        <f t="shared" si="11"/>
        <v>#N/A</v>
      </c>
      <c r="X71" s="11"/>
      <c r="Y71" s="9"/>
      <c r="Z71" s="48"/>
      <c r="AA71" s="46" t="e">
        <f>VLOOKUP(B71,'[1]БХМ жамланган'!N$1:Z$65536,13,)</f>
        <v>#N/A</v>
      </c>
      <c r="AB71" s="4"/>
      <c r="AC71" s="19" t="e">
        <f t="shared" si="12"/>
        <v>#N/A</v>
      </c>
      <c r="AD71" s="19" t="e">
        <f>VLOOKUP(B71,'[1]БХМ жамланган'!N$1:AA$65536,14,FALSE)</f>
        <v>#N/A</v>
      </c>
      <c r="AE71" s="11"/>
      <c r="AF71" s="15" t="e">
        <f t="shared" si="13"/>
        <v>#N/A</v>
      </c>
      <c r="AG71" s="11"/>
    </row>
    <row r="72" spans="1:33" ht="30.75" customHeight="1">
      <c r="A72" s="38">
        <v>66</v>
      </c>
      <c r="B72" s="38">
        <v>11381</v>
      </c>
      <c r="C72" s="38" t="str">
        <f>VLOOKUP(B72,'[1]БХМ жамланган'!N$1:O$65536,2,FALSE)</f>
        <v>Buxoro shahar BXM</v>
      </c>
      <c r="D72" s="42" t="s">
        <v>2305</v>
      </c>
      <c r="E72" s="52" t="b">
        <f t="shared" si="7"/>
        <v>1</v>
      </c>
      <c r="F72" s="37" t="s">
        <v>274</v>
      </c>
      <c r="G72" s="38" t="s">
        <v>2002</v>
      </c>
      <c r="H72" s="46" t="s">
        <v>2283</v>
      </c>
      <c r="I72" s="46" t="str">
        <f>VLOOKUP(B72,'[1]БХМ жамланган'!N$1:W$65536,10,)</f>
        <v>Buxoro v., Buxoro sh., 
"M.Iqbol" ko‘chasi 8-uy</v>
      </c>
      <c r="J72" s="19" t="s">
        <v>2161</v>
      </c>
      <c r="K72" s="19" t="b">
        <f t="shared" si="8"/>
        <v>1</v>
      </c>
      <c r="L72" s="19" t="str">
        <f>VLOOKUP(B72,'[1]БХМ жамланган'!N$1:Q$65536,4,FALSE)</f>
        <v>Бухара г., ЦБУ</v>
      </c>
      <c r="M72" s="61" t="s">
        <v>2369</v>
      </c>
      <c r="N72" s="16" t="b">
        <f t="shared" si="9"/>
        <v>1</v>
      </c>
      <c r="O72" s="37" t="s">
        <v>570</v>
      </c>
      <c r="P72" s="38" t="s">
        <v>669</v>
      </c>
      <c r="Q72" s="46" t="s">
        <v>2284</v>
      </c>
      <c r="R72" s="46" t="str">
        <f>VLOOKUP(B72,'[1]БХМ жамланган'!N$1:Y$65536,12,FALSE)</f>
        <v>Город Бухара, улица М.Икбол, 8</v>
      </c>
      <c r="S72" s="38" t="s">
        <v>945</v>
      </c>
      <c r="T72" s="19" t="b">
        <f t="shared" si="10"/>
        <v>1</v>
      </c>
      <c r="U72" s="19" t="str">
        <f>VLOOKUP(B72,'[1]БХМ жамланган'!N$1:R$65536,5,FALSE)</f>
        <v xml:space="preserve"> Bukhara city BSC</v>
      </c>
      <c r="V72" s="42" t="s">
        <v>2498</v>
      </c>
      <c r="W72" s="38" t="b">
        <f t="shared" si="11"/>
        <v>1</v>
      </c>
      <c r="X72" s="37" t="s">
        <v>1237</v>
      </c>
      <c r="Y72" s="38" t="s">
        <v>1293</v>
      </c>
      <c r="Z72" s="46" t="s">
        <v>2285</v>
      </c>
      <c r="AA72" s="46" t="str">
        <f>VLOOKUP(B72,'[1]БХМ жамланган'!N$1:Z$65536,13,)</f>
        <v>Bukhara city, M.Ikbol street, 8</v>
      </c>
      <c r="AB72" s="19" t="s">
        <v>1470</v>
      </c>
      <c r="AC72" s="19" t="b">
        <f t="shared" si="12"/>
        <v>1</v>
      </c>
      <c r="AD72" s="19" t="str">
        <f>VLOOKUP(B72,'[1]БХМ жамланган'!N$1:AA$65536,14,FALSE)</f>
        <v>39.7628380,64.42660200</v>
      </c>
      <c r="AE72" s="15" t="s">
        <v>51</v>
      </c>
      <c r="AF72" s="15" t="b">
        <f t="shared" si="13"/>
        <v>1</v>
      </c>
      <c r="AG72" s="15" t="s">
        <v>191</v>
      </c>
    </row>
    <row r="73" spans="1:33" ht="30.75" customHeight="1">
      <c r="A73" s="38">
        <v>67</v>
      </c>
      <c r="B73" s="38" t="s">
        <v>2339</v>
      </c>
      <c r="C73" s="38" t="str">
        <f>VLOOKUP(B73,'[1]БХМ жамланган'!N$1:O$65536,2,FALSE)</f>
        <v>Minorai kalon BXM</v>
      </c>
      <c r="D73" s="42" t="s">
        <v>2306</v>
      </c>
      <c r="E73" s="52" t="b">
        <f t="shared" si="7"/>
        <v>1</v>
      </c>
      <c r="F73" s="37" t="s">
        <v>274</v>
      </c>
      <c r="G73" s="38" t="s">
        <v>2002</v>
      </c>
      <c r="H73" s="46" t="s">
        <v>2283</v>
      </c>
      <c r="I73" s="46" t="str">
        <f>VLOOKUP(B73,'[1]БХМ жамланган'!N$1:W$65536,10,)</f>
        <v>Buxoro v., Buxoro sh., 
"Xo‘ja-Nurobod" ko‘chasi 18-uy</v>
      </c>
      <c r="J73" s="43" t="s">
        <v>2346</v>
      </c>
      <c r="K73" s="19" t="b">
        <f t="shared" si="8"/>
        <v>1</v>
      </c>
      <c r="L73" s="19" t="str">
        <f>VLOOKUP(B73,'[1]БХМ жамланган'!N$1:Q$65536,4,FALSE)</f>
        <v xml:space="preserve">Минораи Калон ЦБУ </v>
      </c>
      <c r="M73" s="61" t="s">
        <v>2427</v>
      </c>
      <c r="N73" s="16" t="b">
        <f t="shared" si="9"/>
        <v>1</v>
      </c>
      <c r="O73" s="37" t="s">
        <v>570</v>
      </c>
      <c r="P73" s="38" t="s">
        <v>669</v>
      </c>
      <c r="Q73" s="46" t="s">
        <v>2284</v>
      </c>
      <c r="R73" s="46" t="str">
        <f>VLOOKUP(B73,'[1]БХМ жамланган'!N$1:Y$65536,12,FALSE)</f>
        <v>Город Бухара, улица  Хужа-Нуробод,18</v>
      </c>
      <c r="S73" s="41" t="s">
        <v>2401</v>
      </c>
      <c r="T73" s="19" t="b">
        <f t="shared" si="10"/>
        <v>1</v>
      </c>
      <c r="U73" s="19" t="str">
        <f>VLOOKUP(B73,'[1]БХМ жамланган'!N$1:R$65536,5,FALSE)</f>
        <v>Minorai kalon BSC</v>
      </c>
      <c r="V73" s="36" t="s">
        <v>1112</v>
      </c>
      <c r="W73" s="38" t="b">
        <f t="shared" si="11"/>
        <v>1</v>
      </c>
      <c r="X73" s="37" t="s">
        <v>1237</v>
      </c>
      <c r="Y73" s="38" t="s">
        <v>1293</v>
      </c>
      <c r="Z73" s="46" t="s">
        <v>2285</v>
      </c>
      <c r="AA73" s="46" t="str">
        <f>VLOOKUP(B73,'[1]БХМ жамланган'!N$1:Z$65536,13,)</f>
        <v>Bukhara city, Khuzha-Nurobod street, 18</v>
      </c>
      <c r="AB73" s="43" t="s">
        <v>2523</v>
      </c>
      <c r="AC73" s="19" t="b">
        <f t="shared" si="12"/>
        <v>1</v>
      </c>
      <c r="AD73" s="19" t="str">
        <f>VLOOKUP(B73,'[1]БХМ жамланган'!N$1:AA$65536,14,FALSE)</f>
        <v>39.7761730,64.4123190</v>
      </c>
      <c r="AE73" s="15" t="s">
        <v>52</v>
      </c>
      <c r="AF73" s="15" t="b">
        <f t="shared" si="13"/>
        <v>1</v>
      </c>
      <c r="AG73" s="15" t="s">
        <v>192</v>
      </c>
    </row>
    <row r="74" spans="1:33" ht="30.75" customHeight="1">
      <c r="A74" s="38">
        <v>68</v>
      </c>
      <c r="B74" s="38">
        <v>11668</v>
      </c>
      <c r="C74" s="38" t="str">
        <f>VLOOKUP(B74,'[1]БХМ жамланган'!N$1:O$65536,2,FALSE)</f>
        <v xml:space="preserve"> Kogon BXM </v>
      </c>
      <c r="D74" s="36" t="s">
        <v>275</v>
      </c>
      <c r="E74" s="52" t="b">
        <f t="shared" si="7"/>
        <v>1</v>
      </c>
      <c r="F74" s="37" t="s">
        <v>274</v>
      </c>
      <c r="G74" s="38" t="s">
        <v>276</v>
      </c>
      <c r="H74" s="46" t="s">
        <v>2283</v>
      </c>
      <c r="I74" s="46" t="str">
        <f>VLOOKUP(B74,'[1]БХМ жамланган'!N$1:W$65536,10,)</f>
        <v>Kogon shahar "Buxoro" shoh ko'chasi 5/1</v>
      </c>
      <c r="J74" s="23" t="s">
        <v>2406</v>
      </c>
      <c r="K74" s="19" t="b">
        <f t="shared" si="8"/>
        <v>0</v>
      </c>
      <c r="L74" s="19" t="str">
        <f>VLOOKUP(B74,'[1]БХМ жамланган'!N$1:Q$65536,4,FALSE)</f>
        <v>Каганский ЦБУ</v>
      </c>
      <c r="M74" s="38" t="s">
        <v>679</v>
      </c>
      <c r="N74" s="16" t="b">
        <f t="shared" si="9"/>
        <v>1</v>
      </c>
      <c r="O74" s="37" t="s">
        <v>570</v>
      </c>
      <c r="P74" s="38" t="s">
        <v>670</v>
      </c>
      <c r="Q74" s="46" t="s">
        <v>2284</v>
      </c>
      <c r="R74" s="46" t="str">
        <f>VLOOKUP(B74,'[1]БХМ жамланган'!N$1:Y$65536,12,FALSE)</f>
        <v xml:space="preserve">Каганский район, проспект Бухоро, 5/1 </v>
      </c>
      <c r="S74" s="38" t="s">
        <v>946</v>
      </c>
      <c r="T74" s="19" t="b">
        <f t="shared" si="10"/>
        <v>1</v>
      </c>
      <c r="U74" s="19" t="str">
        <f>VLOOKUP(B74,'[1]БХМ жамланган'!N$1:R$65536,5,FALSE)</f>
        <v xml:space="preserve"> Kagan BSC </v>
      </c>
      <c r="V74" s="36" t="s">
        <v>1113</v>
      </c>
      <c r="W74" s="38" t="b">
        <f t="shared" si="11"/>
        <v>1</v>
      </c>
      <c r="X74" s="37" t="s">
        <v>1237</v>
      </c>
      <c r="Y74" s="36" t="s">
        <v>1294</v>
      </c>
      <c r="Z74" s="46" t="s">
        <v>2285</v>
      </c>
      <c r="AA74" s="46" t="str">
        <f>VLOOKUP(B74,'[1]БХМ жамланган'!N$1:Z$65536,13,)</f>
        <v>Kagan district, Bukhoro Avenue, 5/1</v>
      </c>
      <c r="AB74" s="19" t="s">
        <v>1965</v>
      </c>
      <c r="AC74" s="19" t="b">
        <f t="shared" si="12"/>
        <v>1</v>
      </c>
      <c r="AD74" s="19" t="str">
        <f>VLOOKUP(B74,'[1]БХМ жамланган'!N$1:AA$65536,14,FALSE)</f>
        <v>39.7534330,64.4263</v>
      </c>
      <c r="AE74" s="15" t="s">
        <v>53</v>
      </c>
      <c r="AF74" s="15" t="b">
        <f t="shared" si="13"/>
        <v>1</v>
      </c>
      <c r="AG74" s="15" t="s">
        <v>191</v>
      </c>
    </row>
    <row r="75" spans="1:33" ht="30.75" customHeight="1">
      <c r="A75" s="38">
        <v>69</v>
      </c>
      <c r="B75" s="38">
        <v>11397</v>
      </c>
      <c r="C75" s="38" t="str">
        <f>VLOOKUP(B75,'[1]БХМ жамланган'!N$1:O$65536,2,FALSE)</f>
        <v>G‘ijduvon BXM</v>
      </c>
      <c r="D75" s="36" t="s">
        <v>277</v>
      </c>
      <c r="E75" s="52" t="b">
        <f t="shared" si="7"/>
        <v>1</v>
      </c>
      <c r="F75" s="37" t="s">
        <v>274</v>
      </c>
      <c r="G75" s="38" t="s">
        <v>278</v>
      </c>
      <c r="H75" s="46" t="s">
        <v>2283</v>
      </c>
      <c r="I75" s="46" t="str">
        <f>VLOOKUP(B75,'[1]БХМ жамланган'!N$1:W$65536,10,)</f>
        <v>Buxoro v., G‘ijduvon t., "B.Naqshband" ko‘chasi 4-uy</v>
      </c>
      <c r="J75" s="19" t="s">
        <v>2162</v>
      </c>
      <c r="K75" s="19" t="b">
        <f t="shared" si="8"/>
        <v>1</v>
      </c>
      <c r="L75" s="19" t="str">
        <f>VLOOKUP(B75,'[1]БХМ жамланган'!N$1:Q$65536,4,FALSE)</f>
        <v>Гиждуванский ЦБУ</v>
      </c>
      <c r="M75" s="38" t="s">
        <v>680</v>
      </c>
      <c r="N75" s="16" t="b">
        <f t="shared" si="9"/>
        <v>1</v>
      </c>
      <c r="O75" s="37" t="s">
        <v>570</v>
      </c>
      <c r="P75" s="38" t="s">
        <v>671</v>
      </c>
      <c r="Q75" s="46" t="s">
        <v>2284</v>
      </c>
      <c r="R75" s="46" t="str">
        <f>VLOOKUP(B75,'[1]БХМ жамланган'!N$1:Y$65536,12,FALSE)</f>
        <v>Гиждуванский район, улица Б.Накшбанк, 4</v>
      </c>
      <c r="S75" s="38" t="s">
        <v>947</v>
      </c>
      <c r="T75" s="19" t="b">
        <f t="shared" si="10"/>
        <v>1</v>
      </c>
      <c r="U75" s="19" t="str">
        <f>VLOOKUP(B75,'[1]БХМ жамланган'!N$1:R$65536,5,FALSE)</f>
        <v>Gijduvon BSC</v>
      </c>
      <c r="V75" s="36" t="s">
        <v>1114</v>
      </c>
      <c r="W75" s="38" t="b">
        <f t="shared" si="11"/>
        <v>1</v>
      </c>
      <c r="X75" s="37" t="s">
        <v>1237</v>
      </c>
      <c r="Y75" s="36" t="s">
        <v>1295</v>
      </c>
      <c r="Z75" s="46" t="s">
        <v>2285</v>
      </c>
      <c r="AA75" s="46" t="str">
        <f>VLOOKUP(B75,'[1]БХМ жамланган'!N$1:Z$65536,13,)</f>
        <v>Gijduvan district, B. Nakshbank street, 4</v>
      </c>
      <c r="AB75" s="19" t="s">
        <v>1471</v>
      </c>
      <c r="AC75" s="19" t="b">
        <f t="shared" si="12"/>
        <v>1</v>
      </c>
      <c r="AD75" s="19" t="str">
        <f>VLOOKUP(B75,'[1]БХМ жамланган'!N$1:AA$65536,14,FALSE)</f>
        <v>40,10163 64,68058</v>
      </c>
      <c r="AE75" s="15" t="s">
        <v>54</v>
      </c>
      <c r="AF75" s="15" t="b">
        <f t="shared" si="13"/>
        <v>1</v>
      </c>
      <c r="AG75" s="15" t="s">
        <v>191</v>
      </c>
    </row>
    <row r="76" spans="1:33" ht="30.75" customHeight="1">
      <c r="A76" s="38">
        <v>70</v>
      </c>
      <c r="B76" s="38">
        <v>11398</v>
      </c>
      <c r="C76" s="38" t="str">
        <f>VLOOKUP(B76,'[1]БХМ жамланган'!N$1:O$65536,2,FALSE)</f>
        <v xml:space="preserve">Qorako‘l BXM </v>
      </c>
      <c r="D76" s="36" t="s">
        <v>279</v>
      </c>
      <c r="E76" s="52" t="b">
        <f t="shared" si="7"/>
        <v>1</v>
      </c>
      <c r="F76" s="37" t="s">
        <v>274</v>
      </c>
      <c r="G76" s="38" t="s">
        <v>280</v>
      </c>
      <c r="H76" s="46" t="s">
        <v>2283</v>
      </c>
      <c r="I76" s="46" t="str">
        <f>VLOOKUP(B76,'[1]БХМ жамланган'!N$1:W$65536,10,)</f>
        <v>Buxoro v., Qorako‘l t., "Xo‘jala" MFY, "Ulug‘bek" ko‘chasi                   4-uy</v>
      </c>
      <c r="J76" s="43" t="s">
        <v>2345</v>
      </c>
      <c r="K76" s="19" t="b">
        <f t="shared" si="8"/>
        <v>1</v>
      </c>
      <c r="L76" s="19" t="str">
        <f>VLOOKUP(B76,'[1]БХМ жамланган'!N$1:Q$65536,4,FALSE)</f>
        <v>Каракульский ЦБУ</v>
      </c>
      <c r="M76" s="38" t="s">
        <v>681</v>
      </c>
      <c r="N76" s="16" t="b">
        <f t="shared" si="9"/>
        <v>1</v>
      </c>
      <c r="O76" s="37" t="s">
        <v>570</v>
      </c>
      <c r="P76" s="38" t="s">
        <v>672</v>
      </c>
      <c r="Q76" s="46" t="s">
        <v>2284</v>
      </c>
      <c r="R76" s="46" t="str">
        <f>VLOOKUP(B76,'[1]БХМ жамланган'!N$1:Y$65536,12,FALSE)</f>
        <v xml:space="preserve">Каракульский район, улица Улугбек, 4 </v>
      </c>
      <c r="S76" s="38" t="s">
        <v>948</v>
      </c>
      <c r="T76" s="19" t="b">
        <f t="shared" si="10"/>
        <v>1</v>
      </c>
      <c r="U76" s="19" t="str">
        <f>VLOOKUP(B76,'[1]БХМ жамланган'!N$1:R$65536,5,FALSE)</f>
        <v xml:space="preserve">Karakul BSC </v>
      </c>
      <c r="V76" s="36" t="s">
        <v>1115</v>
      </c>
      <c r="W76" s="38" t="b">
        <f t="shared" si="11"/>
        <v>1</v>
      </c>
      <c r="X76" s="37" t="s">
        <v>1237</v>
      </c>
      <c r="Y76" s="36" t="s">
        <v>1296</v>
      </c>
      <c r="Z76" s="46" t="s">
        <v>2285</v>
      </c>
      <c r="AA76" s="46" t="str">
        <f>VLOOKUP(B76,'[1]БХМ жамланган'!N$1:Z$65536,13,)</f>
        <v>Karakul district, Ulugbek street, 4</v>
      </c>
      <c r="AB76" s="19" t="s">
        <v>1472</v>
      </c>
      <c r="AC76" s="19" t="b">
        <f t="shared" si="12"/>
        <v>1</v>
      </c>
      <c r="AD76" s="19" t="str">
        <f>VLOOKUP(B76,'[1]БХМ жамланган'!N$1:AA$65536,14,FALSE)</f>
        <v>39.514645,63.839241</v>
      </c>
      <c r="AE76" s="15" t="s">
        <v>55</v>
      </c>
      <c r="AF76" s="15" t="b">
        <f t="shared" si="13"/>
        <v>1</v>
      </c>
      <c r="AG76" s="15" t="s">
        <v>192</v>
      </c>
    </row>
    <row r="77" spans="1:33" ht="30.75" customHeight="1">
      <c r="A77" s="38">
        <v>71</v>
      </c>
      <c r="B77" s="38">
        <v>11311</v>
      </c>
      <c r="C77" s="38" t="str">
        <f>VLOOKUP(B77,'[1]БХМ жамланган'!N$1:O$65536,2,FALSE)</f>
        <v xml:space="preserve">Vobkent BXM </v>
      </c>
      <c r="D77" s="36" t="s">
        <v>281</v>
      </c>
      <c r="E77" s="52" t="b">
        <f t="shared" si="7"/>
        <v>1</v>
      </c>
      <c r="F77" s="37" t="s">
        <v>274</v>
      </c>
      <c r="G77" s="38" t="s">
        <v>282</v>
      </c>
      <c r="H77" s="46" t="s">
        <v>2283</v>
      </c>
      <c r="I77" s="46" t="str">
        <f>VLOOKUP(B77,'[1]БХМ жамланган'!N$1:W$65536,10,)</f>
        <v xml:space="preserve">Vobkent tumani,  "G'.G'ulom" ko'chasi 3-A uy </v>
      </c>
      <c r="J77" s="43" t="s">
        <v>2347</v>
      </c>
      <c r="K77" s="19" t="b">
        <f t="shared" si="8"/>
        <v>1</v>
      </c>
      <c r="L77" s="19" t="str">
        <f>VLOOKUP(B77,'[1]БХМ жамланган'!N$1:Q$65536,4,FALSE)</f>
        <v>Вабкентский ЦБУ</v>
      </c>
      <c r="M77" s="38" t="s">
        <v>682</v>
      </c>
      <c r="N77" s="16" t="b">
        <f t="shared" si="9"/>
        <v>1</v>
      </c>
      <c r="O77" s="37" t="s">
        <v>570</v>
      </c>
      <c r="P77" s="38" t="s">
        <v>673</v>
      </c>
      <c r="Q77" s="46" t="s">
        <v>2284</v>
      </c>
      <c r="R77" s="46" t="str">
        <f>VLOOKUP(B77,'[1]БХМ жамланган'!N$1:Y$65536,12,FALSE)</f>
        <v>Вабкентский район, улица Г.Гулям, 3-А</v>
      </c>
      <c r="S77" s="38" t="s">
        <v>949</v>
      </c>
      <c r="T77" s="19" t="b">
        <f t="shared" si="10"/>
        <v>1</v>
      </c>
      <c r="U77" s="19" t="str">
        <f>VLOOKUP(B77,'[1]БХМ жамланган'!N$1:R$65536,5,FALSE)</f>
        <v xml:space="preserve">Vobkent BSC </v>
      </c>
      <c r="V77" s="36" t="s">
        <v>1116</v>
      </c>
      <c r="W77" s="38" t="b">
        <f t="shared" si="11"/>
        <v>1</v>
      </c>
      <c r="X77" s="37" t="s">
        <v>1237</v>
      </c>
      <c r="Y77" s="36" t="s">
        <v>1297</v>
      </c>
      <c r="Z77" s="46" t="s">
        <v>2285</v>
      </c>
      <c r="AA77" s="46" t="str">
        <f>VLOOKUP(B77,'[1]БХМ жамланган'!N$1:Z$65536,13,)</f>
        <v>Vabkent district, G. Gulyam street, 3-A</v>
      </c>
      <c r="AB77" s="19" t="s">
        <v>1473</v>
      </c>
      <c r="AC77" s="19" t="b">
        <f t="shared" si="12"/>
        <v>1</v>
      </c>
      <c r="AD77" s="19" t="str">
        <f>VLOOKUP(B77,'[1]БХМ жамланган'!N$1:AA$65536,14,FALSE)</f>
        <v>40,0233070,64,5170740</v>
      </c>
      <c r="AE77" s="15" t="s">
        <v>56</v>
      </c>
      <c r="AF77" s="15" t="b">
        <f t="shared" si="13"/>
        <v>1</v>
      </c>
      <c r="AG77" s="15" t="s">
        <v>192</v>
      </c>
    </row>
    <row r="78" spans="1:33" ht="30.75" customHeight="1">
      <c r="A78" s="38">
        <v>72</v>
      </c>
      <c r="B78" s="38">
        <v>10076</v>
      </c>
      <c r="C78" s="38" t="str">
        <f>VLOOKUP(B78,'[1]БХМ жамланган'!N$1:O$65536,2,FALSE)</f>
        <v>Romiton BXM</v>
      </c>
      <c r="D78" s="42" t="s">
        <v>2005</v>
      </c>
      <c r="E78" s="52" t="b">
        <f t="shared" si="7"/>
        <v>1</v>
      </c>
      <c r="F78" s="37" t="s">
        <v>274</v>
      </c>
      <c r="G78" s="38" t="s">
        <v>283</v>
      </c>
      <c r="H78" s="46" t="s">
        <v>2283</v>
      </c>
      <c r="I78" s="46" t="str">
        <f>VLOOKUP(B78,'[1]БХМ жамланган'!N$1:W$65536,10,)</f>
        <v>Buxoro v., Romitan t., 
"Bahoriston" ko‘chasi 73-uy</v>
      </c>
      <c r="J78" s="19" t="s">
        <v>2163</v>
      </c>
      <c r="K78" s="19" t="b">
        <f t="shared" si="8"/>
        <v>1</v>
      </c>
      <c r="L78" s="19" t="str">
        <f>VLOOKUP(B78,'[1]БХМ жамланган'!N$1:Q$65536,4,FALSE)</f>
        <v>Ромитанский ЦБУ</v>
      </c>
      <c r="M78" s="38" t="s">
        <v>683</v>
      </c>
      <c r="N78" s="16" t="b">
        <f t="shared" si="9"/>
        <v>1</v>
      </c>
      <c r="O78" s="37" t="s">
        <v>570</v>
      </c>
      <c r="P78" s="38" t="s">
        <v>674</v>
      </c>
      <c r="Q78" s="46" t="s">
        <v>2284</v>
      </c>
      <c r="R78" s="46" t="str">
        <f>VLOOKUP(B78,'[1]БХМ жамланган'!N$1:Y$65536,12,FALSE)</f>
        <v>Ромитанский район, улица Бахористон, 73</v>
      </c>
      <c r="S78" s="38" t="s">
        <v>950</v>
      </c>
      <c r="T78" s="19" t="b">
        <f t="shared" si="10"/>
        <v>1</v>
      </c>
      <c r="U78" s="19" t="str">
        <f>VLOOKUP(B78,'[1]БХМ жамланган'!N$1:R$65536,5,FALSE)</f>
        <v>Rromiton BSC</v>
      </c>
      <c r="V78" s="52" t="s">
        <v>1117</v>
      </c>
      <c r="W78" s="38" t="b">
        <f t="shared" si="11"/>
        <v>0</v>
      </c>
      <c r="X78" s="37" t="s">
        <v>1237</v>
      </c>
      <c r="Y78" s="36" t="s">
        <v>1298</v>
      </c>
      <c r="Z78" s="46" t="s">
        <v>2285</v>
      </c>
      <c r="AA78" s="46" t="str">
        <f>VLOOKUP(B78,'[1]БХМ жамланган'!N$1:Z$65536,13,)</f>
        <v>Romitan district, Bahoriston street, 73</v>
      </c>
      <c r="AB78" s="19" t="s">
        <v>1966</v>
      </c>
      <c r="AC78" s="19" t="b">
        <f t="shared" si="12"/>
        <v>1</v>
      </c>
      <c r="AD78" s="19" t="str">
        <f>VLOOKUP(B78,'[1]БХМ жамланган'!N$1:AA$65536,14,FALSE)</f>
        <v>39.934763, 64.378790</v>
      </c>
      <c r="AE78" s="15" t="s">
        <v>57</v>
      </c>
      <c r="AF78" s="15" t="b">
        <f t="shared" si="13"/>
        <v>1</v>
      </c>
      <c r="AG78" s="15" t="s">
        <v>192</v>
      </c>
    </row>
    <row r="79" spans="1:33" ht="30.75" customHeight="1">
      <c r="A79" s="38">
        <v>73</v>
      </c>
      <c r="B79" s="38">
        <v>11671</v>
      </c>
      <c r="C79" s="38" t="str">
        <f>VLOOKUP(B79,'[1]БХМ жамланган'!N$1:O$65536,2,FALSE)</f>
        <v xml:space="preserve">Jondor BXM </v>
      </c>
      <c r="D79" s="36" t="s">
        <v>284</v>
      </c>
      <c r="E79" s="52" t="b">
        <f t="shared" si="7"/>
        <v>1</v>
      </c>
      <c r="F79" s="37" t="s">
        <v>274</v>
      </c>
      <c r="G79" s="38" t="s">
        <v>285</v>
      </c>
      <c r="H79" s="46" t="s">
        <v>2283</v>
      </c>
      <c r="I79" s="46" t="str">
        <f>VLOOKUP(B79,'[1]БХМ жамланган'!N$1:W$65536,10,)</f>
        <v>Buxoro v., Jondor t., "Varaxsho" ko‘chasi 48-uy</v>
      </c>
      <c r="J79" s="19" t="s">
        <v>2164</v>
      </c>
      <c r="K79" s="19" t="b">
        <f t="shared" si="8"/>
        <v>1</v>
      </c>
      <c r="L79" s="19" t="str">
        <f>VLOOKUP(B79,'[1]БХМ жамланган'!N$1:Q$65536,4,FALSE)</f>
        <v>Джандарский ЦБУ</v>
      </c>
      <c r="M79" s="38" t="s">
        <v>684</v>
      </c>
      <c r="N79" s="16" t="b">
        <f t="shared" si="9"/>
        <v>1</v>
      </c>
      <c r="O79" s="37" t="s">
        <v>570</v>
      </c>
      <c r="P79" s="38" t="s">
        <v>675</v>
      </c>
      <c r="Q79" s="46" t="s">
        <v>2284</v>
      </c>
      <c r="R79" s="46" t="str">
        <f>VLOOKUP(B79,'[1]БХМ жамланган'!N$1:Y$65536,12,FALSE)</f>
        <v>Джандарский район, улица Варахшо, 48</v>
      </c>
      <c r="S79" s="38" t="s">
        <v>951</v>
      </c>
      <c r="T79" s="19" t="b">
        <f t="shared" si="10"/>
        <v>1</v>
      </c>
      <c r="U79" s="19" t="str">
        <f>VLOOKUP(B79,'[1]БХМ жамланган'!N$1:R$65536,5,FALSE)</f>
        <v xml:space="preserve">Jandar BSC </v>
      </c>
      <c r="V79" s="36" t="s">
        <v>1118</v>
      </c>
      <c r="W79" s="38" t="b">
        <f t="shared" si="11"/>
        <v>1</v>
      </c>
      <c r="X79" s="37" t="s">
        <v>1237</v>
      </c>
      <c r="Y79" s="36" t="s">
        <v>1299</v>
      </c>
      <c r="Z79" s="46" t="s">
        <v>2285</v>
      </c>
      <c r="AA79" s="46" t="str">
        <f>VLOOKUP(B79,'[1]БХМ жамланган'!N$1:Z$65536,13,)</f>
        <v>Dzhandar district, Varakhsho street, 48</v>
      </c>
      <c r="AB79" s="19" t="s">
        <v>1474</v>
      </c>
      <c r="AC79" s="19" t="b">
        <f t="shared" si="12"/>
        <v>1</v>
      </c>
      <c r="AD79" s="19" t="str">
        <f>VLOOKUP(B79,'[1]БХМ жамланган'!N$1:AA$65536,14,FALSE)</f>
        <v>39.740506,64.183179</v>
      </c>
      <c r="AE79" s="15" t="s">
        <v>58</v>
      </c>
      <c r="AF79" s="15" t="b">
        <f t="shared" si="13"/>
        <v>1</v>
      </c>
      <c r="AG79" s="15" t="s">
        <v>192</v>
      </c>
    </row>
    <row r="80" spans="1:33" ht="30.75" customHeight="1">
      <c r="A80" s="38">
        <v>74</v>
      </c>
      <c r="B80" s="38">
        <v>11672</v>
      </c>
      <c r="C80" s="38" t="str">
        <f>VLOOKUP(B80,'[1]БХМ жамланган'!N$1:O$65536,2,FALSE)</f>
        <v xml:space="preserve">Galaosiyo BXM </v>
      </c>
      <c r="D80" s="36" t="s">
        <v>2003</v>
      </c>
      <c r="E80" s="52" t="b">
        <f t="shared" si="7"/>
        <v>1</v>
      </c>
      <c r="F80" s="37" t="s">
        <v>274</v>
      </c>
      <c r="G80" s="38" t="s">
        <v>2004</v>
      </c>
      <c r="H80" s="46" t="s">
        <v>2283</v>
      </c>
      <c r="I80" s="46" t="str">
        <f>VLOOKUP(B80,'[1]БХМ жамланган'!N$1:W$65536,10,)</f>
        <v>Galaosiyo shahri, "Buyuk Ipak yo‘li" ko‘chasi 68-uy</v>
      </c>
      <c r="J80" s="43" t="s">
        <v>2348</v>
      </c>
      <c r="K80" s="19" t="b">
        <f t="shared" si="8"/>
        <v>1</v>
      </c>
      <c r="L80" s="19" t="str">
        <f>VLOOKUP(B80,'[1]БХМ жамланган'!N$1:Q$65536,4,FALSE)</f>
        <v>Город Галаасия ЦБУ</v>
      </c>
      <c r="M80" s="38" t="s">
        <v>685</v>
      </c>
      <c r="N80" s="16" t="b">
        <f t="shared" si="9"/>
        <v>1</v>
      </c>
      <c r="O80" s="37" t="s">
        <v>570</v>
      </c>
      <c r="P80" s="38" t="s">
        <v>676</v>
      </c>
      <c r="Q80" s="46" t="s">
        <v>2284</v>
      </c>
      <c r="R80" s="46" t="str">
        <f>VLOOKUP(B80,'[1]БХМ жамланган'!N$1:Y$65536,12,FALSE)</f>
        <v>Город Галаасия, улица Буюк ипак йули, 68</v>
      </c>
      <c r="S80" s="41" t="s">
        <v>2402</v>
      </c>
      <c r="T80" s="19" t="b">
        <f t="shared" si="10"/>
        <v>1</v>
      </c>
      <c r="U80" s="19" t="str">
        <f>VLOOKUP(B80,'[1]БХМ жамланган'!N$1:R$65536,5,FALSE)</f>
        <v xml:space="preserve">Gala-asiya BSC </v>
      </c>
      <c r="V80" s="36" t="s">
        <v>1119</v>
      </c>
      <c r="W80" s="38" t="b">
        <f t="shared" si="11"/>
        <v>1</v>
      </c>
      <c r="X80" s="37" t="s">
        <v>1237</v>
      </c>
      <c r="Y80" s="36" t="s">
        <v>1300</v>
      </c>
      <c r="Z80" s="46" t="s">
        <v>2285</v>
      </c>
      <c r="AA80" s="46" t="str">
        <f>VLOOKUP(B80,'[1]БХМ жамланган'!N$1:Z$65536,13,)</f>
        <v>Galaasiya city, Buyuk ipak yuli street, 68</v>
      </c>
      <c r="AB80" s="43" t="s">
        <v>2524</v>
      </c>
      <c r="AC80" s="19" t="b">
        <f t="shared" si="12"/>
        <v>1</v>
      </c>
      <c r="AD80" s="19" t="str">
        <f>VLOOKUP(B80,'[1]БХМ жамланган'!N$1:AA$65536,14,FALSE)</f>
        <v>40.118250,64.504171</v>
      </c>
      <c r="AE80" s="15" t="s">
        <v>59</v>
      </c>
      <c r="AF80" s="15" t="b">
        <f t="shared" si="13"/>
        <v>1</v>
      </c>
      <c r="AG80" s="15" t="s">
        <v>192</v>
      </c>
    </row>
    <row r="81" spans="1:33" ht="30.75" customHeight="1">
      <c r="A81" s="38">
        <v>75</v>
      </c>
      <c r="B81" s="38">
        <v>11399</v>
      </c>
      <c r="C81" s="38" t="str">
        <f>VLOOKUP(B81,'[1]БХМ жамланган'!N$1:O$65536,2,FALSE)</f>
        <v>Olot BXM</v>
      </c>
      <c r="D81" s="36" t="s">
        <v>286</v>
      </c>
      <c r="E81" s="52" t="b">
        <f t="shared" si="7"/>
        <v>1</v>
      </c>
      <c r="F81" s="37" t="s">
        <v>274</v>
      </c>
      <c r="G81" s="38" t="s">
        <v>287</v>
      </c>
      <c r="H81" s="46" t="s">
        <v>2283</v>
      </c>
      <c r="I81" s="46" t="str">
        <f>VLOOKUP(B81,'[1]БХМ жамланган'!N$1:W$65536,10,)</f>
        <v>Buxoro v., Olot t., "Navro‘z" MFY, "Olot" ko‘chasi 3-uy</v>
      </c>
      <c r="J81" s="43" t="s">
        <v>2349</v>
      </c>
      <c r="K81" s="19" t="b">
        <f t="shared" si="8"/>
        <v>1</v>
      </c>
      <c r="L81" s="19" t="str">
        <f>VLOOKUP(B81,'[1]БХМ жамланган'!N$1:Q$65536,4,FALSE)</f>
        <v>Алатский ЦБУ</v>
      </c>
      <c r="M81" s="38" t="s">
        <v>686</v>
      </c>
      <c r="N81" s="16" t="b">
        <f t="shared" si="9"/>
        <v>1</v>
      </c>
      <c r="O81" s="37" t="s">
        <v>570</v>
      </c>
      <c r="P81" s="38" t="s">
        <v>677</v>
      </c>
      <c r="Q81" s="46" t="s">
        <v>2284</v>
      </c>
      <c r="R81" s="46" t="str">
        <f>VLOOKUP(B81,'[1]БХМ жамланган'!N$1:Y$65536,12,FALSE)</f>
        <v>Алатский район, улица Олот, 3</v>
      </c>
      <c r="S81" s="41" t="s">
        <v>2403</v>
      </c>
      <c r="T81" s="19" t="b">
        <f t="shared" si="10"/>
        <v>1</v>
      </c>
      <c r="U81" s="19" t="str">
        <f>VLOOKUP(B81,'[1]БХМ жамланган'!N$1:R$65536,5,FALSE)</f>
        <v>Alat BSC</v>
      </c>
      <c r="V81" s="36" t="s">
        <v>1120</v>
      </c>
      <c r="W81" s="38" t="b">
        <f t="shared" si="11"/>
        <v>1</v>
      </c>
      <c r="X81" s="37" t="s">
        <v>1237</v>
      </c>
      <c r="Y81" s="36" t="s">
        <v>1301</v>
      </c>
      <c r="Z81" s="46" t="s">
        <v>2285</v>
      </c>
      <c r="AA81" s="46" t="str">
        <f>VLOOKUP(B81,'[1]БХМ жамланган'!N$1:Z$65536,13,)</f>
        <v>Alat district, Olot street, 3</v>
      </c>
      <c r="AB81" s="43" t="s">
        <v>2525</v>
      </c>
      <c r="AC81" s="19" t="b">
        <f t="shared" si="12"/>
        <v>1</v>
      </c>
      <c r="AD81" s="19" t="str">
        <f>VLOOKUP(B81,'[1]БХМ жамланган'!N$1:AA$65536,14,FALSE)</f>
        <v xml:space="preserve">39.4205010,63.7958090 </v>
      </c>
      <c r="AE81" s="15" t="s">
        <v>60</v>
      </c>
      <c r="AF81" s="15" t="b">
        <f t="shared" si="13"/>
        <v>1</v>
      </c>
      <c r="AG81" s="15" t="s">
        <v>191</v>
      </c>
    </row>
    <row r="82" spans="1:33" ht="30.75" customHeight="1">
      <c r="A82" s="38">
        <v>76</v>
      </c>
      <c r="B82" s="38">
        <v>11635</v>
      </c>
      <c r="C82" s="38" t="str">
        <f>VLOOKUP(B82,'[1]БХМ жамланган'!N$1:O$65536,2,FALSE)</f>
        <v xml:space="preserve">Peshku BXM </v>
      </c>
      <c r="D82" s="36" t="s">
        <v>288</v>
      </c>
      <c r="E82" s="52" t="b">
        <f t="shared" si="7"/>
        <v>1</v>
      </c>
      <c r="F82" s="37" t="s">
        <v>274</v>
      </c>
      <c r="G82" s="38" t="s">
        <v>289</v>
      </c>
      <c r="H82" s="46" t="s">
        <v>2283</v>
      </c>
      <c r="I82" s="46" t="str">
        <f>VLOOKUP(B82,'[1]БХМ жамланган'!N$1:W$65536,10,)</f>
        <v>Buxoro v., Peshku t., 
"Navro‘z" ko‘chasi 1-uy</v>
      </c>
      <c r="J82" s="43" t="s">
        <v>2350</v>
      </c>
      <c r="K82" s="19" t="b">
        <f t="shared" si="8"/>
        <v>1</v>
      </c>
      <c r="L82" s="19" t="str">
        <f>VLOOKUP(B82,'[1]БХМ жамланган'!N$1:Q$65536,4,FALSE)</f>
        <v>Пешкунский ЦБУ</v>
      </c>
      <c r="M82" s="38" t="s">
        <v>687</v>
      </c>
      <c r="N82" s="16" t="b">
        <f t="shared" si="9"/>
        <v>1</v>
      </c>
      <c r="O82" s="37" t="s">
        <v>570</v>
      </c>
      <c r="P82" s="38" t="s">
        <v>678</v>
      </c>
      <c r="Q82" s="46" t="s">
        <v>2284</v>
      </c>
      <c r="R82" s="46" t="str">
        <f>VLOOKUP(B82,'[1]БХМ жамланган'!N$1:Y$65536,12,FALSE)</f>
        <v>Пешкунский район, улица Навруз, 1</v>
      </c>
      <c r="S82" s="41" t="s">
        <v>2404</v>
      </c>
      <c r="T82" s="19" t="b">
        <f t="shared" si="10"/>
        <v>1</v>
      </c>
      <c r="U82" s="19" t="str">
        <f>VLOOKUP(B82,'[1]БХМ жамланган'!N$1:R$65536,5,FALSE)</f>
        <v xml:space="preserve">Peshku BSC </v>
      </c>
      <c r="V82" s="36" t="s">
        <v>1121</v>
      </c>
      <c r="W82" s="38" t="b">
        <f t="shared" si="11"/>
        <v>1</v>
      </c>
      <c r="X82" s="37" t="s">
        <v>1237</v>
      </c>
      <c r="Y82" s="36" t="s">
        <v>1302</v>
      </c>
      <c r="Z82" s="46" t="s">
        <v>2285</v>
      </c>
      <c r="AA82" s="46" t="str">
        <f>VLOOKUP(B82,'[1]БХМ жамланган'!N$1:Z$65536,13,)</f>
        <v>Peshkun district, Navruz street, 1</v>
      </c>
      <c r="AB82" s="43" t="s">
        <v>2526</v>
      </c>
      <c r="AC82" s="19" t="b">
        <f t="shared" si="12"/>
        <v>1</v>
      </c>
      <c r="AD82" s="19" t="str">
        <f>VLOOKUP(B82,'[1]БХМ жамланган'!N$1:AA$65536,14,FALSE)</f>
        <v>40,003845,64,393674</v>
      </c>
      <c r="AE82" s="15" t="s">
        <v>61</v>
      </c>
      <c r="AF82" s="15" t="b">
        <f t="shared" si="13"/>
        <v>1</v>
      </c>
      <c r="AG82" s="15" t="s">
        <v>191</v>
      </c>
    </row>
    <row r="83" spans="1:33" s="27" customFormat="1" ht="30.75" customHeight="1">
      <c r="A83" s="38">
        <v>77</v>
      </c>
      <c r="B83" s="38">
        <v>11670</v>
      </c>
      <c r="C83" s="38" t="str">
        <f>VLOOKUP(B83,'[1]БХМ жамланган'!N$1:O$65536,2,FALSE)</f>
        <v>Shofirkon BXM</v>
      </c>
      <c r="D83" s="36" t="s">
        <v>1704</v>
      </c>
      <c r="E83" s="52" t="b">
        <f t="shared" si="7"/>
        <v>1</v>
      </c>
      <c r="F83" s="37" t="s">
        <v>274</v>
      </c>
      <c r="G83" s="38" t="s">
        <v>1705</v>
      </c>
      <c r="H83" s="46" t="s">
        <v>2283</v>
      </c>
      <c r="I83" s="46" t="str">
        <f>VLOOKUP(B83,'[1]БХМ жамланган'!N$1:W$65536,10,)</f>
        <v>Buxoro vil., Shofirkon tumani, "Fayzulla Xo'jayev" ko'chasi 10/2-uy</v>
      </c>
      <c r="J83" s="19" t="s">
        <v>2165</v>
      </c>
      <c r="K83" s="19" t="b">
        <f t="shared" si="8"/>
        <v>1</v>
      </c>
      <c r="L83" s="19" t="str">
        <f>VLOOKUP(B83,'[1]БХМ жамланган'!N$1:Q$65536,4,FALSE)</f>
        <v>Шафирканский ЦБУ</v>
      </c>
      <c r="M83" s="38" t="s">
        <v>1710</v>
      </c>
      <c r="N83" s="16" t="b">
        <f t="shared" si="9"/>
        <v>1</v>
      </c>
      <c r="O83" s="37" t="s">
        <v>570</v>
      </c>
      <c r="P83" s="38" t="s">
        <v>1709</v>
      </c>
      <c r="Q83" s="46" t="s">
        <v>2284</v>
      </c>
      <c r="R83" s="46" t="str">
        <f>VLOOKUP(B83,'[1]БХМ жамланган'!N$1:Y$65536,12,FALSE)</f>
        <v>Шафирканский район, Ф.Худжаев, 10/2</v>
      </c>
      <c r="S83" s="38" t="s">
        <v>1711</v>
      </c>
      <c r="T83" s="19" t="b">
        <f t="shared" si="10"/>
        <v>1</v>
      </c>
      <c r="U83" s="19" t="str">
        <f>VLOOKUP(B83,'[1]БХМ жамланган'!N$1:R$65536,5,FALSE)</f>
        <v>Shafirkon BSC</v>
      </c>
      <c r="V83" s="36" t="s">
        <v>1714</v>
      </c>
      <c r="W83" s="38" t="b">
        <f t="shared" si="11"/>
        <v>1</v>
      </c>
      <c r="X83" s="37" t="s">
        <v>1237</v>
      </c>
      <c r="Y83" s="36" t="s">
        <v>1718</v>
      </c>
      <c r="Z83" s="46" t="s">
        <v>2285</v>
      </c>
      <c r="AA83" s="46" t="str">
        <f>VLOOKUP(B83,'[1]БХМ жамланган'!N$1:Z$65536,13,)</f>
        <v>Shafirkan district, F. Khujaev, 10/2</v>
      </c>
      <c r="AB83" s="19" t="s">
        <v>1967</v>
      </c>
      <c r="AC83" s="19" t="b">
        <f t="shared" si="12"/>
        <v>1</v>
      </c>
      <c r="AD83" s="19" t="str">
        <f>VLOOKUP(B83,'[1]БХМ жамланган'!N$1:AA$65536,14,FALSE)</f>
        <v>40.1187180,64.5046370</v>
      </c>
      <c r="AE83" s="15" t="s">
        <v>1720</v>
      </c>
      <c r="AF83" s="15" t="b">
        <f t="shared" si="13"/>
        <v>1</v>
      </c>
      <c r="AG83" s="15" t="s">
        <v>192</v>
      </c>
    </row>
    <row r="84" spans="1:33" s="27" customFormat="1" ht="30.75" customHeight="1">
      <c r="A84" s="38">
        <v>78</v>
      </c>
      <c r="B84" s="38">
        <v>10075</v>
      </c>
      <c r="C84" s="38" t="str">
        <f>VLOOKUP(B84,'[1]БХМ жамланган'!N$1:O$65536,2,FALSE)</f>
        <v>Chorsu BXM</v>
      </c>
      <c r="D84" s="36" t="s">
        <v>1706</v>
      </c>
      <c r="E84" s="52" t="b">
        <f t="shared" si="7"/>
        <v>1</v>
      </c>
      <c r="F84" s="37" t="s">
        <v>274</v>
      </c>
      <c r="G84" s="38" t="s">
        <v>2166</v>
      </c>
      <c r="H84" s="46" t="s">
        <v>2283</v>
      </c>
      <c r="I84" s="46" t="str">
        <f>VLOOKUP(B84,'[1]БХМ жамланган'!N$1:W$65536,10,)</f>
        <v>Buxoro vil., G‘ijduvon tumani, "Chorsu" MFY 12-uy</v>
      </c>
      <c r="J84" s="43" t="s">
        <v>2411</v>
      </c>
      <c r="K84" s="19" t="b">
        <f t="shared" si="8"/>
        <v>1</v>
      </c>
      <c r="L84" s="19" t="str">
        <f>VLOOKUP(B84,'[1]БХМ жамланган'!N$1:Q$65536,4,FALSE)</f>
        <v xml:space="preserve">Чорсу ЦБУ </v>
      </c>
      <c r="M84" s="41" t="s">
        <v>2370</v>
      </c>
      <c r="N84" s="16" t="b">
        <f t="shared" si="9"/>
        <v>1</v>
      </c>
      <c r="O84" s="37" t="s">
        <v>570</v>
      </c>
      <c r="P84" s="38" t="s">
        <v>671</v>
      </c>
      <c r="Q84" s="46" t="s">
        <v>2284</v>
      </c>
      <c r="R84" s="46" t="str">
        <f>VLOOKUP(B84,'[1]БХМ жамланган'!N$1:Y$65536,12,FALSE)</f>
        <v>Гиждуванский район, махаля Чорсу, 12</v>
      </c>
      <c r="S84" s="41" t="s">
        <v>2488</v>
      </c>
      <c r="T84" s="19" t="b">
        <f t="shared" si="10"/>
        <v>1</v>
      </c>
      <c r="U84" s="19" t="str">
        <f>VLOOKUP(B84,'[1]БХМ жамланган'!N$1:R$65536,5,FALSE)</f>
        <v>Chorsu BSC</v>
      </c>
      <c r="V84" s="36" t="s">
        <v>1712</v>
      </c>
      <c r="W84" s="38" t="b">
        <f t="shared" si="11"/>
        <v>1</v>
      </c>
      <c r="X84" s="37" t="s">
        <v>1237</v>
      </c>
      <c r="Y84" s="36" t="s">
        <v>1719</v>
      </c>
      <c r="Z84" s="46" t="s">
        <v>2285</v>
      </c>
      <c r="AA84" s="46" t="str">
        <f>VLOOKUP(B84,'[1]БХМ жамланган'!N$1:Z$65536,13,)</f>
        <v>Gijduvan district, Chorsu mahala, 12</v>
      </c>
      <c r="AB84" s="43" t="s">
        <v>2527</v>
      </c>
      <c r="AC84" s="19" t="b">
        <f t="shared" si="12"/>
        <v>1</v>
      </c>
      <c r="AD84" s="19" t="str">
        <f>VLOOKUP(B84,'[1]БХМ жамланган'!N$1:AA$65536,14,FALSE)</f>
        <v xml:space="preserve">40.1068010,64.6820580
</v>
      </c>
      <c r="AE84" s="19" t="s">
        <v>1721</v>
      </c>
      <c r="AF84" s="15" t="b">
        <f t="shared" si="13"/>
        <v>1</v>
      </c>
      <c r="AG84" s="15" t="s">
        <v>193</v>
      </c>
    </row>
    <row r="85" spans="1:33" s="27" customFormat="1" ht="30.75" customHeight="1">
      <c r="A85" s="38">
        <v>79</v>
      </c>
      <c r="B85" s="38">
        <v>10080</v>
      </c>
      <c r="C85" s="38" t="str">
        <f>VLOOKUP(B85,'[1]БХМ жамланган'!N$1:O$65536,2,FALSE)</f>
        <v>Shayxlar BXM</v>
      </c>
      <c r="D85" s="36" t="s">
        <v>1707</v>
      </c>
      <c r="E85" s="52" t="b">
        <f t="shared" si="7"/>
        <v>1</v>
      </c>
      <c r="F85" s="37" t="s">
        <v>274</v>
      </c>
      <c r="G85" s="38" t="s">
        <v>287</v>
      </c>
      <c r="H85" s="46" t="s">
        <v>2283</v>
      </c>
      <c r="I85" s="46" t="str">
        <f>VLOOKUP(B85,'[1]БХМ жамланган'!N$1:W$65536,10,)</f>
        <v>Buxoro vil., Olot tumani, "Chovdur" MFY "Shukrona" koʻchasi 13-uy</v>
      </c>
      <c r="J85" s="43" t="s">
        <v>2412</v>
      </c>
      <c r="K85" s="19" t="b">
        <f t="shared" si="8"/>
        <v>1</v>
      </c>
      <c r="L85" s="19" t="str">
        <f>VLOOKUP(B85,'[1]БХМ жамланган'!N$1:Q$65536,4,FALSE)</f>
        <v xml:space="preserve">Шайхлар ЦБУ </v>
      </c>
      <c r="M85" s="41" t="s">
        <v>2371</v>
      </c>
      <c r="N85" s="16" t="b">
        <f t="shared" si="9"/>
        <v>1</v>
      </c>
      <c r="O85" s="37" t="s">
        <v>570</v>
      </c>
      <c r="P85" s="38" t="s">
        <v>677</v>
      </c>
      <c r="Q85" s="46" t="s">
        <v>2284</v>
      </c>
      <c r="R85" s="46" t="str">
        <f>VLOOKUP(B85,'[1]БХМ жамланган'!N$1:Y$65536,12,FALSE)</f>
        <v>Алатский район, улица Шукрона, 13</v>
      </c>
      <c r="S85" s="41" t="s">
        <v>2489</v>
      </c>
      <c r="T85" s="19" t="b">
        <f t="shared" si="10"/>
        <v>1</v>
      </c>
      <c r="U85" s="19" t="str">
        <f>VLOOKUP(B85,'[1]БХМ жамланган'!N$1:R$65536,5,FALSE)</f>
        <v>Shaykhlar BSC</v>
      </c>
      <c r="V85" s="36" t="s">
        <v>1715</v>
      </c>
      <c r="W85" s="38" t="b">
        <f t="shared" si="11"/>
        <v>1</v>
      </c>
      <c r="X85" s="37" t="s">
        <v>1237</v>
      </c>
      <c r="Y85" s="36" t="s">
        <v>1301</v>
      </c>
      <c r="Z85" s="46" t="s">
        <v>2285</v>
      </c>
      <c r="AA85" s="46" t="str">
        <f>VLOOKUP(B85,'[1]БХМ жамланган'!N$1:Z$65536,13,)</f>
        <v>Alat district, Shukron street, 13</v>
      </c>
      <c r="AB85" s="43" t="s">
        <v>2528</v>
      </c>
      <c r="AC85" s="19" t="b">
        <f t="shared" si="12"/>
        <v>1</v>
      </c>
      <c r="AD85" s="19" t="str">
        <f>VLOOKUP(B85,'[1]БХМ жамланган'!N$1:AA$65536,14,FALSE)</f>
        <v>39.3913930,63.8908180</v>
      </c>
      <c r="AE85" s="15" t="s">
        <v>1722</v>
      </c>
      <c r="AF85" s="15" t="b">
        <f t="shared" si="13"/>
        <v>1</v>
      </c>
      <c r="AG85" s="15" t="s">
        <v>193</v>
      </c>
    </row>
    <row r="86" spans="1:33" s="27" customFormat="1" ht="30.75" customHeight="1">
      <c r="A86" s="38">
        <v>80</v>
      </c>
      <c r="B86" s="38">
        <v>10074</v>
      </c>
      <c r="C86" s="38" t="str">
        <f>VLOOKUP(B86,'[1]БХМ жамланган'!N$1:O$65536,2,FALSE)</f>
        <v>Naqshbandiy BXM</v>
      </c>
      <c r="D86" s="36" t="s">
        <v>1708</v>
      </c>
      <c r="E86" s="52" t="b">
        <f t="shared" si="7"/>
        <v>1</v>
      </c>
      <c r="F86" s="37" t="s">
        <v>274</v>
      </c>
      <c r="G86" s="38" t="s">
        <v>276</v>
      </c>
      <c r="H86" s="46" t="s">
        <v>2283</v>
      </c>
      <c r="I86" s="46" t="str">
        <f>VLOOKUP(B86,'[1]БХМ жамланган'!N$1:W$65536,10,)</f>
        <v>Buxoro vil., Kogon shahri, "Vatanparvar"  ko‘chasi 22-uy</v>
      </c>
      <c r="J86" s="43" t="s">
        <v>2351</v>
      </c>
      <c r="K86" s="19" t="b">
        <f t="shared" si="8"/>
        <v>1</v>
      </c>
      <c r="L86" s="19" t="str">
        <f>VLOOKUP(B86,'[1]БХМ жамланган'!N$1:Q$65536,4,FALSE)</f>
        <v>Накшбандий ЦБУ</v>
      </c>
      <c r="M86" s="38" t="s">
        <v>1717</v>
      </c>
      <c r="N86" s="16" t="b">
        <f t="shared" si="9"/>
        <v>1</v>
      </c>
      <c r="O86" s="37" t="s">
        <v>570</v>
      </c>
      <c r="P86" s="38" t="s">
        <v>670</v>
      </c>
      <c r="Q86" s="46" t="s">
        <v>2284</v>
      </c>
      <c r="R86" s="46" t="str">
        <f>VLOOKUP(B86,'[1]БХМ жамланган'!N$1:Y$65536,12,FALSE)</f>
        <v>Каганский район, улица Ватанпарвар, 22</v>
      </c>
      <c r="S86" s="41" t="s">
        <v>2490</v>
      </c>
      <c r="T86" s="19" t="b">
        <f t="shared" si="10"/>
        <v>1</v>
      </c>
      <c r="U86" s="19" t="str">
        <f>VLOOKUP(B86,'[1]БХМ жамланган'!N$1:R$65536,5,FALSE)</f>
        <v>Nakshbandiy BSC</v>
      </c>
      <c r="V86" s="36" t="s">
        <v>1716</v>
      </c>
      <c r="W86" s="38" t="b">
        <f t="shared" si="11"/>
        <v>1</v>
      </c>
      <c r="X86" s="37" t="s">
        <v>1237</v>
      </c>
      <c r="Y86" s="36" t="s">
        <v>1989</v>
      </c>
      <c r="Z86" s="46" t="s">
        <v>2285</v>
      </c>
      <c r="AA86" s="46" t="str">
        <f>VLOOKUP(B86,'[1]БХМ жамланган'!N$1:Z$65536,13,)</f>
        <v>Kagan district, Vatanparvar street, 22</v>
      </c>
      <c r="AB86" s="43" t="s">
        <v>2529</v>
      </c>
      <c r="AC86" s="19" t="b">
        <f t="shared" si="12"/>
        <v>1</v>
      </c>
      <c r="AD86" s="19" t="str">
        <f>VLOOKUP(B86,'[1]БХМ жамланган'!N$1:AA$65536,14,FALSE)</f>
        <v>39.7198380,64.5499670</v>
      </c>
      <c r="AE86" s="15" t="s">
        <v>1723</v>
      </c>
      <c r="AF86" s="15" t="b">
        <f t="shared" si="13"/>
        <v>1</v>
      </c>
      <c r="AG86" s="15" t="s">
        <v>193</v>
      </c>
    </row>
    <row r="87" spans="1:33" s="27" customFormat="1" ht="30.75" customHeight="1">
      <c r="A87" s="38">
        <v>81</v>
      </c>
      <c r="B87" s="38">
        <v>10076</v>
      </c>
      <c r="C87" s="38" t="str">
        <f>VLOOKUP(B87,'[1]БХМ жамланган'!N$1:O$65536,2,FALSE)</f>
        <v>Romiton BXM</v>
      </c>
      <c r="D87" s="36" t="s">
        <v>2005</v>
      </c>
      <c r="E87" s="52" t="b">
        <f t="shared" si="7"/>
        <v>1</v>
      </c>
      <c r="F87" s="37" t="s">
        <v>274</v>
      </c>
      <c r="G87" s="38" t="s">
        <v>283</v>
      </c>
      <c r="H87" s="46" t="s">
        <v>2283</v>
      </c>
      <c r="I87" s="46" t="str">
        <f>VLOOKUP(B87,'[1]БХМ жамланган'!N$1:W$65536,10,)</f>
        <v>Buxoro v., Romitan t., 
"Bahoriston" ko‘chasi 73-uy</v>
      </c>
      <c r="J87" s="43" t="s">
        <v>2163</v>
      </c>
      <c r="K87" s="19" t="b">
        <f t="shared" si="8"/>
        <v>1</v>
      </c>
      <c r="L87" s="19" t="str">
        <f>VLOOKUP(B87,'[1]БХМ жамланган'!N$1:Q$65536,4,FALSE)</f>
        <v>Ромитанский ЦБУ</v>
      </c>
      <c r="M87" s="38" t="s">
        <v>683</v>
      </c>
      <c r="N87" s="16" t="b">
        <f t="shared" si="9"/>
        <v>1</v>
      </c>
      <c r="O87" s="37" t="s">
        <v>570</v>
      </c>
      <c r="P87" s="38" t="s">
        <v>674</v>
      </c>
      <c r="Q87" s="46" t="s">
        <v>2284</v>
      </c>
      <c r="R87" s="46" t="str">
        <f>VLOOKUP(B87,'[1]БХМ жамланган'!N$1:Y$65536,12,FALSE)</f>
        <v>Ромитанский район, улица Бахористон, 73</v>
      </c>
      <c r="S87" s="41" t="s">
        <v>950</v>
      </c>
      <c r="T87" s="19" t="b">
        <f t="shared" si="10"/>
        <v>1</v>
      </c>
      <c r="U87" s="19" t="str">
        <f>VLOOKUP(B87,'[1]БХМ жамланган'!N$1:R$65536,5,FALSE)</f>
        <v>Rromiton BSC</v>
      </c>
      <c r="V87" s="52" t="s">
        <v>1713</v>
      </c>
      <c r="W87" s="38" t="b">
        <f t="shared" si="11"/>
        <v>0</v>
      </c>
      <c r="X87" s="37" t="s">
        <v>1237</v>
      </c>
      <c r="Y87" s="36" t="s">
        <v>1987</v>
      </c>
      <c r="Z87" s="46" t="s">
        <v>2285</v>
      </c>
      <c r="AA87" s="46" t="str">
        <f>VLOOKUP(B87,'[1]БХМ жамланган'!N$1:Z$65536,13,)</f>
        <v>Romitan district, Bahoriston street, 73</v>
      </c>
      <c r="AB87" s="43" t="s">
        <v>2530</v>
      </c>
      <c r="AC87" s="19" t="b">
        <f t="shared" si="12"/>
        <v>0</v>
      </c>
      <c r="AD87" s="19" t="str">
        <f>VLOOKUP(B87,'[1]БХМ жамланган'!N$1:AA$65536,14,FALSE)</f>
        <v>39.934763, 64.378790</v>
      </c>
      <c r="AE87" s="44" t="s">
        <v>57</v>
      </c>
      <c r="AF87" s="15" t="b">
        <f t="shared" si="13"/>
        <v>1</v>
      </c>
      <c r="AG87" s="15" t="s">
        <v>193</v>
      </c>
    </row>
    <row r="88" spans="1:33" s="12" customFormat="1" ht="30.75" customHeight="1">
      <c r="A88" s="9" t="s">
        <v>2290</v>
      </c>
      <c r="B88" s="38" t="e">
        <v>#N/A</v>
      </c>
      <c r="C88" s="38" t="e">
        <f>VLOOKUP(B88,'[1]БХМ жамланган'!N$1:O$65536,2,FALSE)</f>
        <v>#N/A</v>
      </c>
      <c r="D88" s="8"/>
      <c r="E88" s="52" t="e">
        <f t="shared" si="7"/>
        <v>#N/A</v>
      </c>
      <c r="F88" s="14"/>
      <c r="G88" s="9"/>
      <c r="H88" s="48"/>
      <c r="I88" s="46" t="e">
        <f>VLOOKUP(B88,'[1]БХМ жамланган'!N$1:W$65536,10,)</f>
        <v>#N/A</v>
      </c>
      <c r="J88" s="4"/>
      <c r="K88" s="19" t="e">
        <f t="shared" si="8"/>
        <v>#N/A</v>
      </c>
      <c r="L88" s="19" t="e">
        <f>VLOOKUP(B88,'[1]БХМ жамланган'!N$1:Q$65536,4,FALSE)</f>
        <v>#N/A</v>
      </c>
      <c r="M88" s="7"/>
      <c r="N88" s="16" t="e">
        <f t="shared" si="9"/>
        <v>#N/A</v>
      </c>
      <c r="O88" s="9"/>
      <c r="P88" s="7"/>
      <c r="Q88" s="48"/>
      <c r="R88" s="46" t="e">
        <f>VLOOKUP(B88,'[1]БХМ жамланган'!N$1:Y$65536,12,FALSE)</f>
        <v>#N/A</v>
      </c>
      <c r="S88" s="10"/>
      <c r="T88" s="19" t="e">
        <f t="shared" si="10"/>
        <v>#N/A</v>
      </c>
      <c r="U88" s="19" t="e">
        <f>VLOOKUP(B88,'[1]БХМ жамланган'!N$1:R$65536,5,FALSE)</f>
        <v>#N/A</v>
      </c>
      <c r="V88" s="11"/>
      <c r="W88" s="38" t="e">
        <f t="shared" si="11"/>
        <v>#N/A</v>
      </c>
      <c r="X88" s="11"/>
      <c r="Y88" s="9"/>
      <c r="Z88" s="48"/>
      <c r="AA88" s="46" t="e">
        <f>VLOOKUP(B88,'[1]БХМ жамланган'!N$1:Z$65536,13,)</f>
        <v>#N/A</v>
      </c>
      <c r="AB88" s="4"/>
      <c r="AC88" s="19" t="e">
        <f t="shared" si="12"/>
        <v>#N/A</v>
      </c>
      <c r="AD88" s="19" t="e">
        <f>VLOOKUP(B88,'[1]БХМ жамланган'!N$1:AA$65536,14,FALSE)</f>
        <v>#N/A</v>
      </c>
      <c r="AE88" s="11"/>
      <c r="AF88" s="15" t="e">
        <f t="shared" si="13"/>
        <v>#N/A</v>
      </c>
      <c r="AG88" s="11"/>
    </row>
    <row r="89" spans="1:33" ht="30.75" customHeight="1">
      <c r="A89" s="38">
        <v>82</v>
      </c>
      <c r="B89" s="38">
        <v>11845</v>
      </c>
      <c r="C89" s="38" t="str">
        <f>VLOOKUP(B89,'[1]БХМ жамланган'!N$1:O$65536,2,FALSE)</f>
        <v>Urganch shahar BXM</v>
      </c>
      <c r="D89" s="42" t="s">
        <v>2307</v>
      </c>
      <c r="E89" s="52" t="b">
        <f t="shared" si="7"/>
        <v>1</v>
      </c>
      <c r="F89" s="37" t="s">
        <v>290</v>
      </c>
      <c r="G89" s="38" t="s">
        <v>2006</v>
      </c>
      <c r="H89" s="46" t="s">
        <v>2283</v>
      </c>
      <c r="I89" s="46" t="str">
        <f>VLOOKUP(B89,'[1]БХМ жамланган'!N$1:W$65536,10,)</f>
        <v>Xorazm v., Urganch sh., Tinchlik ko‘chasi 2-uy</v>
      </c>
      <c r="J89" s="19" t="s">
        <v>291</v>
      </c>
      <c r="K89" s="19" t="b">
        <f t="shared" si="8"/>
        <v>1</v>
      </c>
      <c r="L89" s="19" t="str">
        <f>VLOOKUP(B89,'[1]БХМ жамланган'!N$1:Q$65536,4,FALSE)</f>
        <v>Город Урганч ЦБУ</v>
      </c>
      <c r="M89" s="61" t="s">
        <v>2372</v>
      </c>
      <c r="N89" s="16" t="b">
        <f t="shared" si="9"/>
        <v>1</v>
      </c>
      <c r="O89" s="37" t="s">
        <v>571</v>
      </c>
      <c r="P89" s="38" t="s">
        <v>688</v>
      </c>
      <c r="Q89" s="46" t="s">
        <v>2284</v>
      </c>
      <c r="R89" s="46" t="str">
        <f>VLOOKUP(B89,'[1]БХМ жамланган'!N$1:Y$65536,12,FALSE)</f>
        <v>Город Хорезм, улица Тинчлик, 2</v>
      </c>
      <c r="S89" s="38" t="s">
        <v>952</v>
      </c>
      <c r="T89" s="19" t="b">
        <f t="shared" si="10"/>
        <v>1</v>
      </c>
      <c r="U89" s="19" t="str">
        <f>VLOOKUP(B89,'[1]БХМ жамланган'!N$1:R$65536,5,FALSE)</f>
        <v>Urganch  city BSC</v>
      </c>
      <c r="V89" s="42" t="s">
        <v>2499</v>
      </c>
      <c r="W89" s="38" t="b">
        <f t="shared" si="11"/>
        <v>1</v>
      </c>
      <c r="X89" s="37" t="s">
        <v>1238</v>
      </c>
      <c r="Y89" s="38" t="s">
        <v>1303</v>
      </c>
      <c r="Z89" s="46" t="s">
        <v>2285</v>
      </c>
      <c r="AA89" s="46" t="str">
        <f>VLOOKUP(B89,'[1]БХМ жамланган'!N$1:Z$65536,13,)</f>
        <v>Khorezm city, Tinchlik street, 2</v>
      </c>
      <c r="AB89" s="19" t="s">
        <v>1475</v>
      </c>
      <c r="AC89" s="19" t="b">
        <f t="shared" si="12"/>
        <v>1</v>
      </c>
      <c r="AD89" s="19" t="str">
        <f>VLOOKUP(B89,'[1]БХМ жамланган'!N$1:AA$65536,14,FALSE)</f>
        <v>41.557694,60.621458</v>
      </c>
      <c r="AE89" s="15" t="s">
        <v>62</v>
      </c>
      <c r="AF89" s="15" t="b">
        <f t="shared" si="13"/>
        <v>1</v>
      </c>
      <c r="AG89" s="15" t="s">
        <v>191</v>
      </c>
    </row>
    <row r="90" spans="1:33" ht="30.75" customHeight="1">
      <c r="A90" s="38">
        <v>83</v>
      </c>
      <c r="B90" s="38">
        <v>11340</v>
      </c>
      <c r="C90" s="38" t="str">
        <f>VLOOKUP(B90,'[1]БХМ жамланган'!N$1:O$65536,2,FALSE)</f>
        <v>Gurlan BXM</v>
      </c>
      <c r="D90" s="36" t="s">
        <v>292</v>
      </c>
      <c r="E90" s="52" t="b">
        <f t="shared" si="7"/>
        <v>1</v>
      </c>
      <c r="F90" s="37" t="s">
        <v>290</v>
      </c>
      <c r="G90" s="38" t="s">
        <v>293</v>
      </c>
      <c r="H90" s="46" t="s">
        <v>2283</v>
      </c>
      <c r="I90" s="46" t="str">
        <f>VLOOKUP(B90,'[1]БХМ жамланган'!N$1:W$65536,10,)</f>
        <v>Xorazm v., Gurlan t., "Bobur" ko‘chasi 16-uy</v>
      </c>
      <c r="J90" s="19" t="s">
        <v>2167</v>
      </c>
      <c r="K90" s="19" t="b">
        <f t="shared" si="8"/>
        <v>1</v>
      </c>
      <c r="L90" s="19" t="str">
        <f>VLOOKUP(B90,'[1]БХМ жамланган'!N$1:Q$65536,4,FALSE)</f>
        <v>Гурленский ЦБУ</v>
      </c>
      <c r="M90" s="38" t="s">
        <v>700</v>
      </c>
      <c r="N90" s="16" t="b">
        <f t="shared" si="9"/>
        <v>1</v>
      </c>
      <c r="O90" s="37" t="s">
        <v>571</v>
      </c>
      <c r="P90" s="38" t="s">
        <v>689</v>
      </c>
      <c r="Q90" s="46" t="s">
        <v>2284</v>
      </c>
      <c r="R90" s="46" t="str">
        <f>VLOOKUP(B90,'[1]БХМ жамланган'!N$1:Y$65536,12,FALSE)</f>
        <v>Гурленский район, улица Бобур, 16</v>
      </c>
      <c r="S90" s="38" t="s">
        <v>953</v>
      </c>
      <c r="T90" s="19" t="b">
        <f t="shared" si="10"/>
        <v>1</v>
      </c>
      <c r="U90" s="19" t="str">
        <f>VLOOKUP(B90,'[1]БХМ жамланган'!N$1:R$65536,5,FALSE)</f>
        <v>Gurlan BSC</v>
      </c>
      <c r="V90" s="36" t="s">
        <v>1122</v>
      </c>
      <c r="W90" s="38" t="b">
        <f t="shared" si="11"/>
        <v>1</v>
      </c>
      <c r="X90" s="37" t="s">
        <v>1238</v>
      </c>
      <c r="Y90" s="36" t="s">
        <v>1304</v>
      </c>
      <c r="Z90" s="46" t="s">
        <v>2285</v>
      </c>
      <c r="AA90" s="46" t="str">
        <f>VLOOKUP(B90,'[1]БХМ жамланган'!N$1:Z$65536,13,)</f>
        <v>Gurlen district, Bobur street, 16</v>
      </c>
      <c r="AB90" s="19" t="s">
        <v>1968</v>
      </c>
      <c r="AC90" s="19" t="b">
        <f t="shared" si="12"/>
        <v>1</v>
      </c>
      <c r="AD90" s="19" t="str">
        <f>VLOOKUP(B90,'[1]БХМ жамланган'!N$1:AA$65536,14,FALSE)</f>
        <v>41.845583,60.393321</v>
      </c>
      <c r="AE90" s="15" t="s">
        <v>63</v>
      </c>
      <c r="AF90" s="15" t="b">
        <f t="shared" si="13"/>
        <v>1</v>
      </c>
      <c r="AG90" s="15" t="s">
        <v>191</v>
      </c>
    </row>
    <row r="91" spans="1:33" ht="30.75" customHeight="1">
      <c r="A91" s="38">
        <v>84</v>
      </c>
      <c r="B91" s="38">
        <v>11492</v>
      </c>
      <c r="C91" s="38" t="str">
        <f>VLOOKUP(B91,'[1]БХМ жамланган'!N$1:O$65536,2,FALSE)</f>
        <v>Shovot BXM</v>
      </c>
      <c r="D91" s="36" t="s">
        <v>294</v>
      </c>
      <c r="E91" s="52" t="b">
        <f t="shared" si="7"/>
        <v>1</v>
      </c>
      <c r="F91" s="37" t="s">
        <v>290</v>
      </c>
      <c r="G91" s="38" t="s">
        <v>295</v>
      </c>
      <c r="H91" s="46" t="s">
        <v>2283</v>
      </c>
      <c r="I91" s="46" t="str">
        <f>VLOOKUP(B91,'[1]БХМ жамланган'!N$1:W$65536,10,)</f>
        <v>Xorazm v., Shovot t., "J.Manguberdi" ko‘chasi 9-uy</v>
      </c>
      <c r="J91" s="19" t="s">
        <v>2168</v>
      </c>
      <c r="K91" s="19" t="b">
        <f t="shared" si="8"/>
        <v>1</v>
      </c>
      <c r="L91" s="19" t="str">
        <f>VLOOKUP(B91,'[1]БХМ жамланган'!N$1:Q$65536,4,FALSE)</f>
        <v>Шаватский ЦБУ</v>
      </c>
      <c r="M91" s="38" t="s">
        <v>701</v>
      </c>
      <c r="N91" s="16" t="b">
        <f t="shared" si="9"/>
        <v>1</v>
      </c>
      <c r="O91" s="37" t="s">
        <v>571</v>
      </c>
      <c r="P91" s="38" t="s">
        <v>690</v>
      </c>
      <c r="Q91" s="46" t="s">
        <v>2284</v>
      </c>
      <c r="R91" s="46" t="str">
        <f>VLOOKUP(B91,'[1]БХМ жамланган'!N$1:Y$65536,12,FALSE)</f>
        <v>Шаватский район, улица Ж.Мангуберди, 9</v>
      </c>
      <c r="S91" s="38" t="s">
        <v>954</v>
      </c>
      <c r="T91" s="19" t="b">
        <f t="shared" si="10"/>
        <v>1</v>
      </c>
      <c r="U91" s="19" t="str">
        <f>VLOOKUP(B91,'[1]БХМ жамланган'!N$1:R$65536,5,FALSE)</f>
        <v>Shavat BSC</v>
      </c>
      <c r="V91" s="36" t="s">
        <v>1123</v>
      </c>
      <c r="W91" s="38" t="b">
        <f t="shared" si="11"/>
        <v>1</v>
      </c>
      <c r="X91" s="37" t="s">
        <v>1238</v>
      </c>
      <c r="Y91" s="36" t="s">
        <v>1305</v>
      </c>
      <c r="Z91" s="46" t="s">
        <v>2285</v>
      </c>
      <c r="AA91" s="46" t="str">
        <f>VLOOKUP(B91,'[1]БХМ жамланган'!N$1:Z$65536,13,)</f>
        <v>Shavat district, Zh. Manguberdi street, 9</v>
      </c>
      <c r="AB91" s="19" t="s">
        <v>1476</v>
      </c>
      <c r="AC91" s="19" t="b">
        <f t="shared" si="12"/>
        <v>1</v>
      </c>
      <c r="AD91" s="19" t="str">
        <f>VLOOKUP(B91,'[1]БХМ жамланган'!N$1:AA$65536,14,FALSE)</f>
        <v>41.653791,60.290875</v>
      </c>
      <c r="AE91" s="15" t="s">
        <v>64</v>
      </c>
      <c r="AF91" s="15" t="b">
        <f t="shared" si="13"/>
        <v>1</v>
      </c>
      <c r="AG91" s="15" t="s">
        <v>191</v>
      </c>
    </row>
    <row r="92" spans="1:33" ht="30.75" customHeight="1">
      <c r="A92" s="38">
        <v>85</v>
      </c>
      <c r="B92" s="38">
        <v>11339</v>
      </c>
      <c r="C92" s="38" t="str">
        <f>VLOOKUP(B92,'[1]БХМ жамланган'!N$1:O$65536,2,FALSE)</f>
        <v>Xiva BXM</v>
      </c>
      <c r="D92" s="36" t="s">
        <v>296</v>
      </c>
      <c r="E92" s="52" t="b">
        <f t="shared" si="7"/>
        <v>1</v>
      </c>
      <c r="F92" s="37" t="s">
        <v>290</v>
      </c>
      <c r="G92" s="38" t="s">
        <v>297</v>
      </c>
      <c r="H92" s="46" t="s">
        <v>2283</v>
      </c>
      <c r="I92" s="46" t="str">
        <f>VLOOKUP(B92,'[1]БХМ жамланган'!N$1:W$65536,10,)</f>
        <v>Xorazm v., Xiva sh., "A.Temur" ko‘chasi 86-uy</v>
      </c>
      <c r="J92" s="19" t="s">
        <v>2169</v>
      </c>
      <c r="K92" s="19" t="b">
        <f t="shared" si="8"/>
        <v>1</v>
      </c>
      <c r="L92" s="19" t="str">
        <f>VLOOKUP(B92,'[1]БХМ жамланган'!N$1:Q$65536,4,FALSE)</f>
        <v>Хивинский ЦБУ</v>
      </c>
      <c r="M92" s="38" t="s">
        <v>702</v>
      </c>
      <c r="N92" s="16" t="b">
        <f t="shared" si="9"/>
        <v>1</v>
      </c>
      <c r="O92" s="37" t="s">
        <v>571</v>
      </c>
      <c r="P92" s="38" t="s">
        <v>691</v>
      </c>
      <c r="Q92" s="46" t="s">
        <v>2284</v>
      </c>
      <c r="R92" s="46" t="str">
        <f>VLOOKUP(B92,'[1]БХМ жамланган'!N$1:Y$65536,12,FALSE)</f>
        <v>Хивинский район, улица А.Темур, 86</v>
      </c>
      <c r="S92" s="38" t="s">
        <v>955</v>
      </c>
      <c r="T92" s="19" t="b">
        <f t="shared" si="10"/>
        <v>1</v>
      </c>
      <c r="U92" s="19" t="str">
        <f>VLOOKUP(B92,'[1]БХМ жамланган'!N$1:R$65536,5,FALSE)</f>
        <v>Khiva BSC</v>
      </c>
      <c r="V92" s="36" t="s">
        <v>1124</v>
      </c>
      <c r="W92" s="38" t="b">
        <f t="shared" si="11"/>
        <v>1</v>
      </c>
      <c r="X92" s="37" t="s">
        <v>1238</v>
      </c>
      <c r="Y92" s="36" t="s">
        <v>1306</v>
      </c>
      <c r="Z92" s="46" t="s">
        <v>2285</v>
      </c>
      <c r="AA92" s="46" t="str">
        <f>VLOOKUP(B92,'[1]БХМ жамланган'!N$1:Z$65536,13,)</f>
        <v>Khiva district, A. Temur street, 86</v>
      </c>
      <c r="AB92" s="19" t="s">
        <v>1477</v>
      </c>
      <c r="AC92" s="19" t="b">
        <f t="shared" si="12"/>
        <v>1</v>
      </c>
      <c r="AD92" s="19" t="str">
        <f>VLOOKUP(B92,'[1]БХМ жамланган'!N$1:AA$65536,14,FALSE)</f>
        <v>41.384972,60.363415</v>
      </c>
      <c r="AE92" s="15" t="s">
        <v>65</v>
      </c>
      <c r="AF92" s="15" t="b">
        <f t="shared" si="13"/>
        <v>1</v>
      </c>
      <c r="AG92" s="15" t="s">
        <v>191</v>
      </c>
    </row>
    <row r="93" spans="1:33" ht="30.75" customHeight="1">
      <c r="A93" s="38">
        <v>86</v>
      </c>
      <c r="B93" s="38">
        <v>11780</v>
      </c>
      <c r="C93" s="38" t="str">
        <f>VLOOKUP(B93,'[1]БХМ жамланган'!N$1:O$65536,2,FALSE)</f>
        <v>Xonqa BXM</v>
      </c>
      <c r="D93" s="36" t="s">
        <v>298</v>
      </c>
      <c r="E93" s="52" t="b">
        <f t="shared" si="7"/>
        <v>1</v>
      </c>
      <c r="F93" s="37" t="s">
        <v>290</v>
      </c>
      <c r="G93" s="38" t="s">
        <v>2012</v>
      </c>
      <c r="H93" s="46" t="s">
        <v>2283</v>
      </c>
      <c r="I93" s="46" t="str">
        <f>VLOOKUP(B93,'[1]БХМ жамланган'!N$1:W$65536,10,)</f>
        <v>Xorazm v., Xonqa t., 
"Xalqlar do‘stligi" ko'chasi 4-uy</v>
      </c>
      <c r="J93" s="19" t="s">
        <v>2170</v>
      </c>
      <c r="K93" s="19" t="b">
        <f t="shared" si="8"/>
        <v>1</v>
      </c>
      <c r="L93" s="19" t="str">
        <f>VLOOKUP(B93,'[1]БХМ жамланган'!N$1:Q$65536,4,FALSE)</f>
        <v>Ханкинский ЦБУ</v>
      </c>
      <c r="M93" s="38" t="s">
        <v>703</v>
      </c>
      <c r="N93" s="16" t="b">
        <f t="shared" si="9"/>
        <v>1</v>
      </c>
      <c r="O93" s="37" t="s">
        <v>571</v>
      </c>
      <c r="P93" s="38" t="s">
        <v>692</v>
      </c>
      <c r="Q93" s="46" t="s">
        <v>2284</v>
      </c>
      <c r="R93" s="46" t="str">
        <f>VLOOKUP(B93,'[1]БХМ жамланган'!N$1:Y$65536,12,FALSE)</f>
        <v>Ханкинский район, улица Халклар дустлиги, 4</v>
      </c>
      <c r="S93" s="38" t="s">
        <v>956</v>
      </c>
      <c r="T93" s="19" t="b">
        <f t="shared" si="10"/>
        <v>1</v>
      </c>
      <c r="U93" s="19" t="str">
        <f>VLOOKUP(B93,'[1]БХМ жамланган'!N$1:R$65536,5,FALSE)</f>
        <v>Khanka BSC</v>
      </c>
      <c r="V93" s="36" t="s">
        <v>1970</v>
      </c>
      <c r="W93" s="38" t="b">
        <f t="shared" si="11"/>
        <v>1</v>
      </c>
      <c r="X93" s="37" t="s">
        <v>1238</v>
      </c>
      <c r="Y93" s="36" t="s">
        <v>1314</v>
      </c>
      <c r="Z93" s="46" t="s">
        <v>2285</v>
      </c>
      <c r="AA93" s="46" t="str">
        <f>VLOOKUP(B93,'[1]БХМ жамланган'!N$1:Z$65536,13,)</f>
        <v>Khanka district, Khalklar Dustligi street, 4</v>
      </c>
      <c r="AB93" s="19" t="s">
        <v>1969</v>
      </c>
      <c r="AC93" s="19" t="b">
        <f t="shared" si="12"/>
        <v>1</v>
      </c>
      <c r="AD93" s="19" t="str">
        <f>VLOOKUP(B93,'[1]БХМ жамланган'!N$1:AA$65536,14,FALSE)</f>
        <v>41.4729865,60.7791877</v>
      </c>
      <c r="AE93" s="57" t="s">
        <v>2288</v>
      </c>
      <c r="AF93" s="15" t="b">
        <f t="shared" si="13"/>
        <v>0</v>
      </c>
      <c r="AG93" s="15" t="s">
        <v>192</v>
      </c>
    </row>
    <row r="94" spans="1:33" ht="30.75" customHeight="1">
      <c r="A94" s="38">
        <v>87</v>
      </c>
      <c r="B94" s="38">
        <v>11803</v>
      </c>
      <c r="C94" s="38" t="str">
        <f>VLOOKUP(B94,'[1]БХМ жамланган'!N$1:O$65536,2,FALSE)</f>
        <v>Hazorasp BXM</v>
      </c>
      <c r="D94" s="36" t="s">
        <v>2008</v>
      </c>
      <c r="E94" s="52" t="b">
        <f t="shared" si="7"/>
        <v>1</v>
      </c>
      <c r="F94" s="37" t="s">
        <v>290</v>
      </c>
      <c r="G94" s="38" t="s">
        <v>2007</v>
      </c>
      <c r="H94" s="46" t="s">
        <v>2283</v>
      </c>
      <c r="I94" s="46" t="str">
        <f>VLOOKUP(B94,'[1]БХМ жамланган'!N$1:W$65536,10,)</f>
        <v>Hazorasp t., "Hazarasp" ko'chasi, E.Gayapov ko'chasi 6a</v>
      </c>
      <c r="J94" s="43" t="s">
        <v>2352</v>
      </c>
      <c r="K94" s="19" t="b">
        <f t="shared" si="8"/>
        <v>1</v>
      </c>
      <c r="L94" s="19" t="str">
        <f>VLOOKUP(B94,'[1]БХМ жамланган'!N$1:Q$65536,4,FALSE)</f>
        <v>Хазараспский ЦБУ</v>
      </c>
      <c r="M94" s="38" t="s">
        <v>704</v>
      </c>
      <c r="N94" s="16" t="b">
        <f t="shared" si="9"/>
        <v>1</v>
      </c>
      <c r="O94" s="37" t="s">
        <v>571</v>
      </c>
      <c r="P94" s="38" t="s">
        <v>693</v>
      </c>
      <c r="Q94" s="46" t="s">
        <v>2284</v>
      </c>
      <c r="R94" s="46" t="str">
        <f>VLOOKUP(B94,'[1]БХМ жамланган'!N$1:Y$65536,12,FALSE)</f>
        <v xml:space="preserve"> Xозарасп т., Хозарасп кург., Э.Гаясов к., 6a</v>
      </c>
      <c r="S94" s="41" t="s">
        <v>2491</v>
      </c>
      <c r="T94" s="19" t="b">
        <f t="shared" si="10"/>
        <v>1</v>
      </c>
      <c r="U94" s="19" t="str">
        <f>VLOOKUP(B94,'[1]БХМ жамланган'!N$1:R$65536,5,FALSE)</f>
        <v>Khazarasp BSC</v>
      </c>
      <c r="V94" s="36" t="s">
        <v>1125</v>
      </c>
      <c r="W94" s="38" t="b">
        <f t="shared" si="11"/>
        <v>1</v>
      </c>
      <c r="X94" s="37" t="s">
        <v>1238</v>
      </c>
      <c r="Y94" s="36" t="s">
        <v>1307</v>
      </c>
      <c r="Z94" s="46" t="s">
        <v>2285</v>
      </c>
      <c r="AA94" s="46" t="str">
        <f>VLOOKUP(B94,'[1]БХМ жамланган'!N$1:Z$65536,13,)</f>
        <v>Khazarasp district, E.Gayapov, 31a</v>
      </c>
      <c r="AB94" s="43" t="s">
        <v>2531</v>
      </c>
      <c r="AC94" s="19" t="b">
        <f t="shared" si="12"/>
        <v>1</v>
      </c>
      <c r="AD94" s="19" t="str">
        <f>VLOOKUP(B94,'[1]БХМ жамланган'!N$1:AA$65536,14,FALSE)</f>
        <v>41.320009,61.067962</v>
      </c>
      <c r="AE94" s="15" t="s">
        <v>66</v>
      </c>
      <c r="AF94" s="15" t="b">
        <f t="shared" si="13"/>
        <v>1</v>
      </c>
      <c r="AG94" s="15" t="s">
        <v>191</v>
      </c>
    </row>
    <row r="95" spans="1:33" ht="30.75" customHeight="1">
      <c r="A95" s="38">
        <v>88</v>
      </c>
      <c r="B95" s="38">
        <v>11781</v>
      </c>
      <c r="C95" s="38" t="str">
        <f>VLOOKUP(B95,'[1]БХМ жамланган'!N$1:O$65536,2,FALSE)</f>
        <v>Yangiariq BXM</v>
      </c>
      <c r="D95" s="36" t="s">
        <v>299</v>
      </c>
      <c r="E95" s="52" t="b">
        <f t="shared" si="7"/>
        <v>1</v>
      </c>
      <c r="F95" s="37" t="s">
        <v>290</v>
      </c>
      <c r="G95" s="38" t="s">
        <v>300</v>
      </c>
      <c r="H95" s="46" t="s">
        <v>2283</v>
      </c>
      <c r="I95" s="46" t="str">
        <f>VLOOKUP(B95,'[1]БХМ жамланган'!N$1:W$65536,10,)</f>
        <v>Yangiariq t., "Urganch" ko‘chasi 1-uy</v>
      </c>
      <c r="J95" s="19" t="s">
        <v>2171</v>
      </c>
      <c r="K95" s="19" t="b">
        <f t="shared" si="8"/>
        <v>1</v>
      </c>
      <c r="L95" s="19" t="str">
        <f>VLOOKUP(B95,'[1]БХМ жамланган'!N$1:Q$65536,4,FALSE)</f>
        <v>Янгиарыкский ЦБУ</v>
      </c>
      <c r="M95" s="38" t="s">
        <v>705</v>
      </c>
      <c r="N95" s="16" t="b">
        <f t="shared" si="9"/>
        <v>1</v>
      </c>
      <c r="O95" s="37" t="s">
        <v>571</v>
      </c>
      <c r="P95" s="38" t="s">
        <v>694</v>
      </c>
      <c r="Q95" s="46" t="s">
        <v>2284</v>
      </c>
      <c r="R95" s="46" t="str">
        <f>VLOOKUP(B95,'[1]БХМ жамланган'!N$1:Y$65536,12,FALSE)</f>
        <v>Янгиарыкский район, улица Урганч, 1</v>
      </c>
      <c r="S95" s="38" t="s">
        <v>957</v>
      </c>
      <c r="T95" s="19" t="b">
        <f t="shared" si="10"/>
        <v>1</v>
      </c>
      <c r="U95" s="19" t="str">
        <f>VLOOKUP(B95,'[1]БХМ жамланган'!N$1:R$65536,5,FALSE)</f>
        <v>Yangiarik BSC</v>
      </c>
      <c r="V95" s="36" t="s">
        <v>1126</v>
      </c>
      <c r="W95" s="38" t="b">
        <f t="shared" si="11"/>
        <v>1</v>
      </c>
      <c r="X95" s="37" t="s">
        <v>1238</v>
      </c>
      <c r="Y95" s="36" t="s">
        <v>1308</v>
      </c>
      <c r="Z95" s="46" t="s">
        <v>2285</v>
      </c>
      <c r="AA95" s="46" t="str">
        <f>VLOOKUP(B95,'[1]БХМ жамланган'!N$1:Z$65536,13,)</f>
        <v>Yangiaryk district, Urganch street, 1</v>
      </c>
      <c r="AB95" s="19" t="s">
        <v>1478</v>
      </c>
      <c r="AC95" s="19" t="b">
        <f t="shared" si="12"/>
        <v>1</v>
      </c>
      <c r="AD95" s="19" t="str">
        <f>VLOOKUP(B95,'[1]БХМ жамланган'!N$1:AA$65536,14,FALSE)</f>
        <v>41.370078,60.599134</v>
      </c>
      <c r="AE95" s="15" t="s">
        <v>67</v>
      </c>
      <c r="AF95" s="15" t="b">
        <f t="shared" si="13"/>
        <v>1</v>
      </c>
      <c r="AG95" s="15" t="s">
        <v>192</v>
      </c>
    </row>
    <row r="96" spans="1:33" ht="30.75" customHeight="1">
      <c r="A96" s="38">
        <v>89</v>
      </c>
      <c r="B96" s="38">
        <v>11338</v>
      </c>
      <c r="C96" s="38" t="str">
        <f>VLOOKUP(B96,'[1]БХМ жамланган'!N$1:O$65536,2,FALSE)</f>
        <v>Qo‘shko‘pir BXM</v>
      </c>
      <c r="D96" s="36" t="s">
        <v>301</v>
      </c>
      <c r="E96" s="52" t="b">
        <f t="shared" si="7"/>
        <v>1</v>
      </c>
      <c r="F96" s="37" t="s">
        <v>290</v>
      </c>
      <c r="G96" s="38" t="s">
        <v>302</v>
      </c>
      <c r="H96" s="46" t="s">
        <v>2283</v>
      </c>
      <c r="I96" s="46" t="str">
        <f>VLOOKUP(B96,'[1]БХМ жамланган'!N$1:W$65536,10,)</f>
        <v>Qo‘shko‘pir shaharchasi, "Mustaqillik" ko‘chasi 51-uy</v>
      </c>
      <c r="J96" s="43" t="s">
        <v>2353</v>
      </c>
      <c r="K96" s="19" t="b">
        <f t="shared" si="8"/>
        <v>1</v>
      </c>
      <c r="L96" s="19" t="str">
        <f>VLOOKUP(B96,'[1]БХМ жамланган'!N$1:Q$65536,4,FALSE)</f>
        <v>Кушкупирский ЦБУ</v>
      </c>
      <c r="M96" s="38" t="s">
        <v>706</v>
      </c>
      <c r="N96" s="16" t="b">
        <f t="shared" si="9"/>
        <v>1</v>
      </c>
      <c r="O96" s="37" t="s">
        <v>571</v>
      </c>
      <c r="P96" s="38" t="s">
        <v>695</v>
      </c>
      <c r="Q96" s="46" t="s">
        <v>2284</v>
      </c>
      <c r="R96" s="46" t="str">
        <f>VLOOKUP(B96,'[1]БХМ жамланган'!N$1:Y$65536,12,FALSE)</f>
        <v>Кушкупирский район, улица Мустакиллик, 51</v>
      </c>
      <c r="S96" s="41" t="s">
        <v>2492</v>
      </c>
      <c r="T96" s="19" t="b">
        <f t="shared" si="10"/>
        <v>1</v>
      </c>
      <c r="U96" s="19" t="str">
        <f>VLOOKUP(B96,'[1]БХМ жамланган'!N$1:R$65536,5,FALSE)</f>
        <v>Kushkupir BSC</v>
      </c>
      <c r="V96" s="36" t="s">
        <v>1127</v>
      </c>
      <c r="W96" s="38" t="b">
        <f t="shared" si="11"/>
        <v>1</v>
      </c>
      <c r="X96" s="37" t="s">
        <v>1238</v>
      </c>
      <c r="Y96" s="36" t="s">
        <v>1309</v>
      </c>
      <c r="Z96" s="46" t="s">
        <v>2285</v>
      </c>
      <c r="AA96" s="46" t="str">
        <f>VLOOKUP(B96,'[1]БХМ жамланган'!N$1:Z$65536,13,)</f>
        <v>Kushkupir district, Mustakillik street, 51</v>
      </c>
      <c r="AB96" s="43" t="s">
        <v>2532</v>
      </c>
      <c r="AC96" s="19" t="b">
        <f t="shared" si="12"/>
        <v>1</v>
      </c>
      <c r="AD96" s="19" t="str">
        <f>VLOOKUP(B96,'[1]БХМ жамланган'!N$1:AA$65536,14,FALSE)</f>
        <v>41.532460,60.35041</v>
      </c>
      <c r="AE96" s="15" t="s">
        <v>68</v>
      </c>
      <c r="AF96" s="15" t="b">
        <f t="shared" si="13"/>
        <v>1</v>
      </c>
      <c r="AG96" s="15" t="s">
        <v>191</v>
      </c>
    </row>
    <row r="97" spans="1:33" ht="30.75" customHeight="1">
      <c r="A97" s="38">
        <v>90</v>
      </c>
      <c r="B97" s="38">
        <v>11337</v>
      </c>
      <c r="C97" s="38" t="str">
        <f>VLOOKUP(B97,'[1]БХМ жамланган'!N$1:O$65536,2,FALSE)</f>
        <v>Bog'ot  BXM</v>
      </c>
      <c r="D97" s="36" t="s">
        <v>2009</v>
      </c>
      <c r="E97" s="52" t="b">
        <f t="shared" si="7"/>
        <v>1</v>
      </c>
      <c r="F97" s="37" t="s">
        <v>290</v>
      </c>
      <c r="G97" s="38" t="s">
        <v>2010</v>
      </c>
      <c r="H97" s="46" t="s">
        <v>2283</v>
      </c>
      <c r="I97" s="46" t="str">
        <f>VLOOKUP(B97,'[1]БХМ жамланган'!N$1:W$65536,10,)</f>
        <v>Xorazm v., Bog‘ot t., "O‘zbekiston" ko‘chasi 1-uy</v>
      </c>
      <c r="J97" s="19" t="s">
        <v>2172</v>
      </c>
      <c r="K97" s="19" t="b">
        <f t="shared" si="8"/>
        <v>1</v>
      </c>
      <c r="L97" s="19" t="str">
        <f>VLOOKUP(B97,'[1]БХМ жамланган'!N$1:Q$65536,4,FALSE)</f>
        <v>Багатский ЦБУ</v>
      </c>
      <c r="M97" s="38" t="s">
        <v>707</v>
      </c>
      <c r="N97" s="16" t="b">
        <f t="shared" si="9"/>
        <v>1</v>
      </c>
      <c r="O97" s="37" t="s">
        <v>571</v>
      </c>
      <c r="P97" s="38" t="s">
        <v>696</v>
      </c>
      <c r="Q97" s="46" t="s">
        <v>2284</v>
      </c>
      <c r="R97" s="46" t="str">
        <f>VLOOKUP(B97,'[1]БХМ жамланган'!N$1:Y$65536,12,FALSE)</f>
        <v>Багатский район, улица Узбекистон, 1</v>
      </c>
      <c r="S97" s="38" t="s">
        <v>958</v>
      </c>
      <c r="T97" s="19" t="b">
        <f t="shared" si="10"/>
        <v>1</v>
      </c>
      <c r="U97" s="19" t="str">
        <f>VLOOKUP(B97,'[1]БХМ жамланган'!N$1:R$65536,5,FALSE)</f>
        <v>Bagat  BSC</v>
      </c>
      <c r="V97" s="36" t="s">
        <v>1128</v>
      </c>
      <c r="W97" s="38" t="b">
        <f t="shared" si="11"/>
        <v>1</v>
      </c>
      <c r="X97" s="37" t="s">
        <v>1238</v>
      </c>
      <c r="Y97" s="36" t="s">
        <v>1310</v>
      </c>
      <c r="Z97" s="46" t="s">
        <v>2285</v>
      </c>
      <c r="AA97" s="46" t="str">
        <f>VLOOKUP(B97,'[1]БХМ жамланган'!N$1:Z$65536,13,)</f>
        <v>Bagat district, Uzbekiston street, 1</v>
      </c>
      <c r="AB97" s="19" t="s">
        <v>1479</v>
      </c>
      <c r="AC97" s="19" t="b">
        <f t="shared" si="12"/>
        <v>1</v>
      </c>
      <c r="AD97" s="19" t="str">
        <f>VLOOKUP(B97,'[1]БХМ жамланган'!N$1:AA$65536,14,FALSE)</f>
        <v>41.355565,60.812713</v>
      </c>
      <c r="AE97" s="15" t="s">
        <v>69</v>
      </c>
      <c r="AF97" s="15" t="b">
        <f t="shared" si="13"/>
        <v>1</v>
      </c>
      <c r="AG97" s="15" t="s">
        <v>191</v>
      </c>
    </row>
    <row r="98" spans="1:33" ht="30.75" customHeight="1">
      <c r="A98" s="38">
        <v>91</v>
      </c>
      <c r="B98" s="38">
        <v>11336</v>
      </c>
      <c r="C98" s="38" t="str">
        <f>VLOOKUP(B98,'[1]БХМ жамланган'!N$1:O$65536,2,FALSE)</f>
        <v xml:space="preserve"> Qaraul  BXM </v>
      </c>
      <c r="D98" s="42" t="s">
        <v>2308</v>
      </c>
      <c r="E98" s="52" t="b">
        <f t="shared" si="7"/>
        <v>1</v>
      </c>
      <c r="F98" s="37" t="s">
        <v>290</v>
      </c>
      <c r="G98" s="38" t="s">
        <v>303</v>
      </c>
      <c r="H98" s="46" t="s">
        <v>2283</v>
      </c>
      <c r="I98" s="46" t="str">
        <f>VLOOKUP(B98,'[1]БХМ жамланган'!N$1:W$65536,10,)</f>
        <v>Xorazm v., Urganch t., "Mustaqillik" ko‘chasi 149-uy</v>
      </c>
      <c r="J98" s="19" t="s">
        <v>2173</v>
      </c>
      <c r="K98" s="19" t="b">
        <f t="shared" si="8"/>
        <v>1</v>
      </c>
      <c r="L98" s="19" t="str">
        <f>VLOOKUP(B98,'[1]БХМ жамланган'!N$1:Q$65536,4,FALSE)</f>
        <v>Караул ЦБУ</v>
      </c>
      <c r="M98" s="41" t="s">
        <v>2373</v>
      </c>
      <c r="N98" s="16" t="b">
        <f t="shared" si="9"/>
        <v>1</v>
      </c>
      <c r="O98" s="37" t="s">
        <v>571</v>
      </c>
      <c r="P98" s="38" t="s">
        <v>697</v>
      </c>
      <c r="Q98" s="46" t="s">
        <v>2284</v>
      </c>
      <c r="R98" s="46" t="str">
        <f>VLOOKUP(B98,'[1]БХМ жамланган'!N$1:Y$65536,12,FALSE)</f>
        <v>Ургенчский район, улица Мустакиллик, 149</v>
      </c>
      <c r="S98" s="38" t="s">
        <v>959</v>
      </c>
      <c r="T98" s="19" t="b">
        <f t="shared" si="10"/>
        <v>1</v>
      </c>
      <c r="U98" s="19" t="str">
        <f>VLOOKUP(B98,'[1]БХМ жамланган'!N$1:R$65536,5,FALSE)</f>
        <v xml:space="preserve"> Qaraul BSC </v>
      </c>
      <c r="V98" s="42" t="s">
        <v>2510</v>
      </c>
      <c r="W98" s="38" t="b">
        <f t="shared" si="11"/>
        <v>1</v>
      </c>
      <c r="X98" s="37" t="s">
        <v>1238</v>
      </c>
      <c r="Y98" s="36" t="s">
        <v>1311</v>
      </c>
      <c r="Z98" s="46" t="s">
        <v>2285</v>
      </c>
      <c r="AA98" s="46" t="str">
        <f>VLOOKUP(B98,'[1]БХМ жамланган'!N$1:Z$65536,13,)</f>
        <v>Urgench district, Mustakillik street, 149</v>
      </c>
      <c r="AB98" s="19" t="s">
        <v>1480</v>
      </c>
      <c r="AC98" s="19" t="b">
        <f t="shared" si="12"/>
        <v>1</v>
      </c>
      <c r="AD98" s="19" t="str">
        <f>VLOOKUP(B98,'[1]БХМ жамланган'!N$1:AA$65536,14,FALSE)</f>
        <v>41.557556,60.579562</v>
      </c>
      <c r="AE98" s="15" t="s">
        <v>70</v>
      </c>
      <c r="AF98" s="15" t="b">
        <f t="shared" si="13"/>
        <v>1</v>
      </c>
      <c r="AG98" s="15" t="s">
        <v>192</v>
      </c>
    </row>
    <row r="99" spans="1:33" ht="30.75" customHeight="1">
      <c r="A99" s="38">
        <v>92</v>
      </c>
      <c r="B99" s="38">
        <v>11779</v>
      </c>
      <c r="C99" s="38" t="str">
        <f>VLOOKUP(B99,'[1]БХМ жамланган'!N$1:O$65536,2,FALSE)</f>
        <v>Pitnak BXM</v>
      </c>
      <c r="D99" s="42" t="s">
        <v>2309</v>
      </c>
      <c r="E99" s="52" t="b">
        <f t="shared" si="7"/>
        <v>1</v>
      </c>
      <c r="F99" s="37" t="s">
        <v>290</v>
      </c>
      <c r="G99" s="38" t="s">
        <v>2011</v>
      </c>
      <c r="H99" s="46" t="s">
        <v>2283</v>
      </c>
      <c r="I99" s="46" t="str">
        <f>VLOOKUP(B99,'[1]БХМ жамланган'!N$1:W$65536,10,)</f>
        <v>Tuproqqal'a t. Pitnak sh, "A.Temur" ko'chasi 29a-uy</v>
      </c>
      <c r="J99" s="43" t="s">
        <v>2354</v>
      </c>
      <c r="K99" s="19" t="b">
        <f t="shared" si="8"/>
        <v>1</v>
      </c>
      <c r="L99" s="19" t="str">
        <f>VLOOKUP(B99,'[1]БХМ жамланган'!N$1:Q$65536,4,FALSE)</f>
        <v>Питнак ЦБУ</v>
      </c>
      <c r="M99" s="41" t="s">
        <v>2374</v>
      </c>
      <c r="N99" s="16" t="b">
        <f t="shared" si="9"/>
        <v>1</v>
      </c>
      <c r="O99" s="37" t="s">
        <v>571</v>
      </c>
      <c r="P99" s="38" t="s">
        <v>698</v>
      </c>
      <c r="Q99" s="46" t="s">
        <v>2284</v>
      </c>
      <c r="R99" s="46" t="str">
        <f>VLOOKUP(B99,'[1]БХМ жамланган'!N$1:Y$65536,12,FALSE)</f>
        <v>Тупроккалинский район, улица А.Темур, 29а</v>
      </c>
      <c r="S99" s="41" t="s">
        <v>960</v>
      </c>
      <c r="T99" s="19" t="b">
        <f t="shared" si="10"/>
        <v>0</v>
      </c>
      <c r="U99" s="19" t="str">
        <f>VLOOKUP(B99,'[1]БХМ жамланган'!N$1:R$65536,5,FALSE)</f>
        <v>Pitnak BSC</v>
      </c>
      <c r="V99" s="42" t="s">
        <v>2511</v>
      </c>
      <c r="W99" s="38" t="b">
        <f t="shared" si="11"/>
        <v>1</v>
      </c>
      <c r="X99" s="37" t="s">
        <v>1238</v>
      </c>
      <c r="Y99" s="36" t="s">
        <v>1312</v>
      </c>
      <c r="Z99" s="46" t="s">
        <v>2285</v>
      </c>
      <c r="AA99" s="46" t="str">
        <f>VLOOKUP(B99,'[1]БХМ жамланган'!N$1:Z$65536,13,)</f>
        <v>Tuprokkala district, A. Temur street, 29а</v>
      </c>
      <c r="AB99" s="43" t="s">
        <v>2533</v>
      </c>
      <c r="AC99" s="19" t="b">
        <f t="shared" si="12"/>
        <v>1</v>
      </c>
      <c r="AD99" s="19" t="str">
        <f>VLOOKUP(B99,'[1]БХМ жамланган'!N$1:AA$65536,14,FALSE)</f>
        <v>41.221599,61.306394</v>
      </c>
      <c r="AE99" s="15" t="s">
        <v>71</v>
      </c>
      <c r="AF99" s="15" t="b">
        <f t="shared" si="13"/>
        <v>1</v>
      </c>
      <c r="AG99" s="15" t="s">
        <v>192</v>
      </c>
    </row>
    <row r="100" spans="1:33" ht="30.75" customHeight="1">
      <c r="A100" s="38">
        <v>93</v>
      </c>
      <c r="B100" s="38">
        <v>11802</v>
      </c>
      <c r="C100" s="38" t="str">
        <f>VLOOKUP(B100,'[1]БХМ жамланган'!N$1:O$65536,2,FALSE)</f>
        <v>Yangibozor BXM</v>
      </c>
      <c r="D100" s="36" t="s">
        <v>304</v>
      </c>
      <c r="E100" s="52" t="b">
        <f t="shared" si="7"/>
        <v>1</v>
      </c>
      <c r="F100" s="37" t="s">
        <v>290</v>
      </c>
      <c r="G100" s="38" t="s">
        <v>305</v>
      </c>
      <c r="H100" s="46" t="s">
        <v>2283</v>
      </c>
      <c r="I100" s="46" t="str">
        <f>VLOOKUP(B100,'[1]БХМ жамланган'!N$1:W$65536,10,)</f>
        <v>Xorazm v., Yangibozor t., "J.Manguberdi" ko‘chasi 8-uy</v>
      </c>
      <c r="J100" s="19" t="s">
        <v>2174</v>
      </c>
      <c r="K100" s="19" t="b">
        <f t="shared" si="8"/>
        <v>1</v>
      </c>
      <c r="L100" s="19" t="str">
        <f>VLOOKUP(B100,'[1]БХМ жамланган'!N$1:Q$65536,4,FALSE)</f>
        <v>Янгибазарский ЦБУ</v>
      </c>
      <c r="M100" s="38" t="s">
        <v>708</v>
      </c>
      <c r="N100" s="16" t="b">
        <f t="shared" si="9"/>
        <v>1</v>
      </c>
      <c r="O100" s="37" t="s">
        <v>571</v>
      </c>
      <c r="P100" s="38" t="s">
        <v>699</v>
      </c>
      <c r="Q100" s="46" t="s">
        <v>2284</v>
      </c>
      <c r="R100" s="46" t="str">
        <f>VLOOKUP(B100,'[1]БХМ жамланган'!N$1:Y$65536,12,FALSE)</f>
        <v>Янгибазарский район, улица Ж.Мангуберди, 8</v>
      </c>
      <c r="S100" s="38" t="s">
        <v>1482</v>
      </c>
      <c r="T100" s="19" t="b">
        <f t="shared" si="10"/>
        <v>1</v>
      </c>
      <c r="U100" s="19" t="str">
        <f>VLOOKUP(B100,'[1]БХМ жамланган'!N$1:R$65536,5,FALSE)</f>
        <v>Yangibazar BSC</v>
      </c>
      <c r="V100" s="36" t="s">
        <v>1129</v>
      </c>
      <c r="W100" s="38" t="b">
        <f t="shared" si="11"/>
        <v>1</v>
      </c>
      <c r="X100" s="37" t="s">
        <v>1238</v>
      </c>
      <c r="Y100" s="36" t="s">
        <v>1313</v>
      </c>
      <c r="Z100" s="46" t="s">
        <v>2285</v>
      </c>
      <c r="AA100" s="46" t="str">
        <f>VLOOKUP(B100,'[1]БХМ жамланган'!N$1:Z$65536,13,)</f>
        <v>Yangibazar district, Zh. Manguberdi street, 8</v>
      </c>
      <c r="AB100" s="19" t="s">
        <v>1481</v>
      </c>
      <c r="AC100" s="19" t="b">
        <f t="shared" si="12"/>
        <v>1</v>
      </c>
      <c r="AD100" s="19" t="str">
        <f>VLOOKUP(B100,'[1]БХМ жамланган'!N$1:AA$65536,14,FALSE)</f>
        <v>41.717670,60.521907</v>
      </c>
      <c r="AE100" s="15" t="s">
        <v>72</v>
      </c>
      <c r="AF100" s="15" t="b">
        <f t="shared" si="13"/>
        <v>1</v>
      </c>
      <c r="AG100" s="15" t="s">
        <v>192</v>
      </c>
    </row>
    <row r="101" spans="1:33" s="28" customFormat="1" ht="30.75" customHeight="1">
      <c r="A101" s="38">
        <v>94</v>
      </c>
      <c r="B101" s="38">
        <v>10131</v>
      </c>
      <c r="C101" s="38" t="str">
        <f>VLOOKUP(B101,'[1]БХМ жамланган'!N$1:O$65536,2,FALSE)</f>
        <v>Al-Xorazmiy BXM</v>
      </c>
      <c r="D101" s="36" t="s">
        <v>1734</v>
      </c>
      <c r="E101" s="52" t="b">
        <f t="shared" si="7"/>
        <v>1</v>
      </c>
      <c r="F101" s="37" t="s">
        <v>290</v>
      </c>
      <c r="G101" s="38" t="s">
        <v>1724</v>
      </c>
      <c r="H101" s="46" t="s">
        <v>2283</v>
      </c>
      <c r="I101" s="46" t="str">
        <f>VLOOKUP(B101,'[1]БХМ жамланган'!N$1:W$65536,10,)</f>
        <v>Urganch sh., "Al-Xorazmiy" ko'chasi 67-uy</v>
      </c>
      <c r="J101" s="19" t="s">
        <v>2175</v>
      </c>
      <c r="K101" s="19" t="b">
        <f t="shared" si="8"/>
        <v>1</v>
      </c>
      <c r="L101" s="19" t="str">
        <f>VLOOKUP(B101,'[1]БХМ жамланган'!N$1:Q$65536,4,FALSE)</f>
        <v xml:space="preserve"> Аль-Хорезми ЦБУ</v>
      </c>
      <c r="M101" s="41" t="s">
        <v>2375</v>
      </c>
      <c r="N101" s="16" t="b">
        <f t="shared" si="9"/>
        <v>0</v>
      </c>
      <c r="O101" s="37" t="s">
        <v>571</v>
      </c>
      <c r="P101" s="38" t="s">
        <v>1726</v>
      </c>
      <c r="Q101" s="46" t="s">
        <v>2284</v>
      </c>
      <c r="R101" s="46" t="str">
        <f>VLOOKUP(B101,'[1]БХМ жамланган'!N$1:Y$65536,12,FALSE)</f>
        <v>Город Ургенч, улица Аль-Хорезмий, 67</v>
      </c>
      <c r="S101" s="38" t="s">
        <v>1728</v>
      </c>
      <c r="T101" s="19" t="b">
        <f t="shared" si="10"/>
        <v>1</v>
      </c>
      <c r="U101" s="19" t="str">
        <f>VLOOKUP(B101,'[1]БХМ жамланган'!N$1:R$65536,5,FALSE)</f>
        <v>AL-Khorezmiy BCS</v>
      </c>
      <c r="V101" s="36" t="s">
        <v>1733</v>
      </c>
      <c r="W101" s="38" t="b">
        <f t="shared" si="11"/>
        <v>1</v>
      </c>
      <c r="X101" s="37" t="s">
        <v>1238</v>
      </c>
      <c r="Y101" s="36" t="s">
        <v>1735</v>
      </c>
      <c r="Z101" s="46" t="s">
        <v>2285</v>
      </c>
      <c r="AA101" s="46" t="str">
        <f>VLOOKUP(B101,'[1]БХМ жамланган'!N$1:Z$65536,13,)</f>
        <v>Urgench city, Al-Khorezmi street, 67</v>
      </c>
      <c r="AB101" s="19" t="s">
        <v>1737</v>
      </c>
      <c r="AC101" s="19" t="b">
        <f t="shared" si="12"/>
        <v>1</v>
      </c>
      <c r="AD101" s="19" t="str">
        <f>VLOOKUP(B101,'[1]БХМ жамланган'!N$1:AA$65536,14,FALSE)</f>
        <v>41.5561260,60.6308600</v>
      </c>
      <c r="AE101" s="15" t="s">
        <v>1739</v>
      </c>
      <c r="AF101" s="15" t="b">
        <f t="shared" si="13"/>
        <v>1</v>
      </c>
      <c r="AG101" s="15" t="s">
        <v>193</v>
      </c>
    </row>
    <row r="102" spans="1:33" s="28" customFormat="1" ht="30.75" customHeight="1">
      <c r="A102" s="38">
        <v>95</v>
      </c>
      <c r="B102" s="38">
        <v>10117</v>
      </c>
      <c r="C102" s="38" t="str">
        <f>VLOOKUP(B102,'[1]БХМ жамланган'!N$1:O$65536,2,FALSE)</f>
        <v>Farovon BXM</v>
      </c>
      <c r="D102" s="36" t="s">
        <v>1725</v>
      </c>
      <c r="E102" s="52" t="b">
        <f t="shared" si="7"/>
        <v>1</v>
      </c>
      <c r="F102" s="37" t="s">
        <v>290</v>
      </c>
      <c r="G102" s="38" t="s">
        <v>1724</v>
      </c>
      <c r="H102" s="46" t="s">
        <v>2283</v>
      </c>
      <c r="I102" s="46" t="s">
        <v>2407</v>
      </c>
      <c r="J102" s="23" t="s">
        <v>2407</v>
      </c>
      <c r="K102" s="19" t="b">
        <f t="shared" si="8"/>
        <v>1</v>
      </c>
      <c r="L102" s="19" t="str">
        <f>VLOOKUP(B102,'[1]БХМ жамланган'!N$1:Q$65536,4,FALSE)</f>
        <v>Фаровон ЦБУ</v>
      </c>
      <c r="M102" s="41" t="s">
        <v>2376</v>
      </c>
      <c r="N102" s="16" t="b">
        <f t="shared" si="9"/>
        <v>0</v>
      </c>
      <c r="O102" s="37" t="s">
        <v>571</v>
      </c>
      <c r="P102" s="38" t="s">
        <v>1726</v>
      </c>
      <c r="Q102" s="46" t="s">
        <v>2284</v>
      </c>
      <c r="R102" s="46" t="str">
        <f>VLOOKUP(B102,'[1]БХМ жамланган'!N$1:Y$65536,12,FALSE)</f>
        <v>Янгиюльский район, махаля Навруз, дехканский базар</v>
      </c>
      <c r="S102" s="41" t="s">
        <v>1729</v>
      </c>
      <c r="T102" s="19" t="b">
        <f t="shared" si="10"/>
        <v>0</v>
      </c>
      <c r="U102" s="19" t="str">
        <f>VLOOKUP(B102,'[1]БХМ жамланган'!N$1:R$65536,5,FALSE)</f>
        <v>Farovon BSC</v>
      </c>
      <c r="V102" s="42" t="s">
        <v>1731</v>
      </c>
      <c r="W102" s="38" t="b">
        <f t="shared" si="11"/>
        <v>0</v>
      </c>
      <c r="X102" s="37" t="s">
        <v>1238</v>
      </c>
      <c r="Y102" s="36" t="s">
        <v>1735</v>
      </c>
      <c r="Z102" s="46" t="s">
        <v>2285</v>
      </c>
      <c r="AA102" s="46" t="str">
        <f>VLOOKUP(B102,'[1]БХМ жамланган'!N$1:Z$65536,13,)</f>
        <v>Yangiyul district, Navruz mahala, dekhkan bazaar</v>
      </c>
      <c r="AB102" s="43" t="s">
        <v>1950</v>
      </c>
      <c r="AC102" s="19" t="b">
        <f t="shared" si="12"/>
        <v>1</v>
      </c>
      <c r="AD102" s="19" t="str">
        <f>VLOOKUP(B102,'[1]БХМ жамланган'!N$1:AA$65536,14,FALSE)</f>
        <v>41.116345,69.055158</v>
      </c>
      <c r="AE102" s="55" t="s">
        <v>1740</v>
      </c>
      <c r="AF102" s="15" t="b">
        <f t="shared" si="13"/>
        <v>0</v>
      </c>
      <c r="AG102" s="15" t="s">
        <v>193</v>
      </c>
    </row>
    <row r="103" spans="1:33" s="28" customFormat="1" ht="30.75" customHeight="1">
      <c r="A103" s="38">
        <v>96</v>
      </c>
      <c r="B103" s="38">
        <v>10133</v>
      </c>
      <c r="C103" s="38" t="str">
        <f>VLOOKUP(B103,'[1]БХМ жамланган'!N$1:O$65536,2,FALSE)</f>
        <v>Ko'hna Xiva BXM</v>
      </c>
      <c r="D103" s="36" t="s">
        <v>2013</v>
      </c>
      <c r="E103" s="52" t="b">
        <f t="shared" si="7"/>
        <v>1</v>
      </c>
      <c r="F103" s="37" t="s">
        <v>290</v>
      </c>
      <c r="G103" s="38" t="s">
        <v>2276</v>
      </c>
      <c r="H103" s="46" t="s">
        <v>2283</v>
      </c>
      <c r="I103" s="46" t="str">
        <f>VLOOKUP(B103,'[1]БХМ жамланган'!N$1:W$65536,10,)</f>
        <v>Xiva shahar, "Gulshan-2" MFY, "Ko'hna Xiva" ko'chasi 351-uy</v>
      </c>
      <c r="J103" s="19" t="s">
        <v>2176</v>
      </c>
      <c r="K103" s="19" t="b">
        <f t="shared" si="8"/>
        <v>1</v>
      </c>
      <c r="L103" s="19" t="str">
        <f>VLOOKUP(B103,'[1]БХМ жамланган'!N$1:Q$65536,4,FALSE)</f>
        <v xml:space="preserve"> Кухна Хива ЦБУ</v>
      </c>
      <c r="M103" s="41" t="s">
        <v>2377</v>
      </c>
      <c r="N103" s="16" t="b">
        <f t="shared" si="9"/>
        <v>0</v>
      </c>
      <c r="O103" s="37" t="s">
        <v>571</v>
      </c>
      <c r="P103" s="38" t="s">
        <v>1727</v>
      </c>
      <c r="Q103" s="46" t="s">
        <v>2284</v>
      </c>
      <c r="R103" s="46" t="str">
        <f>VLOOKUP(B103,'[1]БХМ жамланган'!N$1:Y$65536,12,FALSE)</f>
        <v>Город Хива, улица Кухна Хива, 351</v>
      </c>
      <c r="S103" s="38" t="s">
        <v>1730</v>
      </c>
      <c r="T103" s="19" t="b">
        <f t="shared" si="10"/>
        <v>1</v>
      </c>
      <c r="U103" s="19" t="str">
        <f>VLOOKUP(B103,'[1]БХМ жамланган'!N$1:R$65536,5,FALSE)</f>
        <v>Kuxna Xiva BCS</v>
      </c>
      <c r="V103" s="36" t="s">
        <v>1732</v>
      </c>
      <c r="W103" s="38" t="b">
        <f t="shared" si="11"/>
        <v>1</v>
      </c>
      <c r="X103" s="37" t="s">
        <v>1238</v>
      </c>
      <c r="Y103" s="36" t="s">
        <v>1736</v>
      </c>
      <c r="Z103" s="46" t="s">
        <v>2285</v>
      </c>
      <c r="AA103" s="46" t="str">
        <f>VLOOKUP(B103,'[1]БХМ жамланган'!N$1:Z$65536,13,)</f>
        <v>Khiva city, Kukhna Khiva street, 351</v>
      </c>
      <c r="AB103" s="19" t="s">
        <v>1738</v>
      </c>
      <c r="AC103" s="19" t="b">
        <f t="shared" si="12"/>
        <v>1</v>
      </c>
      <c r="AD103" s="19" t="str">
        <f>VLOOKUP(B103,'[1]БХМ жамланган'!N$1:AA$65536,14,FALSE)</f>
        <v>41.3899400,60.3464950</v>
      </c>
      <c r="AE103" s="15" t="s">
        <v>1741</v>
      </c>
      <c r="AF103" s="15" t="b">
        <f t="shared" si="13"/>
        <v>1</v>
      </c>
      <c r="AG103" s="15" t="s">
        <v>193</v>
      </c>
    </row>
    <row r="104" spans="1:33" s="12" customFormat="1" ht="30.75" customHeight="1">
      <c r="A104" s="9" t="s">
        <v>2290</v>
      </c>
      <c r="B104" s="38" t="e">
        <v>#N/A</v>
      </c>
      <c r="C104" s="38" t="e">
        <f>VLOOKUP(B104,'[1]БХМ жамланган'!N$1:O$65536,2,FALSE)</f>
        <v>#N/A</v>
      </c>
      <c r="D104" s="8"/>
      <c r="E104" s="52" t="e">
        <f t="shared" si="7"/>
        <v>#N/A</v>
      </c>
      <c r="F104" s="14"/>
      <c r="G104" s="9"/>
      <c r="H104" s="48"/>
      <c r="I104" s="46" t="e">
        <f>VLOOKUP(B104,'[1]БХМ жамланган'!N$1:W$65536,10,)</f>
        <v>#N/A</v>
      </c>
      <c r="J104" s="4"/>
      <c r="K104" s="19" t="e">
        <f t="shared" si="8"/>
        <v>#N/A</v>
      </c>
      <c r="L104" s="19" t="e">
        <f>VLOOKUP(B104,'[1]БХМ жамланган'!N$1:Q$65536,4,FALSE)</f>
        <v>#N/A</v>
      </c>
      <c r="M104" s="7"/>
      <c r="N104" s="16" t="e">
        <f t="shared" si="9"/>
        <v>#N/A</v>
      </c>
      <c r="O104" s="9"/>
      <c r="P104" s="11"/>
      <c r="Q104" s="49"/>
      <c r="R104" s="46" t="e">
        <f>VLOOKUP(B104,'[1]БХМ жамланган'!N$1:Y$65536,12,FALSE)</f>
        <v>#N/A</v>
      </c>
      <c r="S104" s="10"/>
      <c r="T104" s="19" t="e">
        <f t="shared" si="10"/>
        <v>#N/A</v>
      </c>
      <c r="U104" s="19" t="e">
        <f>VLOOKUP(B104,'[1]БХМ жамланган'!N$1:R$65536,5,FALSE)</f>
        <v>#N/A</v>
      </c>
      <c r="V104" s="8"/>
      <c r="W104" s="38" t="e">
        <f t="shared" si="11"/>
        <v>#N/A</v>
      </c>
      <c r="X104" s="11"/>
      <c r="Y104" s="9"/>
      <c r="Z104" s="48"/>
      <c r="AA104" s="46" t="e">
        <f>VLOOKUP(B104,'[1]БХМ жамланган'!N$1:Z$65536,13,)</f>
        <v>#N/A</v>
      </c>
      <c r="AB104" s="4"/>
      <c r="AC104" s="19" t="e">
        <f t="shared" si="12"/>
        <v>#N/A</v>
      </c>
      <c r="AD104" s="19" t="e">
        <f>VLOOKUP(B104,'[1]БХМ жамланган'!N$1:AA$65536,14,FALSE)</f>
        <v>#N/A</v>
      </c>
      <c r="AE104" s="11"/>
      <c r="AF104" s="15" t="e">
        <f t="shared" si="13"/>
        <v>#N/A</v>
      </c>
      <c r="AG104" s="11"/>
    </row>
    <row r="105" spans="1:33" ht="30.75" customHeight="1">
      <c r="A105" s="38">
        <v>97</v>
      </c>
      <c r="B105" s="38">
        <v>11347</v>
      </c>
      <c r="C105" s="38" t="str">
        <f>VLOOKUP(B105,'[1]БХМ жамланган'!N$1:O$65536,2,FALSE)</f>
        <v>Termiz shahar BXM</v>
      </c>
      <c r="D105" s="36" t="s">
        <v>2014</v>
      </c>
      <c r="E105" s="52" t="b">
        <f t="shared" si="7"/>
        <v>1</v>
      </c>
      <c r="F105" s="37" t="s">
        <v>306</v>
      </c>
      <c r="G105" s="38" t="s">
        <v>2015</v>
      </c>
      <c r="H105" s="46" t="s">
        <v>2283</v>
      </c>
      <c r="I105" s="46" t="str">
        <f>VLOOKUP(B105,'[1]БХМ жамланган'!N$1:W$65536,10,)</f>
        <v>Termiz sh., "Koshiy" ko‘chasi, 2-a uy</v>
      </c>
      <c r="J105" s="43" t="s">
        <v>2356</v>
      </c>
      <c r="K105" s="19" t="b">
        <f t="shared" si="8"/>
        <v>1</v>
      </c>
      <c r="L105" s="19" t="str">
        <f>VLOOKUP(B105,'[1]БХМ жамланган'!N$1:Q$65536,4,FALSE)</f>
        <v>Город Термез ЦБУ</v>
      </c>
      <c r="M105" s="16" t="s">
        <v>554</v>
      </c>
      <c r="N105" s="16" t="b">
        <f t="shared" si="9"/>
        <v>1</v>
      </c>
      <c r="O105" s="37" t="s">
        <v>532</v>
      </c>
      <c r="P105" s="38" t="s">
        <v>533</v>
      </c>
      <c r="Q105" s="46" t="s">
        <v>2284</v>
      </c>
      <c r="R105" s="46" t="str">
        <f>VLOOKUP(B105,'[1]БХМ жамланган'!N$1:Y$65536,12,FALSE)</f>
        <v>г.Термиз,  улица Маданият, дом 2</v>
      </c>
      <c r="S105" s="42" t="s">
        <v>2475</v>
      </c>
      <c r="T105" s="19" t="b">
        <f t="shared" si="10"/>
        <v>1</v>
      </c>
      <c r="U105" s="19" t="str">
        <f>VLOOKUP(B105,'[1]БХМ жамланган'!N$1:R$65536,5,FALSE)</f>
        <v>Termez city BSC</v>
      </c>
      <c r="V105" s="36" t="s">
        <v>547</v>
      </c>
      <c r="W105" s="38" t="b">
        <f t="shared" si="11"/>
        <v>1</v>
      </c>
      <c r="X105" s="37" t="s">
        <v>531</v>
      </c>
      <c r="Y105" s="38" t="s">
        <v>530</v>
      </c>
      <c r="Z105" s="46" t="s">
        <v>2285</v>
      </c>
      <c r="AA105" s="46" t="str">
        <f>VLOOKUP(B105,'[1]БХМ жамланган'!N$1:Z$65536,13,)</f>
        <v>2 street Madaniyat, the city of Termiz</v>
      </c>
      <c r="AB105" s="19" t="s">
        <v>516</v>
      </c>
      <c r="AC105" s="19" t="b">
        <f t="shared" si="12"/>
        <v>1</v>
      </c>
      <c r="AD105" s="19" t="str">
        <f>VLOOKUP(B105,'[1]БХМ жамланган'!N$1:AA$65536,14,FALSE)</f>
        <v>37.233173,67.275752</v>
      </c>
      <c r="AE105" s="15" t="s">
        <v>73</v>
      </c>
      <c r="AF105" s="15" t="b">
        <f t="shared" si="13"/>
        <v>1</v>
      </c>
      <c r="AG105" s="15" t="s">
        <v>191</v>
      </c>
    </row>
    <row r="106" spans="1:33" ht="30.75" customHeight="1">
      <c r="A106" s="38">
        <v>98</v>
      </c>
      <c r="B106" s="38">
        <v>11497</v>
      </c>
      <c r="C106" s="38" t="str">
        <f>VLOOKUP(B106,'[1]БХМ жамланган'!N$1:O$65536,2,FALSE)</f>
        <v>Uchqizil BXM</v>
      </c>
      <c r="D106" s="36" t="s">
        <v>307</v>
      </c>
      <c r="E106" s="52" t="b">
        <f t="shared" si="7"/>
        <v>1</v>
      </c>
      <c r="F106" s="37" t="s">
        <v>306</v>
      </c>
      <c r="G106" s="38" t="s">
        <v>308</v>
      </c>
      <c r="H106" s="46" t="s">
        <v>2283</v>
      </c>
      <c r="I106" s="46" t="str">
        <f>VLOOKUP(B106,'[1]БХМ жамланган'!N$1:W$65536,10,)</f>
        <v>191200, Termiz t., "Uchqizil" qo‘rg‘oni, "At-Termiziy" ko‘chasi 4-uy</v>
      </c>
      <c r="J106" s="19" t="s">
        <v>2177</v>
      </c>
      <c r="K106" s="19" t="b">
        <f t="shared" si="8"/>
        <v>1</v>
      </c>
      <c r="L106" s="19" t="str">
        <f>VLOOKUP(B106,'[1]БХМ жамланган'!N$1:Q$65536,4,FALSE)</f>
        <v>Учкизилский ЦБУ</v>
      </c>
      <c r="M106" s="16" t="s">
        <v>556</v>
      </c>
      <c r="N106" s="16" t="b">
        <f t="shared" si="9"/>
        <v>1</v>
      </c>
      <c r="O106" s="37" t="s">
        <v>532</v>
      </c>
      <c r="P106" s="38" t="s">
        <v>535</v>
      </c>
      <c r="Q106" s="46" t="s">
        <v>2284</v>
      </c>
      <c r="R106" s="46" t="str">
        <f>VLOOKUP(B106,'[1]БХМ жамланган'!N$1:Y$65536,12,FALSE)</f>
        <v>191200, Термизский район, проспект Учкизил, улица Ат-Термизий дом 4</v>
      </c>
      <c r="S106" s="36" t="s">
        <v>555</v>
      </c>
      <c r="T106" s="19" t="b">
        <f t="shared" si="10"/>
        <v>1</v>
      </c>
      <c r="U106" s="19" t="str">
        <f>VLOOKUP(B106,'[1]БХМ жамланган'!N$1:R$65536,5,FALSE)</f>
        <v>Uchkizil BSC</v>
      </c>
      <c r="V106" s="36" t="s">
        <v>548</v>
      </c>
      <c r="W106" s="38" t="b">
        <f t="shared" si="11"/>
        <v>1</v>
      </c>
      <c r="X106" s="37" t="s">
        <v>531</v>
      </c>
      <c r="Y106" s="38" t="s">
        <v>517</v>
      </c>
      <c r="Z106" s="46" t="s">
        <v>2285</v>
      </c>
      <c r="AA106" s="46" t="str">
        <f>VLOOKUP(B106,'[1]БХМ жамланган'!N$1:Z$65536,13,)</f>
        <v xml:space="preserve">191200, 4 At-Termiziy street, Uchqizil city, Termiz district,  </v>
      </c>
      <c r="AB106" s="19" t="s">
        <v>503</v>
      </c>
      <c r="AC106" s="19" t="b">
        <f t="shared" si="12"/>
        <v>1</v>
      </c>
      <c r="AD106" s="19" t="str">
        <f>VLOOKUP(B106,'[1]БХМ жамланган'!N$1:AA$65536,14,FALSE)</f>
        <v>37.341184,67.221375</v>
      </c>
      <c r="AE106" s="15" t="s">
        <v>74</v>
      </c>
      <c r="AF106" s="15" t="b">
        <f t="shared" si="13"/>
        <v>1</v>
      </c>
      <c r="AG106" s="15" t="s">
        <v>192</v>
      </c>
    </row>
    <row r="107" spans="1:33" ht="30.75" customHeight="1">
      <c r="A107" s="38">
        <v>99</v>
      </c>
      <c r="B107" s="38">
        <v>11404</v>
      </c>
      <c r="C107" s="38" t="str">
        <f>VLOOKUP(B107,'[1]БХМ жамланган'!N$1:O$65536,2,FALSE)</f>
        <v>Uzun BXM</v>
      </c>
      <c r="D107" s="36" t="s">
        <v>309</v>
      </c>
      <c r="E107" s="52" t="b">
        <f t="shared" si="7"/>
        <v>1</v>
      </c>
      <c r="F107" s="37" t="s">
        <v>306</v>
      </c>
      <c r="G107" s="38" t="s">
        <v>310</v>
      </c>
      <c r="H107" s="46" t="s">
        <v>2283</v>
      </c>
      <c r="I107" s="46" t="str">
        <f>VLOOKUP(B107,'[1]БХМ жамланган'!N$1:W$65536,10,)</f>
        <v>Uzun tuman markazi, "N.Ramazanov" ko‘chasi 12-uy</v>
      </c>
      <c r="J107" s="43" t="s">
        <v>2357</v>
      </c>
      <c r="K107" s="19" t="b">
        <f t="shared" si="8"/>
        <v>1</v>
      </c>
      <c r="L107" s="19" t="str">
        <f>VLOOKUP(B107,'[1]БХМ жамланган'!N$1:Q$65536,4,FALSE)</f>
        <v>Узунский ЦБУ</v>
      </c>
      <c r="M107" s="16" t="s">
        <v>557</v>
      </c>
      <c r="N107" s="16" t="b">
        <f t="shared" si="9"/>
        <v>1</v>
      </c>
      <c r="O107" s="37" t="s">
        <v>532</v>
      </c>
      <c r="P107" s="38" t="s">
        <v>534</v>
      </c>
      <c r="Q107" s="46" t="s">
        <v>2284</v>
      </c>
      <c r="R107" s="46" t="str">
        <f>VLOOKUP(B107,'[1]БХМ жамланган'!N$1:Y$65536,12,FALSE)</f>
        <v>Узунский район, улица Н.Рамазанова, дом 12</v>
      </c>
      <c r="S107" s="42" t="s">
        <v>2476</v>
      </c>
      <c r="T107" s="19" t="b">
        <f t="shared" si="10"/>
        <v>1</v>
      </c>
      <c r="U107" s="19" t="str">
        <f>VLOOKUP(B107,'[1]БХМ жамланган'!N$1:R$65536,5,FALSE)</f>
        <v>Uzun BSC</v>
      </c>
      <c r="V107" s="36" t="s">
        <v>549</v>
      </c>
      <c r="W107" s="38" t="b">
        <f t="shared" si="11"/>
        <v>1</v>
      </c>
      <c r="X107" s="37" t="s">
        <v>531</v>
      </c>
      <c r="Y107" s="38" t="s">
        <v>518</v>
      </c>
      <c r="Z107" s="46" t="s">
        <v>2285</v>
      </c>
      <c r="AA107" s="46" t="str">
        <f>VLOOKUP(B107,'[1]БХМ жамланган'!N$1:Z$65536,13,)</f>
        <v xml:space="preserve">191100, the 12 house, N.Ramazanov street, Uzun district  </v>
      </c>
      <c r="AB107" s="19" t="s">
        <v>504</v>
      </c>
      <c r="AC107" s="19" t="b">
        <f t="shared" si="12"/>
        <v>1</v>
      </c>
      <c r="AD107" s="19" t="str">
        <f>VLOOKUP(B107,'[1]БХМ жамланган'!N$1:AA$65536,14,FALSE)</f>
        <v>38.372672,68.014855</v>
      </c>
      <c r="AE107" s="15" t="s">
        <v>75</v>
      </c>
      <c r="AF107" s="15" t="b">
        <f t="shared" si="13"/>
        <v>1</v>
      </c>
      <c r="AG107" s="15" t="s">
        <v>192</v>
      </c>
    </row>
    <row r="108" spans="1:33" ht="30.75" customHeight="1">
      <c r="A108" s="38">
        <v>100</v>
      </c>
      <c r="B108" s="38">
        <v>11726</v>
      </c>
      <c r="C108" s="38" t="str">
        <f>VLOOKUP(B108,'[1]БХМ жамланган'!N$1:O$65536,2,FALSE)</f>
        <v>Boysun BXM</v>
      </c>
      <c r="D108" s="36" t="s">
        <v>311</v>
      </c>
      <c r="E108" s="52" t="b">
        <f t="shared" si="7"/>
        <v>1</v>
      </c>
      <c r="F108" s="37" t="s">
        <v>306</v>
      </c>
      <c r="G108" s="38" t="s">
        <v>312</v>
      </c>
      <c r="H108" s="46" t="s">
        <v>2283</v>
      </c>
      <c r="I108" s="46" t="str">
        <f>VLOOKUP(B108,'[1]БХМ жамланган'!N$1:W$65536,10,)</f>
        <v xml:space="preserve"> Boysun t., "Mehridaryo" ko‘chasi 50-uy</v>
      </c>
      <c r="J108" s="43" t="s">
        <v>2413</v>
      </c>
      <c r="K108" s="19" t="b">
        <f t="shared" si="8"/>
        <v>0</v>
      </c>
      <c r="L108" s="19" t="str">
        <f>VLOOKUP(B108,'[1]БХМ жамланган'!N$1:Q$65536,4,FALSE)</f>
        <v>Байсунский ЦБУ</v>
      </c>
      <c r="M108" s="16" t="s">
        <v>558</v>
      </c>
      <c r="N108" s="16" t="b">
        <f t="shared" si="9"/>
        <v>1</v>
      </c>
      <c r="O108" s="37" t="s">
        <v>532</v>
      </c>
      <c r="P108" s="38" t="s">
        <v>536</v>
      </c>
      <c r="Q108" s="46" t="s">
        <v>2284</v>
      </c>
      <c r="R108" s="46" t="str">
        <f>VLOOKUP(B108,'[1]БХМ жамланган'!N$1:Y$65536,12,FALSE)</f>
        <v>Байсунский район, улица Мехридарё дом 50</v>
      </c>
      <c r="S108" s="42" t="s">
        <v>2477</v>
      </c>
      <c r="T108" s="19" t="b">
        <f t="shared" si="10"/>
        <v>1</v>
      </c>
      <c r="U108" s="19" t="str">
        <f>VLOOKUP(B108,'[1]БХМ жамланган'!N$1:R$65536,5,FALSE)</f>
        <v>Baysun BSC</v>
      </c>
      <c r="V108" s="36" t="s">
        <v>1130</v>
      </c>
      <c r="W108" s="38" t="b">
        <f t="shared" si="11"/>
        <v>1</v>
      </c>
      <c r="X108" s="37" t="s">
        <v>531</v>
      </c>
      <c r="Y108" s="38" t="s">
        <v>519</v>
      </c>
      <c r="Z108" s="46" t="s">
        <v>2285</v>
      </c>
      <c r="AA108" s="46" t="str">
        <f>VLOOKUP(B108,'[1]БХМ жамланган'!N$1:Z$65536,13,)</f>
        <v xml:space="preserve">190400, the 50 house, Mehridarya street, Baysun district  </v>
      </c>
      <c r="AB108" s="19" t="s">
        <v>505</v>
      </c>
      <c r="AC108" s="19" t="b">
        <f t="shared" si="12"/>
        <v>1</v>
      </c>
      <c r="AD108" s="19" t="str">
        <f>VLOOKUP(B108,'[1]БХМ жамланган'!N$1:AA$65536,14,FALSE)</f>
        <v>38.210656,67.205832</v>
      </c>
      <c r="AE108" s="15" t="s">
        <v>76</v>
      </c>
      <c r="AF108" s="15" t="b">
        <f t="shared" si="13"/>
        <v>1</v>
      </c>
      <c r="AG108" s="15" t="s">
        <v>191</v>
      </c>
    </row>
    <row r="109" spans="1:33" ht="30.75" customHeight="1">
      <c r="A109" s="38">
        <v>101</v>
      </c>
      <c r="B109" s="38">
        <v>11405</v>
      </c>
      <c r="C109" s="38" t="str">
        <f>VLOOKUP(B109,'[1]БХМ жамланган'!N$1:O$65536,2,FALSE)</f>
        <v>Denov BXM</v>
      </c>
      <c r="D109" s="36" t="s">
        <v>313</v>
      </c>
      <c r="E109" s="52" t="b">
        <f t="shared" si="7"/>
        <v>1</v>
      </c>
      <c r="F109" s="37" t="s">
        <v>306</v>
      </c>
      <c r="G109" s="38" t="s">
        <v>314</v>
      </c>
      <c r="H109" s="46" t="s">
        <v>2283</v>
      </c>
      <c r="I109" s="46" t="str">
        <f>VLOOKUP(B109,'[1]БХМ жамланган'!N$1:W$65536,10,)</f>
        <v xml:space="preserve"> Denov sh., "Mustaqillik" ko‘chasi 45-uy</v>
      </c>
      <c r="J109" s="43" t="s">
        <v>2414</v>
      </c>
      <c r="K109" s="19" t="b">
        <f t="shared" si="8"/>
        <v>0</v>
      </c>
      <c r="L109" s="19" t="str">
        <f>VLOOKUP(B109,'[1]БХМ жамланган'!N$1:Q$65536,4,FALSE)</f>
        <v xml:space="preserve"> Денов ЦБУ</v>
      </c>
      <c r="M109" s="61" t="s">
        <v>2378</v>
      </c>
      <c r="N109" s="16" t="b">
        <f t="shared" si="9"/>
        <v>0</v>
      </c>
      <c r="O109" s="37" t="s">
        <v>532</v>
      </c>
      <c r="P109" s="38" t="s">
        <v>537</v>
      </c>
      <c r="Q109" s="46" t="s">
        <v>2284</v>
      </c>
      <c r="R109" s="46" t="str">
        <f>VLOOKUP(B109,'[1]БХМ жамланган'!N$1:Y$65536,12,FALSE)</f>
        <v>г. Денов, улица Мустақиллик дом 45</v>
      </c>
      <c r="S109" s="42" t="s">
        <v>2478</v>
      </c>
      <c r="T109" s="19" t="b">
        <f t="shared" si="10"/>
        <v>1</v>
      </c>
      <c r="U109" s="19" t="str">
        <f>VLOOKUP(B109,'[1]БХМ жамланган'!N$1:R$65536,5,FALSE)</f>
        <v>Denov BSC</v>
      </c>
      <c r="V109" s="36" t="s">
        <v>550</v>
      </c>
      <c r="W109" s="38" t="b">
        <f t="shared" si="11"/>
        <v>1</v>
      </c>
      <c r="X109" s="37" t="s">
        <v>531</v>
      </c>
      <c r="Y109" s="38" t="s">
        <v>520</v>
      </c>
      <c r="Z109" s="46" t="s">
        <v>2285</v>
      </c>
      <c r="AA109" s="46" t="str">
        <f>VLOOKUP(B109,'[1]БХМ жамланган'!N$1:Z$65536,13,)</f>
        <v xml:space="preserve">190500, the 45 house, Mustakillik street, city of Denov  </v>
      </c>
      <c r="AB109" s="19" t="s">
        <v>506</v>
      </c>
      <c r="AC109" s="19" t="b">
        <f t="shared" si="12"/>
        <v>1</v>
      </c>
      <c r="AD109" s="19" t="str">
        <f>VLOOKUP(B109,'[1]БХМ жамланган'!N$1:AA$65536,14,FALSE)</f>
        <v>38.275282,67.898930</v>
      </c>
      <c r="AE109" s="15" t="s">
        <v>77</v>
      </c>
      <c r="AF109" s="15" t="b">
        <f t="shared" si="13"/>
        <v>1</v>
      </c>
      <c r="AG109" s="15" t="s">
        <v>191</v>
      </c>
    </row>
    <row r="110" spans="1:33" ht="30.75" customHeight="1">
      <c r="A110" s="38">
        <v>102</v>
      </c>
      <c r="B110" s="38">
        <v>11330</v>
      </c>
      <c r="C110" s="38" t="str">
        <f>VLOOKUP(B110,'[1]БХМ жамланган'!N$1:O$65536,2,FALSE)</f>
        <v>Sherobod  BXM</v>
      </c>
      <c r="D110" s="36" t="s">
        <v>315</v>
      </c>
      <c r="E110" s="52" t="b">
        <f t="shared" si="7"/>
        <v>1</v>
      </c>
      <c r="F110" s="37" t="s">
        <v>306</v>
      </c>
      <c r="G110" s="38" t="s">
        <v>316</v>
      </c>
      <c r="H110" s="46" t="s">
        <v>2283</v>
      </c>
      <c r="I110" s="46" t="str">
        <f>VLOOKUP(B110,'[1]БХМ жамланган'!N$1:W$65536,10,)</f>
        <v xml:space="preserve"> Sherobod t., "Mustaqillik" ko‘chasi 94-uy</v>
      </c>
      <c r="J110" s="43" t="s">
        <v>2415</v>
      </c>
      <c r="K110" s="19" t="b">
        <f t="shared" si="8"/>
        <v>0</v>
      </c>
      <c r="L110" s="19" t="str">
        <f>VLOOKUP(B110,'[1]БХМ жамланган'!N$1:Q$65536,4,FALSE)</f>
        <v>Шеробадский ЦБУ</v>
      </c>
      <c r="M110" s="16" t="s">
        <v>559</v>
      </c>
      <c r="N110" s="16" t="b">
        <f t="shared" si="9"/>
        <v>1</v>
      </c>
      <c r="O110" s="37" t="s">
        <v>532</v>
      </c>
      <c r="P110" s="38" t="s">
        <v>538</v>
      </c>
      <c r="Q110" s="46" t="s">
        <v>2284</v>
      </c>
      <c r="R110" s="46" t="str">
        <f>VLOOKUP(B110,'[1]БХМ жамланган'!N$1:Y$65536,12,FALSE)</f>
        <v>Шеробадский район, улица Мустақиллик дом 94</v>
      </c>
      <c r="S110" s="42" t="s">
        <v>2479</v>
      </c>
      <c r="T110" s="19" t="b">
        <f t="shared" si="10"/>
        <v>1</v>
      </c>
      <c r="U110" s="19" t="str">
        <f>VLOOKUP(B110,'[1]БХМ жамланган'!N$1:R$65536,5,FALSE)</f>
        <v>Sherobad  BSC</v>
      </c>
      <c r="V110" s="36" t="s">
        <v>1131</v>
      </c>
      <c r="W110" s="38" t="b">
        <f t="shared" si="11"/>
        <v>1</v>
      </c>
      <c r="X110" s="37" t="s">
        <v>531</v>
      </c>
      <c r="Y110" s="38" t="s">
        <v>522</v>
      </c>
      <c r="Z110" s="46" t="s">
        <v>2285</v>
      </c>
      <c r="AA110" s="46" t="str">
        <f>VLOOKUP(B110,'[1]БХМ жамланган'!N$1:Z$65536,13,)</f>
        <v>191400, 94 Mustakillik street, Sherobod district</v>
      </c>
      <c r="AB110" s="19" t="s">
        <v>507</v>
      </c>
      <c r="AC110" s="19" t="b">
        <f t="shared" si="12"/>
        <v>1</v>
      </c>
      <c r="AD110" s="19" t="str">
        <f>VLOOKUP(B110,'[1]БХМ жамланган'!N$1:AA$65536,14,FALSE)</f>
        <v>37.673843,67.018689</v>
      </c>
      <c r="AE110" s="15" t="s">
        <v>78</v>
      </c>
      <c r="AF110" s="15" t="b">
        <f t="shared" si="13"/>
        <v>1</v>
      </c>
      <c r="AG110" s="15" t="s">
        <v>191</v>
      </c>
    </row>
    <row r="111" spans="1:33" ht="30.75" customHeight="1">
      <c r="A111" s="38">
        <v>103</v>
      </c>
      <c r="B111" s="38">
        <v>11332</v>
      </c>
      <c r="C111" s="38" t="str">
        <f>VLOOKUP(B111,'[1]БХМ жамланган'!N$1:O$65536,2,FALSE)</f>
        <v>Jarqo‘rg‘on BXM</v>
      </c>
      <c r="D111" s="36" t="s">
        <v>317</v>
      </c>
      <c r="E111" s="52" t="b">
        <f t="shared" si="7"/>
        <v>1</v>
      </c>
      <c r="F111" s="37" t="s">
        <v>306</v>
      </c>
      <c r="G111" s="38" t="s">
        <v>318</v>
      </c>
      <c r="H111" s="46" t="s">
        <v>2283</v>
      </c>
      <c r="I111" s="46" t="str">
        <f>VLOOKUP(B111,'[1]БХМ жамланган'!N$1:W$65536,10,)</f>
        <v xml:space="preserve"> Jarqo‘rg‘on t., "Oxunboboyev" ko‘chasi 5-uy</v>
      </c>
      <c r="J111" s="43" t="s">
        <v>2416</v>
      </c>
      <c r="K111" s="19" t="b">
        <f t="shared" si="8"/>
        <v>0</v>
      </c>
      <c r="L111" s="19" t="str">
        <f>VLOOKUP(B111,'[1]БХМ жамланган'!N$1:Q$65536,4,FALSE)</f>
        <v>Жаркурганский ЦБУ</v>
      </c>
      <c r="M111" s="16" t="s">
        <v>560</v>
      </c>
      <c r="N111" s="16" t="b">
        <f t="shared" si="9"/>
        <v>1</v>
      </c>
      <c r="O111" s="37" t="s">
        <v>532</v>
      </c>
      <c r="P111" s="38" t="s">
        <v>546</v>
      </c>
      <c r="Q111" s="46" t="s">
        <v>2284</v>
      </c>
      <c r="R111" s="46" t="str">
        <f>VLOOKUP(B111,'[1]БХМ жамланган'!N$1:Y$65536,12,FALSE)</f>
        <v>Жаркурганский район,  улица Ахунбабаева дом 5</v>
      </c>
      <c r="S111" s="42" t="s">
        <v>2480</v>
      </c>
      <c r="T111" s="19" t="b">
        <f t="shared" si="10"/>
        <v>1</v>
      </c>
      <c r="U111" s="19" t="str">
        <f>VLOOKUP(B111,'[1]БХМ жамланган'!N$1:R$65536,5,FALSE)</f>
        <v>Jarkurgan BSC</v>
      </c>
      <c r="V111" s="36" t="s">
        <v>553</v>
      </c>
      <c r="W111" s="38" t="b">
        <f t="shared" si="11"/>
        <v>1</v>
      </c>
      <c r="X111" s="37" t="s">
        <v>531</v>
      </c>
      <c r="Y111" s="38" t="s">
        <v>521</v>
      </c>
      <c r="Z111" s="46" t="s">
        <v>2285</v>
      </c>
      <c r="AA111" s="46" t="str">
        <f>VLOOKUP(B111,'[1]БХМ жамланган'!N$1:Z$65536,13,)</f>
        <v>190600, 5 Axunbabaev street, Jarqurgan district</v>
      </c>
      <c r="AB111" s="19" t="s">
        <v>508</v>
      </c>
      <c r="AC111" s="19" t="b">
        <f t="shared" si="12"/>
        <v>1</v>
      </c>
      <c r="AD111" s="19" t="str">
        <f>VLOOKUP(B111,'[1]БХМ жамланган'!N$1:AA$65536,14,FALSE)</f>
        <v>37.508657,67.420601</v>
      </c>
      <c r="AE111" s="15" t="s">
        <v>79</v>
      </c>
      <c r="AF111" s="15" t="b">
        <f t="shared" si="13"/>
        <v>1</v>
      </c>
      <c r="AG111" s="15" t="s">
        <v>191</v>
      </c>
    </row>
    <row r="112" spans="1:33" ht="30.75" customHeight="1">
      <c r="A112" s="38">
        <v>104</v>
      </c>
      <c r="B112" s="38">
        <v>11727</v>
      </c>
      <c r="C112" s="38" t="str">
        <f>VLOOKUP(B112,'[1]БХМ жамланган'!N$1:O$65536,2,FALSE)</f>
        <v>Sho'rchi  BXM</v>
      </c>
      <c r="D112" s="36" t="s">
        <v>2016</v>
      </c>
      <c r="E112" s="52" t="b">
        <f t="shared" si="7"/>
        <v>1</v>
      </c>
      <c r="F112" s="37" t="s">
        <v>306</v>
      </c>
      <c r="G112" s="38" t="s">
        <v>319</v>
      </c>
      <c r="H112" s="46" t="s">
        <v>2283</v>
      </c>
      <c r="I112" s="46" t="str">
        <f>VLOOKUP(B112,'[1]БХМ жамланган'!N$1:W$65536,10,)</f>
        <v xml:space="preserve"> Sho‘rchi t., "Mustaqillik" ko‘chasi 2-uy</v>
      </c>
      <c r="J112" s="43" t="s">
        <v>2417</v>
      </c>
      <c r="K112" s="19" t="b">
        <f t="shared" si="8"/>
        <v>0</v>
      </c>
      <c r="L112" s="19" t="str">
        <f>VLOOKUP(B112,'[1]БХМ жамланган'!N$1:Q$65536,4,FALSE)</f>
        <v>Шурчинский ЦБУ</v>
      </c>
      <c r="M112" s="16" t="s">
        <v>561</v>
      </c>
      <c r="N112" s="16" t="b">
        <f t="shared" si="9"/>
        <v>1</v>
      </c>
      <c r="O112" s="37" t="s">
        <v>532</v>
      </c>
      <c r="P112" s="38" t="s">
        <v>539</v>
      </c>
      <c r="Q112" s="46" t="s">
        <v>2284</v>
      </c>
      <c r="R112" s="46" t="str">
        <f>VLOOKUP(B112,'[1]БХМ жамланган'!N$1:Y$65536,12,FALSE)</f>
        <v>Шурчинский район, улица Мустакиллик дом 2</v>
      </c>
      <c r="S112" s="42" t="s">
        <v>2481</v>
      </c>
      <c r="T112" s="19" t="b">
        <f t="shared" si="10"/>
        <v>1</v>
      </c>
      <c r="U112" s="19" t="str">
        <f>VLOOKUP(B112,'[1]БХМ жамланган'!N$1:R$65536,5,FALSE)</f>
        <v>Shurchi  BSC</v>
      </c>
      <c r="V112" s="36" t="s">
        <v>551</v>
      </c>
      <c r="W112" s="38" t="b">
        <f t="shared" si="11"/>
        <v>1</v>
      </c>
      <c r="X112" s="37" t="s">
        <v>531</v>
      </c>
      <c r="Y112" s="38" t="s">
        <v>523</v>
      </c>
      <c r="Z112" s="46" t="s">
        <v>2285</v>
      </c>
      <c r="AA112" s="46" t="str">
        <f>VLOOKUP(B112,'[1]БХМ жамланган'!N$1:Z$65536,13,)</f>
        <v>191500, 2 Mustakillik street, Shurchi district</v>
      </c>
      <c r="AB112" s="19" t="s">
        <v>509</v>
      </c>
      <c r="AC112" s="19" t="b">
        <f t="shared" si="12"/>
        <v>1</v>
      </c>
      <c r="AD112" s="19" t="str">
        <f>VLOOKUP(B112,'[1]БХМ жамланган'!N$1:AA$65536,14,FALSE)</f>
        <v>37.997102,67.775701</v>
      </c>
      <c r="AE112" s="15" t="s">
        <v>80</v>
      </c>
      <c r="AF112" s="15" t="b">
        <f t="shared" si="13"/>
        <v>1</v>
      </c>
      <c r="AG112" s="15" t="s">
        <v>191</v>
      </c>
    </row>
    <row r="113" spans="1:33" ht="30.75" customHeight="1">
      <c r="A113" s="38">
        <v>105</v>
      </c>
      <c r="B113" s="38">
        <v>11565</v>
      </c>
      <c r="C113" s="38" t="str">
        <f>VLOOKUP(B113,'[1]БХМ жамланган'!N$1:O$65536,2,FALSE)</f>
        <v>Angor BXM</v>
      </c>
      <c r="D113" s="36" t="s">
        <v>320</v>
      </c>
      <c r="E113" s="52" t="b">
        <f t="shared" si="7"/>
        <v>1</v>
      </c>
      <c r="F113" s="37" t="s">
        <v>306</v>
      </c>
      <c r="G113" s="38" t="s">
        <v>321</v>
      </c>
      <c r="H113" s="46" t="s">
        <v>2283</v>
      </c>
      <c r="I113" s="46" t="str">
        <f>VLOOKUP(B113,'[1]БХМ жамланган'!N$1:W$65536,10,)</f>
        <v>Angor tumani, "At-Termiziy" ko‘chasi 58-uy</v>
      </c>
      <c r="J113" s="43" t="s">
        <v>2358</v>
      </c>
      <c r="K113" s="19" t="b">
        <f t="shared" si="8"/>
        <v>1</v>
      </c>
      <c r="L113" s="19" t="str">
        <f>VLOOKUP(B113,'[1]БХМ жамланган'!N$1:Q$65536,4,FALSE)</f>
        <v>Ангарский ЦБУ</v>
      </c>
      <c r="M113" s="16" t="s">
        <v>562</v>
      </c>
      <c r="N113" s="16" t="b">
        <f t="shared" si="9"/>
        <v>1</v>
      </c>
      <c r="O113" s="37" t="s">
        <v>532</v>
      </c>
      <c r="P113" s="38" t="s">
        <v>540</v>
      </c>
      <c r="Q113" s="46" t="s">
        <v>2284</v>
      </c>
      <c r="R113" s="46" t="str">
        <f>VLOOKUP(B113,'[1]БХМ жамланган'!N$1:Y$65536,12,FALSE)</f>
        <v>Ангарский район, улица Ат-Термизий дом 58</v>
      </c>
      <c r="S113" s="42" t="s">
        <v>2482</v>
      </c>
      <c r="T113" s="19" t="b">
        <f t="shared" si="10"/>
        <v>1</v>
      </c>
      <c r="U113" s="19" t="str">
        <f>VLOOKUP(B113,'[1]БХМ жамланган'!N$1:R$65536,5,FALSE)</f>
        <v>Angar BSC</v>
      </c>
      <c r="V113" s="36" t="s">
        <v>1132</v>
      </c>
      <c r="W113" s="38" t="b">
        <f t="shared" si="11"/>
        <v>1</v>
      </c>
      <c r="X113" s="37" t="s">
        <v>531</v>
      </c>
      <c r="Y113" s="38" t="s">
        <v>529</v>
      </c>
      <c r="Z113" s="46" t="s">
        <v>2285</v>
      </c>
      <c r="AA113" s="46" t="str">
        <f>VLOOKUP(B113,'[1]БХМ жамланган'!N$1:Z$65536,13,)</f>
        <v xml:space="preserve">190200, 59 At-Termiziy street, Angor district  </v>
      </c>
      <c r="AB113" s="19" t="s">
        <v>510</v>
      </c>
      <c r="AC113" s="19" t="b">
        <f t="shared" si="12"/>
        <v>1</v>
      </c>
      <c r="AD113" s="19" t="str">
        <f>VLOOKUP(B113,'[1]БХМ жамланган'!N$1:AA$65536,14,FALSE)</f>
        <v>41.278517,69.229780</v>
      </c>
      <c r="AE113" s="15" t="s">
        <v>81</v>
      </c>
      <c r="AF113" s="15" t="b">
        <f t="shared" si="13"/>
        <v>1</v>
      </c>
      <c r="AG113" s="15" t="s">
        <v>191</v>
      </c>
    </row>
    <row r="114" spans="1:33" ht="30.75" customHeight="1">
      <c r="A114" s="38">
        <v>106</v>
      </c>
      <c r="B114" s="38">
        <v>11566</v>
      </c>
      <c r="C114" s="38" t="str">
        <f>VLOOKUP(B114,'[1]БХМ жамланган'!N$1:O$65536,2,FALSE)</f>
        <v>Muzrobod BXM</v>
      </c>
      <c r="D114" s="36" t="s">
        <v>322</v>
      </c>
      <c r="E114" s="52" t="b">
        <f t="shared" si="7"/>
        <v>1</v>
      </c>
      <c r="F114" s="37" t="s">
        <v>306</v>
      </c>
      <c r="G114" s="38" t="s">
        <v>323</v>
      </c>
      <c r="H114" s="46" t="s">
        <v>2283</v>
      </c>
      <c r="I114" s="46" t="str">
        <f>VLOOKUP(B114,'[1]БХМ жамланган'!N$1:W$65536,10,)</f>
        <v xml:space="preserve"> Muzrobod t., Xalqabod shaharchasi, "Turon" ko‘chasi 2-uy</v>
      </c>
      <c r="J114" s="43" t="s">
        <v>2418</v>
      </c>
      <c r="K114" s="19" t="b">
        <f t="shared" si="8"/>
        <v>0</v>
      </c>
      <c r="L114" s="19" t="str">
        <f>VLOOKUP(B114,'[1]БХМ жамланган'!N$1:Q$65536,4,FALSE)</f>
        <v>Музрабадский ЦБУ</v>
      </c>
      <c r="M114" s="16" t="s">
        <v>563</v>
      </c>
      <c r="N114" s="16" t="b">
        <f t="shared" si="9"/>
        <v>1</v>
      </c>
      <c r="O114" s="37" t="s">
        <v>532</v>
      </c>
      <c r="P114" s="38" t="s">
        <v>541</v>
      </c>
      <c r="Q114" s="46" t="s">
        <v>2284</v>
      </c>
      <c r="R114" s="46" t="str">
        <f>VLOOKUP(B114,'[1]БХМ жамланган'!N$1:Y$65536,12,FALSE)</f>
        <v>Музрабадский район, проспект Халқабад, улица Туран дом 2</v>
      </c>
      <c r="S114" s="42" t="s">
        <v>2483</v>
      </c>
      <c r="T114" s="19" t="b">
        <f t="shared" si="10"/>
        <v>1</v>
      </c>
      <c r="U114" s="19" t="str">
        <f>VLOOKUP(B114,'[1]БХМ жамланган'!N$1:R$65536,5,FALSE)</f>
        <v>Muzrabad BSC</v>
      </c>
      <c r="V114" s="36" t="s">
        <v>1133</v>
      </c>
      <c r="W114" s="38" t="b">
        <f t="shared" si="11"/>
        <v>1</v>
      </c>
      <c r="X114" s="37" t="s">
        <v>531</v>
      </c>
      <c r="Y114" s="38" t="s">
        <v>524</v>
      </c>
      <c r="Z114" s="46" t="s">
        <v>2285</v>
      </c>
      <c r="AA114" s="46" t="str">
        <f>VLOOKUP(B114,'[1]БХМ жамланган'!N$1:Z$65536,13,)</f>
        <v>191300, 2 Turan street, Khalkabod city, Muzrabod district</v>
      </c>
      <c r="AB114" s="19" t="s">
        <v>511</v>
      </c>
      <c r="AC114" s="19" t="b">
        <f t="shared" si="12"/>
        <v>1</v>
      </c>
      <c r="AD114" s="19" t="str">
        <f>VLOOKUP(B114,'[1]БХМ жамланган'!N$1:AA$65536,14,FALSE)</f>
        <v>37.459589,66.929342</v>
      </c>
      <c r="AE114" s="15" t="s">
        <v>82</v>
      </c>
      <c r="AF114" s="15" t="b">
        <f t="shared" si="13"/>
        <v>1</v>
      </c>
      <c r="AG114" s="15" t="s">
        <v>192</v>
      </c>
    </row>
    <row r="115" spans="1:33" ht="30.75" customHeight="1">
      <c r="A115" s="38">
        <v>107</v>
      </c>
      <c r="B115" s="38">
        <v>11567</v>
      </c>
      <c r="C115" s="38" t="str">
        <f>VLOOKUP(B115,'[1]БХМ жамланган'!N$1:O$65536,2,FALSE)</f>
        <v xml:space="preserve">Qiziriq BXM </v>
      </c>
      <c r="D115" s="36" t="s">
        <v>324</v>
      </c>
      <c r="E115" s="52" t="b">
        <f t="shared" si="7"/>
        <v>1</v>
      </c>
      <c r="F115" s="37" t="s">
        <v>306</v>
      </c>
      <c r="G115" s="38" t="s">
        <v>325</v>
      </c>
      <c r="H115" s="46" t="s">
        <v>2283</v>
      </c>
      <c r="I115" s="46" t="str">
        <f>VLOOKUP(B115,'[1]БХМ жамланган'!N$1:W$65536,10,)</f>
        <v xml:space="preserve"> Qiziriq t., Sariq shaharchasi, "Mustaqillik" ko‘chasi 1-uy</v>
      </c>
      <c r="J115" s="43" t="s">
        <v>2419</v>
      </c>
      <c r="K115" s="19" t="b">
        <f t="shared" si="8"/>
        <v>0</v>
      </c>
      <c r="L115" s="19" t="str">
        <f>VLOOKUP(B115,'[1]БХМ жамланган'!N$1:Q$65536,4,FALSE)</f>
        <v>Кизирикский ЦБУ</v>
      </c>
      <c r="M115" s="16" t="s">
        <v>564</v>
      </c>
      <c r="N115" s="16" t="b">
        <f t="shared" si="9"/>
        <v>1</v>
      </c>
      <c r="O115" s="37" t="s">
        <v>532</v>
      </c>
      <c r="P115" s="38" t="s">
        <v>542</v>
      </c>
      <c r="Q115" s="46" t="s">
        <v>2284</v>
      </c>
      <c r="R115" s="46" t="str">
        <f>VLOOKUP(B115,'[1]БХМ жамланган'!N$1:Y$65536,12,FALSE)</f>
        <v>Кизирикский район, порспект Сарик, улица Мустакиллик дом 1</v>
      </c>
      <c r="S115" s="42" t="s">
        <v>2484</v>
      </c>
      <c r="T115" s="19" t="b">
        <f t="shared" si="10"/>
        <v>1</v>
      </c>
      <c r="U115" s="19" t="str">
        <f>VLOOKUP(B115,'[1]БХМ жамланган'!N$1:R$65536,5,FALSE)</f>
        <v xml:space="preserve">Kizirik BSC </v>
      </c>
      <c r="V115" s="36" t="s">
        <v>1134</v>
      </c>
      <c r="W115" s="38" t="b">
        <f t="shared" si="11"/>
        <v>1</v>
      </c>
      <c r="X115" s="37" t="s">
        <v>531</v>
      </c>
      <c r="Y115" s="38" t="s">
        <v>525</v>
      </c>
      <c r="Z115" s="46" t="s">
        <v>2285</v>
      </c>
      <c r="AA115" s="46" t="str">
        <f>VLOOKUP(B115,'[1]БХМ жамланган'!N$1:Z$65536,13,)</f>
        <v>190800, 1 Mustakillik street, Sarik city, Kizirik district</v>
      </c>
      <c r="AB115" s="19" t="s">
        <v>512</v>
      </c>
      <c r="AC115" s="19" t="b">
        <f t="shared" si="12"/>
        <v>1</v>
      </c>
      <c r="AD115" s="19" t="str">
        <f>VLOOKUP(B115,'[1]БХМ жамланган'!N$1:AA$65536,14,FALSE)</f>
        <v>37.680725,67.236673</v>
      </c>
      <c r="AE115" s="15" t="s">
        <v>83</v>
      </c>
      <c r="AF115" s="15" t="b">
        <f t="shared" si="13"/>
        <v>1</v>
      </c>
      <c r="AG115" s="15" t="s">
        <v>191</v>
      </c>
    </row>
    <row r="116" spans="1:33" ht="30.75" customHeight="1">
      <c r="A116" s="38">
        <v>108</v>
      </c>
      <c r="B116" s="38">
        <v>11331</v>
      </c>
      <c r="C116" s="38" t="str">
        <f>VLOOKUP(B116,'[1]БХМ жамланган'!N$1:O$65536,2,FALSE)</f>
        <v>Qumqo‘rg‘on BXM</v>
      </c>
      <c r="D116" s="36" t="s">
        <v>326</v>
      </c>
      <c r="E116" s="52" t="b">
        <f t="shared" si="7"/>
        <v>1</v>
      </c>
      <c r="F116" s="37" t="s">
        <v>306</v>
      </c>
      <c r="G116" s="38" t="s">
        <v>327</v>
      </c>
      <c r="H116" s="46" t="s">
        <v>2283</v>
      </c>
      <c r="I116" s="46" t="str">
        <f>VLOOKUP(B116,'[1]БХМ жамланган'!N$1:W$65536,10,)</f>
        <v xml:space="preserve"> Qumqo‘rg‘on sh., "Beruniy" ko‘chasi 1-uy</v>
      </c>
      <c r="J116" s="43" t="s">
        <v>2420</v>
      </c>
      <c r="K116" s="19" t="b">
        <f t="shared" si="8"/>
        <v>0</v>
      </c>
      <c r="L116" s="19" t="str">
        <f>VLOOKUP(B116,'[1]БХМ жамланган'!N$1:Q$65536,4,FALSE)</f>
        <v xml:space="preserve"> Кумкурган ЦБУ</v>
      </c>
      <c r="M116" s="61" t="s">
        <v>2428</v>
      </c>
      <c r="N116" s="16" t="b">
        <f t="shared" si="9"/>
        <v>0</v>
      </c>
      <c r="O116" s="37" t="s">
        <v>532</v>
      </c>
      <c r="P116" s="38" t="s">
        <v>543</v>
      </c>
      <c r="Q116" s="46" t="s">
        <v>2284</v>
      </c>
      <c r="R116" s="46" t="str">
        <f>VLOOKUP(B116,'[1]БХМ жамланган'!N$1:Y$65536,12,FALSE)</f>
        <v>г. Кумкурган, улица Беруний дом 1</v>
      </c>
      <c r="S116" s="42" t="s">
        <v>2485</v>
      </c>
      <c r="T116" s="19" t="b">
        <f t="shared" si="10"/>
        <v>1</v>
      </c>
      <c r="U116" s="19" t="str">
        <f>VLOOKUP(B116,'[1]БХМ жамланган'!N$1:R$65536,5,FALSE)</f>
        <v>Kumkurgan BSC</v>
      </c>
      <c r="V116" s="36" t="s">
        <v>552</v>
      </c>
      <c r="W116" s="38" t="b">
        <f t="shared" si="11"/>
        <v>1</v>
      </c>
      <c r="X116" s="37" t="s">
        <v>531</v>
      </c>
      <c r="Y116" s="38" t="s">
        <v>526</v>
      </c>
      <c r="Z116" s="46" t="s">
        <v>2285</v>
      </c>
      <c r="AA116" s="46" t="str">
        <f>VLOOKUP(B116,'[1]БХМ жамланган'!N$1:Z$65536,13,)</f>
        <v>190900, 1 Beruniy street, Kumkurgan city</v>
      </c>
      <c r="AB116" s="19" t="s">
        <v>513</v>
      </c>
      <c r="AC116" s="19" t="b">
        <f t="shared" si="12"/>
        <v>1</v>
      </c>
      <c r="AD116" s="19" t="str">
        <f>VLOOKUP(B116,'[1]БХМ жамланган'!N$1:AA$65536,14,FALSE)</f>
        <v>37.836295,67.590391</v>
      </c>
      <c r="AE116" s="15" t="s">
        <v>84</v>
      </c>
      <c r="AF116" s="15" t="b">
        <f t="shared" si="13"/>
        <v>1</v>
      </c>
      <c r="AG116" s="15" t="s">
        <v>192</v>
      </c>
    </row>
    <row r="117" spans="1:33" ht="30.75" customHeight="1">
      <c r="A117" s="38">
        <v>109</v>
      </c>
      <c r="B117" s="38">
        <v>11568</v>
      </c>
      <c r="C117" s="38" t="str">
        <f>VLOOKUP(B117,'[1]БХМ жамланган'!N$1:O$65536,2,FALSE)</f>
        <v>Oltinsoy BXM</v>
      </c>
      <c r="D117" s="36" t="s">
        <v>328</v>
      </c>
      <c r="E117" s="52" t="b">
        <f t="shared" si="7"/>
        <v>1</v>
      </c>
      <c r="F117" s="37" t="s">
        <v>306</v>
      </c>
      <c r="G117" s="38" t="s">
        <v>329</v>
      </c>
      <c r="H117" s="46" t="s">
        <v>2283</v>
      </c>
      <c r="I117" s="46" t="str">
        <f>VLOOKUP(B117,'[1]БХМ жамланган'!N$1:W$65536,10,)</f>
        <v xml:space="preserve"> Oltinsoy t., Qarluq shaharchasi, "Shox" ko‘chasi 1-uy</v>
      </c>
      <c r="J117" s="43" t="s">
        <v>2421</v>
      </c>
      <c r="K117" s="19" t="b">
        <f t="shared" si="8"/>
        <v>0</v>
      </c>
      <c r="L117" s="19" t="str">
        <f>VLOOKUP(B117,'[1]БХМ жамланган'!N$1:Q$65536,4,FALSE)</f>
        <v>Алтинсайский ЦБУ</v>
      </c>
      <c r="M117" s="16" t="s">
        <v>565</v>
      </c>
      <c r="N117" s="16" t="b">
        <f t="shared" si="9"/>
        <v>1</v>
      </c>
      <c r="O117" s="37" t="s">
        <v>532</v>
      </c>
      <c r="P117" s="38" t="s">
        <v>544</v>
      </c>
      <c r="Q117" s="46" t="s">
        <v>2284</v>
      </c>
      <c r="R117" s="46" t="str">
        <f>VLOOKUP(B117,'[1]БХМ жамланган'!N$1:Y$65536,12,FALSE)</f>
        <v xml:space="preserve"> Алтинсайский район, проспект Карлук, улица Шах дом 1</v>
      </c>
      <c r="S117" s="42" t="s">
        <v>2486</v>
      </c>
      <c r="T117" s="19" t="b">
        <f t="shared" si="10"/>
        <v>1</v>
      </c>
      <c r="U117" s="19" t="str">
        <f>VLOOKUP(B117,'[1]БХМ жамланган'!N$1:R$65536,5,FALSE)</f>
        <v>Altinsay BSC</v>
      </c>
      <c r="V117" s="36" t="s">
        <v>1135</v>
      </c>
      <c r="W117" s="38" t="b">
        <f t="shared" si="11"/>
        <v>1</v>
      </c>
      <c r="X117" s="37" t="s">
        <v>531</v>
      </c>
      <c r="Y117" s="38" t="s">
        <v>527</v>
      </c>
      <c r="Z117" s="46" t="s">
        <v>2285</v>
      </c>
      <c r="AA117" s="46" t="str">
        <f>VLOOKUP(B117,'[1]БХМ жамланган'!N$1:Z$65536,13,)</f>
        <v>190700, 1 Shax street, Karluk city, Altinsay district</v>
      </c>
      <c r="AB117" s="19" t="s">
        <v>514</v>
      </c>
      <c r="AC117" s="19" t="b">
        <f t="shared" si="12"/>
        <v>1</v>
      </c>
      <c r="AD117" s="19" t="str">
        <f>VLOOKUP(B117,'[1]БХМ жамланган'!N$1:AA$65536,14,FALSE)</f>
        <v>38.177162,67.727013</v>
      </c>
      <c r="AE117" s="15" t="s">
        <v>85</v>
      </c>
      <c r="AF117" s="15" t="b">
        <f t="shared" si="13"/>
        <v>1</v>
      </c>
      <c r="AG117" s="15" t="s">
        <v>192</v>
      </c>
    </row>
    <row r="118" spans="1:33" ht="30.75" customHeight="1">
      <c r="A118" s="38">
        <v>110</v>
      </c>
      <c r="B118" s="38">
        <v>11569</v>
      </c>
      <c r="C118" s="38" t="str">
        <f>VLOOKUP(B118,'[1]БХМ жамланган'!N$1:O$65536,2,FALSE)</f>
        <v>Sariosiyo BXM</v>
      </c>
      <c r="D118" s="36" t="s">
        <v>330</v>
      </c>
      <c r="E118" s="52" t="b">
        <f t="shared" si="7"/>
        <v>1</v>
      </c>
      <c r="F118" s="37" t="s">
        <v>306</v>
      </c>
      <c r="G118" s="38" t="s">
        <v>331</v>
      </c>
      <c r="H118" s="46" t="s">
        <v>2283</v>
      </c>
      <c r="I118" s="46" t="str">
        <f>VLOOKUP(B118,'[1]БХМ жамланган'!N$1:W$65536,10,)</f>
        <v>Surxondaryo v., Sariosiyo t., "Abdulla Qahhor" ko‘chasi, 155-uy</v>
      </c>
      <c r="J118" s="19" t="s">
        <v>2178</v>
      </c>
      <c r="K118" s="19" t="b">
        <f t="shared" si="8"/>
        <v>1</v>
      </c>
      <c r="L118" s="19" t="str">
        <f>VLOOKUP(B118,'[1]БХМ жамланган'!N$1:Q$65536,4,FALSE)</f>
        <v>Сариасинский ЦБУ</v>
      </c>
      <c r="M118" s="16" t="s">
        <v>566</v>
      </c>
      <c r="N118" s="16" t="b">
        <f t="shared" si="9"/>
        <v>1</v>
      </c>
      <c r="O118" s="37" t="s">
        <v>532</v>
      </c>
      <c r="P118" s="38" t="s">
        <v>545</v>
      </c>
      <c r="Q118" s="46" t="s">
        <v>2284</v>
      </c>
      <c r="R118" s="46" t="str">
        <f>VLOOKUP(B118,'[1]БХМ жамланган'!N$1:Y$65536,12,FALSE)</f>
        <v>Сариасинский район,  Аэропорт</v>
      </c>
      <c r="S118" s="42" t="s">
        <v>2487</v>
      </c>
      <c r="T118" s="19" t="b">
        <f t="shared" si="10"/>
        <v>1</v>
      </c>
      <c r="U118" s="19" t="str">
        <f>VLOOKUP(B118,'[1]БХМ жамланган'!N$1:R$65536,5,FALSE)</f>
        <v>Sariasiya BSC</v>
      </c>
      <c r="V118" s="36" t="s">
        <v>1136</v>
      </c>
      <c r="W118" s="38" t="b">
        <f t="shared" si="11"/>
        <v>1</v>
      </c>
      <c r="X118" s="37" t="s">
        <v>531</v>
      </c>
      <c r="Y118" s="38" t="s">
        <v>528</v>
      </c>
      <c r="Z118" s="46" t="s">
        <v>2285</v>
      </c>
      <c r="AA118" s="46" t="str">
        <f>VLOOKUP(B118,'[1]БХМ жамланган'!N$1:Z$65536,13,)</f>
        <v>191000, Airport location, Sariasiya district</v>
      </c>
      <c r="AB118" s="19" t="s">
        <v>515</v>
      </c>
      <c r="AC118" s="19" t="b">
        <f t="shared" si="12"/>
        <v>1</v>
      </c>
      <c r="AD118" s="19" t="str">
        <f>VLOOKUP(B118,'[1]БХМ жамланган'!N$1:AA$65536,14,FALSE)</f>
        <v>38.4101490,67.9600830</v>
      </c>
      <c r="AE118" s="15" t="s">
        <v>86</v>
      </c>
      <c r="AF118" s="15" t="b">
        <f t="shared" si="13"/>
        <v>1</v>
      </c>
      <c r="AG118" s="15" t="s">
        <v>191</v>
      </c>
    </row>
    <row r="119" spans="1:33" s="29" customFormat="1" ht="30.75" customHeight="1">
      <c r="A119" s="38">
        <v>111</v>
      </c>
      <c r="B119" s="38">
        <v>10108</v>
      </c>
      <c r="C119" s="38" t="str">
        <f>VLOOKUP(B119,'[1]БХМ жамланган'!N$1:O$65536,2,FALSE)</f>
        <v>Bandixon BXM</v>
      </c>
      <c r="D119" s="36" t="s">
        <v>1742</v>
      </c>
      <c r="E119" s="52" t="b">
        <f t="shared" si="7"/>
        <v>1</v>
      </c>
      <c r="F119" s="37" t="s">
        <v>306</v>
      </c>
      <c r="G119" s="38" t="s">
        <v>1743</v>
      </c>
      <c r="H119" s="46" t="s">
        <v>2283</v>
      </c>
      <c r="I119" s="46" t="str">
        <f>VLOOKUP(B119,'[1]БХМ жамланган'!N$1:W$65536,10,)</f>
        <v>"Bandixon" MFY, "Sh.Rashidov" ko'chasi 1-uy</v>
      </c>
      <c r="J119" s="19" t="s">
        <v>2179</v>
      </c>
      <c r="K119" s="19" t="b">
        <f t="shared" si="8"/>
        <v>1</v>
      </c>
      <c r="L119" s="19" t="str">
        <f>VLOOKUP(B119,'[1]БХМ жамланган'!N$1:Q$65536,4,FALSE)</f>
        <v>Бандиханский ЦБУ</v>
      </c>
      <c r="M119" s="38" t="s">
        <v>1746</v>
      </c>
      <c r="N119" s="16" t="b">
        <f t="shared" si="9"/>
        <v>1</v>
      </c>
      <c r="O119" s="37" t="s">
        <v>532</v>
      </c>
      <c r="P119" s="38" t="s">
        <v>1745</v>
      </c>
      <c r="Q119" s="46" t="s">
        <v>2284</v>
      </c>
      <c r="R119" s="46" t="str">
        <f>VLOOKUP(B119,'[1]БХМ жамланган'!N$1:Y$65536,12,FALSE)</f>
        <v>Бандиханский район, улица Ш.Рашидова, 1</v>
      </c>
      <c r="S119" s="36" t="s">
        <v>1747</v>
      </c>
      <c r="T119" s="19" t="b">
        <f t="shared" si="10"/>
        <v>1</v>
      </c>
      <c r="U119" s="19" t="str">
        <f>VLOOKUP(B119,'[1]БХМ жамланган'!N$1:R$65536,5,FALSE)</f>
        <v>Bandikhan BSC</v>
      </c>
      <c r="V119" s="36" t="s">
        <v>1752</v>
      </c>
      <c r="W119" s="38" t="b">
        <f t="shared" si="11"/>
        <v>1</v>
      </c>
      <c r="X119" s="37" t="s">
        <v>531</v>
      </c>
      <c r="Y119" s="38" t="s">
        <v>1751</v>
      </c>
      <c r="Z119" s="46" t="s">
        <v>2285</v>
      </c>
      <c r="AA119" s="46" t="str">
        <f>VLOOKUP(B119,'[1]БХМ жамланган'!N$1:Z$65536,13,)</f>
        <v>Bandikhan district, Sh. Rashidov street, 1</v>
      </c>
      <c r="AB119" s="19" t="s">
        <v>1971</v>
      </c>
      <c r="AC119" s="19" t="b">
        <f t="shared" si="12"/>
        <v>1</v>
      </c>
      <c r="AD119" s="19" t="str">
        <f>VLOOKUP(B119,'[1]БХМ жамланган'!N$1:AA$65536,14,FALSE)</f>
        <v>37.8604840,67.3824850</v>
      </c>
      <c r="AE119" s="15" t="s">
        <v>1757</v>
      </c>
      <c r="AF119" s="15" t="b">
        <f t="shared" si="13"/>
        <v>1</v>
      </c>
      <c r="AG119" s="15" t="s">
        <v>192</v>
      </c>
    </row>
    <row r="120" spans="1:33" s="29" customFormat="1" ht="30.75" customHeight="1">
      <c r="A120" s="38">
        <v>112</v>
      </c>
      <c r="B120" s="38">
        <v>10105</v>
      </c>
      <c r="C120" s="38" t="str">
        <f>VLOOKUP(B120,'[1]БХМ жамланган'!N$1:O$65536,2,FALSE)</f>
        <v>Bahor BXM</v>
      </c>
      <c r="D120" s="36" t="s">
        <v>2017</v>
      </c>
      <c r="E120" s="52" t="b">
        <f t="shared" si="7"/>
        <v>1</v>
      </c>
      <c r="F120" s="37" t="s">
        <v>306</v>
      </c>
      <c r="G120" s="38" t="s">
        <v>314</v>
      </c>
      <c r="H120" s="46" t="s">
        <v>2283</v>
      </c>
      <c r="I120" s="46" t="str">
        <f>VLOOKUP(B120,'[1]БХМ жамланган'!N$1:W$65536,10,)</f>
        <v>Denov sh., "Sh.Rashidov" ko'chasi 176-uy</v>
      </c>
      <c r="J120" s="19" t="s">
        <v>2180</v>
      </c>
      <c r="K120" s="19" t="b">
        <f t="shared" si="8"/>
        <v>1</v>
      </c>
      <c r="L120" s="19" t="str">
        <f>VLOOKUP(B120,'[1]БХМ жамланган'!N$1:Q$65536,4,FALSE)</f>
        <v xml:space="preserve"> Бахор ЦБУ</v>
      </c>
      <c r="M120" s="61" t="s">
        <v>2429</v>
      </c>
      <c r="N120" s="16" t="b">
        <f t="shared" si="9"/>
        <v>0</v>
      </c>
      <c r="O120" s="37" t="s">
        <v>532</v>
      </c>
      <c r="P120" s="38" t="s">
        <v>537</v>
      </c>
      <c r="Q120" s="46" t="s">
        <v>2284</v>
      </c>
      <c r="R120" s="46" t="str">
        <f>VLOOKUP(B120,'[1]БХМ жамланган'!N$1:Y$65536,12,FALSE)</f>
        <v>Город Денов, улица Ш.Рашидова, 176</v>
      </c>
      <c r="S120" s="36" t="s">
        <v>1748</v>
      </c>
      <c r="T120" s="19" t="b">
        <f t="shared" si="10"/>
        <v>1</v>
      </c>
      <c r="U120" s="19" t="str">
        <f>VLOOKUP(B120,'[1]БХМ жамланган'!N$1:R$65536,5,FALSE)</f>
        <v>Bakhor BSC</v>
      </c>
      <c r="V120" s="36" t="s">
        <v>1753</v>
      </c>
      <c r="W120" s="38" t="b">
        <f t="shared" si="11"/>
        <v>1</v>
      </c>
      <c r="X120" s="37" t="s">
        <v>531</v>
      </c>
      <c r="Y120" s="38" t="s">
        <v>1750</v>
      </c>
      <c r="Z120" s="46" t="s">
        <v>2285</v>
      </c>
      <c r="AA120" s="46" t="str">
        <f>VLOOKUP(B120,'[1]БХМ жамланган'!N$1:Z$65536,13,)</f>
        <v>Denov city, Sh. Rashidov street, 176</v>
      </c>
      <c r="AB120" s="19" t="s">
        <v>1755</v>
      </c>
      <c r="AC120" s="19" t="b">
        <f t="shared" si="12"/>
        <v>1</v>
      </c>
      <c r="AD120" s="19" t="str">
        <f>VLOOKUP(B120,'[1]БХМ жамланган'!N$1:AA$65536,14,FALSE)</f>
        <v>38.2803020,67.8962520</v>
      </c>
      <c r="AE120" s="15" t="s">
        <v>1758</v>
      </c>
      <c r="AF120" s="15" t="b">
        <f t="shared" si="13"/>
        <v>1</v>
      </c>
      <c r="AG120" s="15" t="s">
        <v>193</v>
      </c>
    </row>
    <row r="121" spans="1:33" s="29" customFormat="1" ht="30.75" customHeight="1">
      <c r="A121" s="38">
        <v>113</v>
      </c>
      <c r="B121" s="38">
        <v>10107</v>
      </c>
      <c r="C121" s="38" t="str">
        <f>VLOOKUP(B121,'[1]БХМ жамланган'!N$1:O$65536,2,FALSE)</f>
        <v>Fayz BXM</v>
      </c>
      <c r="D121" s="36" t="s">
        <v>1744</v>
      </c>
      <c r="E121" s="52" t="b">
        <f t="shared" si="7"/>
        <v>1</v>
      </c>
      <c r="F121" s="37" t="s">
        <v>306</v>
      </c>
      <c r="G121" s="38" t="s">
        <v>319</v>
      </c>
      <c r="H121" s="46" t="s">
        <v>2283</v>
      </c>
      <c r="I121" s="46" t="str">
        <f>VLOOKUP(B121,'[1]БХМ жамланган'!N$1:W$65536,10,)</f>
        <v>"Bobotog' " MFY, "Fayz" bozori hududi</v>
      </c>
      <c r="J121" s="19" t="s">
        <v>2181</v>
      </c>
      <c r="K121" s="19" t="b">
        <f t="shared" si="8"/>
        <v>1</v>
      </c>
      <c r="L121" s="19" t="str">
        <f>VLOOKUP(B121,'[1]БХМ жамланган'!N$1:Q$65536,4,FALSE)</f>
        <v xml:space="preserve"> Файз ЦБУ</v>
      </c>
      <c r="M121" s="61" t="s">
        <v>2430</v>
      </c>
      <c r="N121" s="16" t="b">
        <f t="shared" si="9"/>
        <v>0</v>
      </c>
      <c r="O121" s="37" t="s">
        <v>532</v>
      </c>
      <c r="P121" s="38" t="s">
        <v>539</v>
      </c>
      <c r="Q121" s="46" t="s">
        <v>2284</v>
      </c>
      <c r="R121" s="46" t="str">
        <f>VLOOKUP(B121,'[1]БХМ жамланган'!N$1:Y$65536,12,FALSE)</f>
        <v>Шурчинский район, махаля Бабатаг, рынок Файз</v>
      </c>
      <c r="S121" s="36" t="s">
        <v>1749</v>
      </c>
      <c r="T121" s="19" t="b">
        <f t="shared" si="10"/>
        <v>1</v>
      </c>
      <c r="U121" s="19" t="str">
        <f>VLOOKUP(B121,'[1]БХМ жамланган'!N$1:R$65536,5,FALSE)</f>
        <v>Fayz BSC</v>
      </c>
      <c r="V121" s="36" t="s">
        <v>1754</v>
      </c>
      <c r="W121" s="38" t="b">
        <f t="shared" si="11"/>
        <v>1</v>
      </c>
      <c r="X121" s="37" t="s">
        <v>531</v>
      </c>
      <c r="Y121" s="38" t="s">
        <v>523</v>
      </c>
      <c r="Z121" s="46" t="s">
        <v>2285</v>
      </c>
      <c r="AA121" s="46" t="str">
        <f>VLOOKUP(B121,'[1]БХМ жамланган'!N$1:Z$65536,13,)</f>
        <v>Shurchi district, Babatag mahala, Fayz market</v>
      </c>
      <c r="AB121" s="19" t="s">
        <v>1756</v>
      </c>
      <c r="AC121" s="19" t="b">
        <f t="shared" si="12"/>
        <v>1</v>
      </c>
      <c r="AD121" s="19" t="str">
        <f>VLOOKUP(B121,'[1]БХМ жамланган'!N$1:AA$65536,14,FALSE)</f>
        <v>38.0138750,67.7945120</v>
      </c>
      <c r="AE121" s="15" t="s">
        <v>1759</v>
      </c>
      <c r="AF121" s="15" t="b">
        <f t="shared" si="13"/>
        <v>1</v>
      </c>
      <c r="AG121" s="15" t="s">
        <v>193</v>
      </c>
    </row>
    <row r="122" spans="1:33" s="12" customFormat="1" ht="30.75" customHeight="1">
      <c r="A122" s="9" t="s">
        <v>2290</v>
      </c>
      <c r="B122" s="38" t="e">
        <v>#N/A</v>
      </c>
      <c r="C122" s="38" t="e">
        <f>VLOOKUP(B122,'[1]БХМ жамланган'!N$1:O$65536,2,FALSE)</f>
        <v>#N/A</v>
      </c>
      <c r="D122" s="8"/>
      <c r="E122" s="52" t="e">
        <f t="shared" si="7"/>
        <v>#N/A</v>
      </c>
      <c r="F122" s="14"/>
      <c r="G122" s="9"/>
      <c r="H122" s="48"/>
      <c r="I122" s="46" t="e">
        <f>VLOOKUP(B122,'[1]БХМ жамланган'!N$1:W$65536,10,)</f>
        <v>#N/A</v>
      </c>
      <c r="J122" s="4"/>
      <c r="K122" s="19" t="e">
        <f t="shared" si="8"/>
        <v>#N/A</v>
      </c>
      <c r="L122" s="19" t="e">
        <f>VLOOKUP(B122,'[1]БХМ жамланган'!N$1:Q$65536,4,FALSE)</f>
        <v>#N/A</v>
      </c>
      <c r="M122" s="7"/>
      <c r="N122" s="16" t="e">
        <f t="shared" si="9"/>
        <v>#N/A</v>
      </c>
      <c r="O122" s="9"/>
      <c r="P122" s="11"/>
      <c r="Q122" s="49"/>
      <c r="R122" s="46" t="e">
        <f>VLOOKUP(B122,'[1]БХМ жамланган'!N$1:Y$65536,12,FALSE)</f>
        <v>#N/A</v>
      </c>
      <c r="S122" s="10"/>
      <c r="T122" s="19" t="e">
        <f t="shared" si="10"/>
        <v>#N/A</v>
      </c>
      <c r="U122" s="19" t="e">
        <f>VLOOKUP(B122,'[1]БХМ жамланган'!N$1:R$65536,5,FALSE)</f>
        <v>#N/A</v>
      </c>
      <c r="V122" s="8"/>
      <c r="W122" s="38" t="e">
        <f t="shared" si="11"/>
        <v>#N/A</v>
      </c>
      <c r="X122" s="11"/>
      <c r="Y122" s="9"/>
      <c r="Z122" s="48"/>
      <c r="AA122" s="46" t="e">
        <f>VLOOKUP(B122,'[1]БХМ жамланган'!N$1:Z$65536,13,)</f>
        <v>#N/A</v>
      </c>
      <c r="AB122" s="4"/>
      <c r="AC122" s="19" t="e">
        <f t="shared" si="12"/>
        <v>#N/A</v>
      </c>
      <c r="AD122" s="19" t="e">
        <f>VLOOKUP(B122,'[1]БХМ жамланган'!N$1:AA$65536,14,FALSE)</f>
        <v>#N/A</v>
      </c>
      <c r="AE122" s="11"/>
      <c r="AF122" s="15" t="e">
        <f t="shared" si="13"/>
        <v>#N/A</v>
      </c>
      <c r="AG122" s="11"/>
    </row>
    <row r="123" spans="1:33" ht="30.75" customHeight="1">
      <c r="A123" s="38">
        <v>114</v>
      </c>
      <c r="B123" s="38">
        <v>11491</v>
      </c>
      <c r="C123" s="38" t="str">
        <f>VLOOKUP(B123,'[1]БХМ жамланган'!N$1:O$65536,2,FALSE)</f>
        <v>Farg‘ona shahar BXM</v>
      </c>
      <c r="D123" s="42" t="s">
        <v>2310</v>
      </c>
      <c r="E123" s="52" t="b">
        <f t="shared" si="7"/>
        <v>1</v>
      </c>
      <c r="F123" s="37" t="s">
        <v>332</v>
      </c>
      <c r="G123" s="38" t="s">
        <v>333</v>
      </c>
      <c r="H123" s="46" t="s">
        <v>2283</v>
      </c>
      <c r="I123" s="46" t="str">
        <f>VLOOKUP(B123,'[1]БХМ жамланган'!N$1:W$65536,10,)</f>
        <v>Farg‘ona v., Farg‘ona sh., "Mustaqillik" ko‘chasi 33-uy</v>
      </c>
      <c r="J123" s="19" t="s">
        <v>2182</v>
      </c>
      <c r="K123" s="19" t="b">
        <f t="shared" si="8"/>
        <v>1</v>
      </c>
      <c r="L123" s="19" t="str">
        <f>VLOOKUP(B123,'[1]БХМ жамланган'!N$1:Q$65536,4,FALSE)</f>
        <v>Город Фергана ЦБУ</v>
      </c>
      <c r="M123" s="61" t="s">
        <v>2379</v>
      </c>
      <c r="N123" s="16" t="b">
        <f t="shared" si="9"/>
        <v>1</v>
      </c>
      <c r="O123" s="37" t="s">
        <v>572</v>
      </c>
      <c r="P123" s="38" t="s">
        <v>709</v>
      </c>
      <c r="Q123" s="46" t="s">
        <v>2284</v>
      </c>
      <c r="R123" s="46" t="str">
        <f>VLOOKUP(B123,'[1]БХМ жамланган'!N$1:Y$65536,12,FALSE)</f>
        <v>Город Фергана, улица Мустакиллик, 33</v>
      </c>
      <c r="S123" s="38" t="s">
        <v>961</v>
      </c>
      <c r="T123" s="19" t="b">
        <f t="shared" si="10"/>
        <v>1</v>
      </c>
      <c r="U123" s="19" t="str">
        <f>VLOOKUP(B123,'[1]БХМ жамланган'!N$1:R$65536,5,FALSE)</f>
        <v>Fergana city BSC</v>
      </c>
      <c r="V123" s="42" t="s">
        <v>2500</v>
      </c>
      <c r="W123" s="38" t="b">
        <f t="shared" si="11"/>
        <v>1</v>
      </c>
      <c r="X123" s="37" t="s">
        <v>1239</v>
      </c>
      <c r="Y123" s="38" t="s">
        <v>1315</v>
      </c>
      <c r="Z123" s="46" t="s">
        <v>2285</v>
      </c>
      <c r="AA123" s="46" t="str">
        <f>VLOOKUP(B123,'[1]БХМ жамланган'!N$1:Z$65536,13,)</f>
        <v>Fergana city, Mustakillik street, 33</v>
      </c>
      <c r="AB123" s="19" t="s">
        <v>1483</v>
      </c>
      <c r="AC123" s="19" t="b">
        <f t="shared" si="12"/>
        <v>1</v>
      </c>
      <c r="AD123" s="19" t="str">
        <f>VLOOKUP(B123,'[1]БХМ жамланган'!N$1:AA$65536,14,FALSE)</f>
        <v>40.384189,71.780302</v>
      </c>
      <c r="AE123" s="15" t="s">
        <v>87</v>
      </c>
      <c r="AF123" s="15" t="b">
        <f t="shared" si="13"/>
        <v>1</v>
      </c>
      <c r="AG123" s="15" t="s">
        <v>191</v>
      </c>
    </row>
    <row r="124" spans="1:33" ht="30.75" customHeight="1">
      <c r="A124" s="38">
        <v>115</v>
      </c>
      <c r="B124" s="38">
        <v>11389</v>
      </c>
      <c r="C124" s="38" t="str">
        <f>VLOOKUP(B124,'[1]БХМ жамланган'!N$1:O$65536,2,FALSE)</f>
        <v>Qo‘qon shahar BXM</v>
      </c>
      <c r="D124" s="36" t="s">
        <v>334</v>
      </c>
      <c r="E124" s="52" t="b">
        <f t="shared" si="7"/>
        <v>1</v>
      </c>
      <c r="F124" s="37" t="s">
        <v>332</v>
      </c>
      <c r="G124" s="38" t="s">
        <v>335</v>
      </c>
      <c r="H124" s="46" t="s">
        <v>2283</v>
      </c>
      <c r="I124" s="46" t="str">
        <f>VLOOKUP(B124,'[1]БХМ жамланган'!N$1:W$65536,10,)</f>
        <v>Farg‘ona v., Qo‘qon sh., "Istiqlol" ko‘chasi 22-uy</v>
      </c>
      <c r="J124" s="19" t="s">
        <v>2183</v>
      </c>
      <c r="K124" s="19" t="b">
        <f t="shared" si="8"/>
        <v>1</v>
      </c>
      <c r="L124" s="19" t="str">
        <f>VLOOKUP(B124,'[1]БХМ жамланган'!N$1:Q$65536,4,FALSE)</f>
        <v>Город Коканд ЦБУ</v>
      </c>
      <c r="M124" s="16" t="s">
        <v>727</v>
      </c>
      <c r="N124" s="16" t="b">
        <f t="shared" si="9"/>
        <v>1</v>
      </c>
      <c r="O124" s="37" t="s">
        <v>572</v>
      </c>
      <c r="P124" s="38" t="s">
        <v>710</v>
      </c>
      <c r="Q124" s="46" t="s">
        <v>2284</v>
      </c>
      <c r="R124" s="46" t="str">
        <f>VLOOKUP(B124,'[1]БХМ жамланган'!N$1:Y$65536,12,FALSE)</f>
        <v>Город Коканд, улица Истиклол, 22</v>
      </c>
      <c r="S124" s="38" t="s">
        <v>962</v>
      </c>
      <c r="T124" s="19" t="b">
        <f t="shared" si="10"/>
        <v>1</v>
      </c>
      <c r="U124" s="19" t="str">
        <f>VLOOKUP(B124,'[1]БХМ жамланган'!N$1:R$65536,5,FALSE)</f>
        <v>Kokand City BSC</v>
      </c>
      <c r="V124" s="36" t="s">
        <v>1137</v>
      </c>
      <c r="W124" s="38" t="b">
        <f t="shared" si="11"/>
        <v>1</v>
      </c>
      <c r="X124" s="37" t="s">
        <v>1239</v>
      </c>
      <c r="Y124" s="38" t="s">
        <v>1316</v>
      </c>
      <c r="Z124" s="46" t="s">
        <v>2285</v>
      </c>
      <c r="AA124" s="46" t="str">
        <f>VLOOKUP(B124,'[1]БХМ жамланган'!N$1:Z$65536,13,)</f>
        <v>Kokand city, Istiklol street, 22</v>
      </c>
      <c r="AB124" s="19" t="s">
        <v>1484</v>
      </c>
      <c r="AC124" s="19" t="b">
        <f t="shared" si="12"/>
        <v>1</v>
      </c>
      <c r="AD124" s="19" t="str">
        <f>VLOOKUP(B124,'[1]БХМ жамланган'!N$1:AA$65536,14,FALSE)</f>
        <v>40.535764,70.926398</v>
      </c>
      <c r="AE124" s="15" t="s">
        <v>89</v>
      </c>
      <c r="AF124" s="15" t="b">
        <f t="shared" si="13"/>
        <v>1</v>
      </c>
      <c r="AG124" s="15" t="s">
        <v>191</v>
      </c>
    </row>
    <row r="125" spans="1:33" ht="30.75" customHeight="1">
      <c r="A125" s="38">
        <v>116</v>
      </c>
      <c r="B125" s="38">
        <v>11390</v>
      </c>
      <c r="C125" s="38" t="str">
        <f>VLOOKUP(B125,'[1]БХМ жамланган'!N$1:O$65536,2,FALSE)</f>
        <v>Marg‘ilon shahar BXM</v>
      </c>
      <c r="D125" s="36" t="s">
        <v>336</v>
      </c>
      <c r="E125" s="52" t="b">
        <f t="shared" si="7"/>
        <v>1</v>
      </c>
      <c r="F125" s="37" t="s">
        <v>332</v>
      </c>
      <c r="G125" s="38" t="s">
        <v>337</v>
      </c>
      <c r="H125" s="46" t="s">
        <v>2283</v>
      </c>
      <c r="I125" s="46" t="str">
        <f>VLOOKUP(B125,'[1]БХМ жамланган'!N$1:W$65536,10,)</f>
        <v>Farg‘ona v., Marg‘ilon sh., "B.Marg‘iloniy" 172-uy</v>
      </c>
      <c r="J125" s="19" t="s">
        <v>2184</v>
      </c>
      <c r="K125" s="19" t="b">
        <f t="shared" si="8"/>
        <v>1</v>
      </c>
      <c r="L125" s="19" t="str">
        <f>VLOOKUP(B125,'[1]БХМ жамланган'!N$1:Q$65536,4,FALSE)</f>
        <v>Город Маргилан ЦБУ</v>
      </c>
      <c r="M125" s="16" t="s">
        <v>728</v>
      </c>
      <c r="N125" s="16" t="b">
        <f t="shared" si="9"/>
        <v>1</v>
      </c>
      <c r="O125" s="37" t="s">
        <v>572</v>
      </c>
      <c r="P125" s="38" t="s">
        <v>711</v>
      </c>
      <c r="Q125" s="46" t="s">
        <v>2284</v>
      </c>
      <c r="R125" s="46" t="str">
        <f>VLOOKUP(B125,'[1]БХМ жамланган'!N$1:Y$65536,12,FALSE)</f>
        <v>Город Маргилан, улица Б.Маргилоний, 172</v>
      </c>
      <c r="S125" s="38" t="s">
        <v>963</v>
      </c>
      <c r="T125" s="19" t="b">
        <f t="shared" si="10"/>
        <v>1</v>
      </c>
      <c r="U125" s="19" t="str">
        <f>VLOOKUP(B125,'[1]БХМ жамланган'!N$1:R$65536,5,FALSE)</f>
        <v>Margilan City BSC</v>
      </c>
      <c r="V125" s="36" t="s">
        <v>1138</v>
      </c>
      <c r="W125" s="38" t="b">
        <f t="shared" si="11"/>
        <v>1</v>
      </c>
      <c r="X125" s="37" t="s">
        <v>1239</v>
      </c>
      <c r="Y125" s="38" t="s">
        <v>1317</v>
      </c>
      <c r="Z125" s="46" t="s">
        <v>2285</v>
      </c>
      <c r="AA125" s="46" t="str">
        <f>VLOOKUP(B125,'[1]БХМ жамланган'!N$1:Z$65536,13,)</f>
        <v>Margilan city, B. Margiloniy street, 172</v>
      </c>
      <c r="AB125" s="19" t="s">
        <v>1485</v>
      </c>
      <c r="AC125" s="19" t="b">
        <f t="shared" si="12"/>
        <v>1</v>
      </c>
      <c r="AD125" s="19" t="str">
        <f>VLOOKUP(B125,'[1]БХМ жамланган'!N$1:AA$65536,14,FALSE)</f>
        <v>40.477502,71.725057</v>
      </c>
      <c r="AE125" s="15" t="s">
        <v>88</v>
      </c>
      <c r="AF125" s="15" t="b">
        <f t="shared" si="13"/>
        <v>1</v>
      </c>
      <c r="AG125" s="15" t="s">
        <v>192</v>
      </c>
    </row>
    <row r="126" spans="1:33" ht="30.75" customHeight="1">
      <c r="A126" s="38">
        <v>117</v>
      </c>
      <c r="B126" s="38">
        <v>11408</v>
      </c>
      <c r="C126" s="38" t="str">
        <f>VLOOKUP(B126,'[1]БХМ жамланган'!N$1:O$65536,2,FALSE)</f>
        <v>O‘zbekiston BXM</v>
      </c>
      <c r="D126" s="36" t="s">
        <v>338</v>
      </c>
      <c r="E126" s="52" t="b">
        <f t="shared" si="7"/>
        <v>1</v>
      </c>
      <c r="F126" s="37" t="s">
        <v>332</v>
      </c>
      <c r="G126" s="38" t="s">
        <v>339</v>
      </c>
      <c r="H126" s="46" t="s">
        <v>2283</v>
      </c>
      <c r="I126" s="46" t="str">
        <f>VLOOKUP(B126,'[1]БХМ жамланган'!N$1:W$65536,10,)</f>
        <v>Farg‘ona v., O‘zbekiston t., Yaypan sh., "Ziyokor" ko‘chasi 94 uy</v>
      </c>
      <c r="J126" s="19" t="s">
        <v>2185</v>
      </c>
      <c r="K126" s="19" t="b">
        <f t="shared" si="8"/>
        <v>1</v>
      </c>
      <c r="L126" s="19" t="str">
        <f>VLOOKUP(B126,'[1]БХМ жамланган'!N$1:Q$65536,4,FALSE)</f>
        <v>Узбекистанский ЦБУ</v>
      </c>
      <c r="M126" s="16" t="s">
        <v>729</v>
      </c>
      <c r="N126" s="16" t="b">
        <f t="shared" si="9"/>
        <v>1</v>
      </c>
      <c r="O126" s="37" t="s">
        <v>572</v>
      </c>
      <c r="P126" s="38" t="s">
        <v>712</v>
      </c>
      <c r="Q126" s="46" t="s">
        <v>2284</v>
      </c>
      <c r="R126" s="46" t="str">
        <f>VLOOKUP(B126,'[1]БХМ жамланган'!N$1:Y$65536,12,FALSE)</f>
        <v>Узбекистанский район, улица Зиёкор, 94</v>
      </c>
      <c r="S126" s="38" t="s">
        <v>964</v>
      </c>
      <c r="T126" s="19" t="b">
        <f t="shared" si="10"/>
        <v>1</v>
      </c>
      <c r="U126" s="19" t="str">
        <f>VLOOKUP(B126,'[1]БХМ жамланган'!N$1:R$65536,5,FALSE)</f>
        <v>Uzbekistan BSC</v>
      </c>
      <c r="V126" s="36" t="s">
        <v>1139</v>
      </c>
      <c r="W126" s="38" t="b">
        <f t="shared" si="11"/>
        <v>1</v>
      </c>
      <c r="X126" s="37" t="s">
        <v>1239</v>
      </c>
      <c r="Y126" s="36" t="s">
        <v>1318</v>
      </c>
      <c r="Z126" s="46" t="s">
        <v>2285</v>
      </c>
      <c r="AA126" s="46" t="str">
        <f>VLOOKUP(B126,'[1]БХМ жамланган'!N$1:Z$65536,13,)</f>
        <v>Uzbekistan district, Ziyokor street, 94</v>
      </c>
      <c r="AB126" s="19" t="s">
        <v>1486</v>
      </c>
      <c r="AC126" s="19" t="b">
        <f t="shared" si="12"/>
        <v>1</v>
      </c>
      <c r="AD126" s="19" t="str">
        <f>VLOOKUP(B126,'[1]БХМ жамланган'!N$1:AA$65536,14,FALSE)</f>
        <v>40.375875,70.811641</v>
      </c>
      <c r="AE126" s="15" t="s">
        <v>90</v>
      </c>
      <c r="AF126" s="15" t="b">
        <f t="shared" si="13"/>
        <v>1</v>
      </c>
      <c r="AG126" s="15" t="s">
        <v>192</v>
      </c>
    </row>
    <row r="127" spans="1:33" ht="30.75" customHeight="1">
      <c r="A127" s="38">
        <v>118</v>
      </c>
      <c r="B127" s="38">
        <v>11730</v>
      </c>
      <c r="C127" s="38" t="str">
        <f>VLOOKUP(B127,'[1]БХМ жамланган'!N$1:O$65536,2,FALSE)</f>
        <v>Bag‘dod BXM</v>
      </c>
      <c r="D127" s="36" t="s">
        <v>340</v>
      </c>
      <c r="E127" s="52" t="b">
        <f t="shared" si="7"/>
        <v>1</v>
      </c>
      <c r="F127" s="37" t="s">
        <v>332</v>
      </c>
      <c r="G127" s="38" t="s">
        <v>341</v>
      </c>
      <c r="H127" s="46" t="s">
        <v>2283</v>
      </c>
      <c r="I127" s="46" t="str">
        <f>VLOOKUP(B127,'[1]БХМ жамланган'!N$1:W$65536,10,)</f>
        <v>Farg‘ona v., Bag‘dod t., "Mustaqillik" ko'chasi 8-uy</v>
      </c>
      <c r="J127" s="19" t="s">
        <v>2186</v>
      </c>
      <c r="K127" s="19" t="b">
        <f t="shared" si="8"/>
        <v>1</v>
      </c>
      <c r="L127" s="19" t="str">
        <f>VLOOKUP(B127,'[1]БХМ жамланган'!N$1:Q$65536,4,FALSE)</f>
        <v>Багдадский ЦБУ</v>
      </c>
      <c r="M127" s="16" t="s">
        <v>730</v>
      </c>
      <c r="N127" s="16" t="b">
        <f t="shared" si="9"/>
        <v>1</v>
      </c>
      <c r="O127" s="37" t="s">
        <v>572</v>
      </c>
      <c r="P127" s="38" t="s">
        <v>713</v>
      </c>
      <c r="Q127" s="46" t="s">
        <v>2284</v>
      </c>
      <c r="R127" s="46" t="str">
        <f>VLOOKUP(B127,'[1]БХМ жамланган'!N$1:Y$65536,12,FALSE)</f>
        <v>Багдадский район, улица Мустакиллик, 8</v>
      </c>
      <c r="S127" s="38" t="s">
        <v>965</v>
      </c>
      <c r="T127" s="19" t="b">
        <f t="shared" si="10"/>
        <v>1</v>
      </c>
      <c r="U127" s="19" t="str">
        <f>VLOOKUP(B127,'[1]БХМ жамланган'!N$1:R$65536,5,FALSE)</f>
        <v>Bagdad BSC</v>
      </c>
      <c r="V127" s="36" t="s">
        <v>1140</v>
      </c>
      <c r="W127" s="38" t="b">
        <f t="shared" si="11"/>
        <v>1</v>
      </c>
      <c r="X127" s="37" t="s">
        <v>1239</v>
      </c>
      <c r="Y127" s="36" t="s">
        <v>1319</v>
      </c>
      <c r="Z127" s="46" t="s">
        <v>2285</v>
      </c>
      <c r="AA127" s="46" t="str">
        <f>VLOOKUP(B127,'[1]БХМ жамланган'!N$1:Z$65536,13,)</f>
        <v>Baghdad district, Mustakillik street, 8</v>
      </c>
      <c r="AB127" s="19" t="s">
        <v>1487</v>
      </c>
      <c r="AC127" s="19" t="b">
        <f t="shared" si="12"/>
        <v>1</v>
      </c>
      <c r="AD127" s="19" t="str">
        <f>VLOOKUP(B127,'[1]БХМ жамланган'!N$1:AA$65536,14,FALSE)</f>
        <v>40.458926,71.213023</v>
      </c>
      <c r="AE127" s="15" t="s">
        <v>91</v>
      </c>
      <c r="AF127" s="15" t="b">
        <f t="shared" si="13"/>
        <v>1</v>
      </c>
      <c r="AG127" s="15" t="s">
        <v>192</v>
      </c>
    </row>
    <row r="128" spans="1:33" ht="30.75" customHeight="1">
      <c r="A128" s="38">
        <v>119</v>
      </c>
      <c r="B128" s="38">
        <v>11335</v>
      </c>
      <c r="C128" s="38" t="str">
        <f>VLOOKUP(B128,'[1]БХМ жамланган'!N$1:O$65536,2,FALSE)</f>
        <v xml:space="preserve">Rishton BXM </v>
      </c>
      <c r="D128" s="36" t="s">
        <v>342</v>
      </c>
      <c r="E128" s="52" t="b">
        <f t="shared" si="7"/>
        <v>1</v>
      </c>
      <c r="F128" s="37" t="s">
        <v>332</v>
      </c>
      <c r="G128" s="38" t="s">
        <v>343</v>
      </c>
      <c r="H128" s="46" t="s">
        <v>2283</v>
      </c>
      <c r="I128" s="46" t="str">
        <f>VLOOKUP(B128,'[1]БХМ жамланган'!N$1:W$65536,10,)</f>
        <v>Farg‘ona v., Rishton t., "Roshidoniy" ko'chasi 201-A uy</v>
      </c>
      <c r="J128" s="19" t="s">
        <v>2187</v>
      </c>
      <c r="K128" s="19" t="b">
        <f t="shared" si="8"/>
        <v>1</v>
      </c>
      <c r="L128" s="19" t="str">
        <f>VLOOKUP(B128,'[1]БХМ жамланган'!N$1:Q$65536,4,FALSE)</f>
        <v>Риштанский ЦБУ</v>
      </c>
      <c r="M128" s="16" t="s">
        <v>731</v>
      </c>
      <c r="N128" s="16" t="b">
        <f t="shared" si="9"/>
        <v>1</v>
      </c>
      <c r="O128" s="37" t="s">
        <v>572</v>
      </c>
      <c r="P128" s="38" t="s">
        <v>714</v>
      </c>
      <c r="Q128" s="46" t="s">
        <v>2284</v>
      </c>
      <c r="R128" s="46" t="str">
        <f>VLOOKUP(B128,'[1]БХМ жамланган'!N$1:Y$65536,12,FALSE)</f>
        <v>Риштанский район, улица Рошидоний, 201-А</v>
      </c>
      <c r="S128" s="38" t="s">
        <v>966</v>
      </c>
      <c r="T128" s="19" t="b">
        <f t="shared" si="10"/>
        <v>1</v>
      </c>
      <c r="U128" s="19" t="str">
        <f>VLOOKUP(B128,'[1]БХМ жамланган'!N$1:R$65536,5,FALSE)</f>
        <v>Rishtan BSC</v>
      </c>
      <c r="V128" s="36" t="s">
        <v>1141</v>
      </c>
      <c r="W128" s="38" t="b">
        <f t="shared" si="11"/>
        <v>1</v>
      </c>
      <c r="X128" s="37" t="s">
        <v>1239</v>
      </c>
      <c r="Y128" s="36" t="s">
        <v>1320</v>
      </c>
      <c r="Z128" s="46" t="s">
        <v>2285</v>
      </c>
      <c r="AA128" s="46" t="str">
        <f>VLOOKUP(B128,'[1]БХМ жамланган'!N$1:Z$65536,13,)</f>
        <v>Rishtan district, Roshidonii street, 201-A</v>
      </c>
      <c r="AB128" s="19" t="s">
        <v>1488</v>
      </c>
      <c r="AC128" s="19" t="b">
        <f t="shared" si="12"/>
        <v>1</v>
      </c>
      <c r="AD128" s="19" t="str">
        <f>VLOOKUP(B128,'[1]БХМ жамланган'!N$1:AA$65536,14,FALSE)</f>
        <v>40.366808,71.268855</v>
      </c>
      <c r="AE128" s="15" t="s">
        <v>92</v>
      </c>
      <c r="AF128" s="15" t="b">
        <f t="shared" si="13"/>
        <v>1</v>
      </c>
      <c r="AG128" s="15" t="s">
        <v>191</v>
      </c>
    </row>
    <row r="129" spans="1:33" ht="30.75" customHeight="1">
      <c r="A129" s="38">
        <v>120</v>
      </c>
      <c r="B129" s="38">
        <v>11728</v>
      </c>
      <c r="C129" s="38" t="str">
        <f>VLOOKUP(B129,'[1]БХМ жамланган'!N$1:O$65536,2,FALSE)</f>
        <v>Oltiariq BXM</v>
      </c>
      <c r="D129" s="36" t="s">
        <v>344</v>
      </c>
      <c r="E129" s="52" t="b">
        <f t="shared" si="7"/>
        <v>1</v>
      </c>
      <c r="F129" s="37" t="s">
        <v>332</v>
      </c>
      <c r="G129" s="38" t="s">
        <v>345</v>
      </c>
      <c r="H129" s="46" t="s">
        <v>2283</v>
      </c>
      <c r="I129" s="46" t="str">
        <f>VLOOKUP(B129,'[1]БХМ жамланган'!N$1:W$65536,10,)</f>
        <v>Farg‘ona v., Oltiariq t., 
"Chinortagi" ko‘chasi 33-uy</v>
      </c>
      <c r="J129" s="19" t="s">
        <v>2188</v>
      </c>
      <c r="K129" s="19" t="b">
        <f t="shared" si="8"/>
        <v>1</v>
      </c>
      <c r="L129" s="19" t="str">
        <f>VLOOKUP(B129,'[1]БХМ жамланган'!N$1:Q$65536,4,FALSE)</f>
        <v>Алтыарыкский ЦБУ</v>
      </c>
      <c r="M129" s="16" t="s">
        <v>732</v>
      </c>
      <c r="N129" s="16" t="b">
        <f t="shared" si="9"/>
        <v>1</v>
      </c>
      <c r="O129" s="37" t="s">
        <v>572</v>
      </c>
      <c r="P129" s="38" t="s">
        <v>715</v>
      </c>
      <c r="Q129" s="46" t="s">
        <v>2284</v>
      </c>
      <c r="R129" s="46" t="str">
        <f>VLOOKUP(B129,'[1]БХМ жамланган'!N$1:Y$65536,12,FALSE)</f>
        <v>Алтыарыкский район, улица Чинортаги, 33</v>
      </c>
      <c r="S129" s="38" t="s">
        <v>967</v>
      </c>
      <c r="T129" s="19" t="b">
        <f t="shared" si="10"/>
        <v>1</v>
      </c>
      <c r="U129" s="19" t="str">
        <f>VLOOKUP(B129,'[1]БХМ жамланган'!N$1:R$65536,5,FALSE)</f>
        <v>Altiarik BSC</v>
      </c>
      <c r="V129" s="36" t="s">
        <v>1142</v>
      </c>
      <c r="W129" s="38" t="b">
        <f t="shared" si="11"/>
        <v>1</v>
      </c>
      <c r="X129" s="37" t="s">
        <v>1239</v>
      </c>
      <c r="Y129" s="36" t="s">
        <v>1321</v>
      </c>
      <c r="Z129" s="46" t="s">
        <v>2285</v>
      </c>
      <c r="AA129" s="46" t="str">
        <f>VLOOKUP(B129,'[1]БХМ жамланган'!N$1:Z$65536,13,)</f>
        <v>Altyaryk district, Chinortagi street, 33</v>
      </c>
      <c r="AB129" s="19" t="s">
        <v>1489</v>
      </c>
      <c r="AC129" s="19" t="b">
        <f t="shared" si="12"/>
        <v>1</v>
      </c>
      <c r="AD129" s="19" t="str">
        <f>VLOOKUP(B129,'[1]БХМ жамланган'!N$1:AA$65536,14,FALSE)</f>
        <v>40.397150,71.474723</v>
      </c>
      <c r="AE129" s="15" t="s">
        <v>93</v>
      </c>
      <c r="AF129" s="15" t="b">
        <f t="shared" si="13"/>
        <v>1</v>
      </c>
      <c r="AG129" s="15" t="s">
        <v>192</v>
      </c>
    </row>
    <row r="130" spans="1:33" ht="30.75" customHeight="1">
      <c r="A130" s="38">
        <v>121</v>
      </c>
      <c r="B130" s="38">
        <v>11734</v>
      </c>
      <c r="C130" s="38" t="str">
        <f>VLOOKUP(B130,'[1]БХМ жамланган'!N$1:O$65536,2,FALSE)</f>
        <v>Beshariq BXM</v>
      </c>
      <c r="D130" s="36" t="s">
        <v>2018</v>
      </c>
      <c r="E130" s="52" t="b">
        <f t="shared" si="7"/>
        <v>1</v>
      </c>
      <c r="F130" s="37" t="s">
        <v>332</v>
      </c>
      <c r="G130" s="38" t="s">
        <v>2019</v>
      </c>
      <c r="H130" s="46" t="s">
        <v>2283</v>
      </c>
      <c r="I130" s="46" t="str">
        <f>VLOOKUP(B130,'[1]БХМ жамланган'!N$1:W$65536,10,)</f>
        <v>Farg‘ona v., Beshariq t., "Boy" MFY, "Oltin vodiy" ko‘chasi 77-uy</v>
      </c>
      <c r="J130" s="19" t="s">
        <v>2189</v>
      </c>
      <c r="K130" s="19" t="b">
        <f t="shared" si="8"/>
        <v>1</v>
      </c>
      <c r="L130" s="19" t="str">
        <f>VLOOKUP(B130,'[1]БХМ жамланган'!N$1:Q$65536,4,FALSE)</f>
        <v>Бешарыкский ЦБУ</v>
      </c>
      <c r="M130" s="16" t="s">
        <v>733</v>
      </c>
      <c r="N130" s="16" t="b">
        <f t="shared" si="9"/>
        <v>1</v>
      </c>
      <c r="O130" s="37" t="s">
        <v>572</v>
      </c>
      <c r="P130" s="38" t="s">
        <v>716</v>
      </c>
      <c r="Q130" s="46" t="s">
        <v>2284</v>
      </c>
      <c r="R130" s="46" t="str">
        <f>VLOOKUP(B130,'[1]БХМ жамланган'!N$1:Y$65536,12,FALSE)</f>
        <v>Бешарыкский район, улица Олтин водий, 77</v>
      </c>
      <c r="S130" s="38" t="s">
        <v>968</v>
      </c>
      <c r="T130" s="19" t="b">
        <f t="shared" si="10"/>
        <v>1</v>
      </c>
      <c r="U130" s="19" t="str">
        <f>VLOOKUP(B130,'[1]БХМ жамланган'!N$1:R$65536,5,FALSE)</f>
        <v>Besharik BSC</v>
      </c>
      <c r="V130" s="36" t="s">
        <v>1143</v>
      </c>
      <c r="W130" s="38" t="b">
        <f t="shared" si="11"/>
        <v>1</v>
      </c>
      <c r="X130" s="37" t="s">
        <v>1239</v>
      </c>
      <c r="Y130" s="36" t="s">
        <v>1322</v>
      </c>
      <c r="Z130" s="46" t="s">
        <v>2285</v>
      </c>
      <c r="AA130" s="46" t="str">
        <f>VLOOKUP(B130,'[1]БХМ жамланган'!N$1:Z$65536,13,)</f>
        <v>Besharyk district, Oltin Vodiy street, 77</v>
      </c>
      <c r="AB130" s="19" t="s">
        <v>1490</v>
      </c>
      <c r="AC130" s="19" t="b">
        <f t="shared" si="12"/>
        <v>1</v>
      </c>
      <c r="AD130" s="19" t="str">
        <f>VLOOKUP(B130,'[1]БХМ жамланган'!N$1:AA$65536,14,FALSE)</f>
        <v>40.436413,70.608982</v>
      </c>
      <c r="AE130" s="15" t="s">
        <v>94</v>
      </c>
      <c r="AF130" s="15" t="b">
        <f t="shared" si="13"/>
        <v>1</v>
      </c>
      <c r="AG130" s="15" t="s">
        <v>191</v>
      </c>
    </row>
    <row r="131" spans="1:33" ht="30.75" customHeight="1">
      <c r="A131" s="38">
        <v>122</v>
      </c>
      <c r="B131" s="38">
        <v>11731</v>
      </c>
      <c r="C131" s="38" t="str">
        <f>VLOOKUP(B131,'[1]БХМ жамланган'!N$1:O$65536,2,FALSE)</f>
        <v>Toshloq BXM</v>
      </c>
      <c r="D131" s="36" t="s">
        <v>346</v>
      </c>
      <c r="E131" s="52" t="b">
        <f t="shared" si="7"/>
        <v>1</v>
      </c>
      <c r="F131" s="37" t="s">
        <v>332</v>
      </c>
      <c r="G131" s="38" t="s">
        <v>347</v>
      </c>
      <c r="H131" s="46" t="s">
        <v>2283</v>
      </c>
      <c r="I131" s="46" t="str">
        <f>VLOOKUP(B131,'[1]БХМ жамланган'!N$1:W$65536,10,)</f>
        <v>Farg‘ona v., Toshloq t., Toshloq shaharchasi, "Uchqun" ko‘chasi 9-uy</v>
      </c>
      <c r="J131" s="19" t="s">
        <v>2190</v>
      </c>
      <c r="K131" s="19" t="b">
        <f t="shared" si="8"/>
        <v>1</v>
      </c>
      <c r="L131" s="19" t="str">
        <f>VLOOKUP(B131,'[1]БХМ жамланган'!N$1:Q$65536,4,FALSE)</f>
        <v>Ташлакский ЦБУ</v>
      </c>
      <c r="M131" s="16" t="s">
        <v>734</v>
      </c>
      <c r="N131" s="16" t="b">
        <f t="shared" si="9"/>
        <v>1</v>
      </c>
      <c r="O131" s="37" t="s">
        <v>572</v>
      </c>
      <c r="P131" s="38" t="s">
        <v>717</v>
      </c>
      <c r="Q131" s="46" t="s">
        <v>2284</v>
      </c>
      <c r="R131" s="46" t="str">
        <f>VLOOKUP(B131,'[1]БХМ жамланган'!N$1:Y$65536,12,FALSE)</f>
        <v>Ташлакский район, улица Учкун, 9</v>
      </c>
      <c r="S131" s="38" t="s">
        <v>969</v>
      </c>
      <c r="T131" s="19" t="b">
        <f t="shared" si="10"/>
        <v>1</v>
      </c>
      <c r="U131" s="19" t="str">
        <f>VLOOKUP(B131,'[1]БХМ жамланган'!N$1:R$65536,5,FALSE)</f>
        <v xml:space="preserve">Tashlak BSC </v>
      </c>
      <c r="V131" s="36" t="s">
        <v>1144</v>
      </c>
      <c r="W131" s="38" t="b">
        <f t="shared" si="11"/>
        <v>1</v>
      </c>
      <c r="X131" s="37" t="s">
        <v>1239</v>
      </c>
      <c r="Y131" s="36" t="s">
        <v>1323</v>
      </c>
      <c r="Z131" s="46" t="s">
        <v>2285</v>
      </c>
      <c r="AA131" s="46" t="str">
        <f>VLOOKUP(B131,'[1]БХМ жамланган'!N$1:Z$65536,13,)</f>
        <v>Tashlak district, Uchkun street, 9</v>
      </c>
      <c r="AB131" s="19" t="s">
        <v>1491</v>
      </c>
      <c r="AC131" s="19" t="b">
        <f t="shared" si="12"/>
        <v>1</v>
      </c>
      <c r="AD131" s="19" t="str">
        <f>VLOOKUP(B131,'[1]БХМ жамланган'!N$1:AA$65536,14,FALSE)</f>
        <v>40.487161,71.758919</v>
      </c>
      <c r="AE131" s="15" t="s">
        <v>95</v>
      </c>
      <c r="AF131" s="15" t="b">
        <f t="shared" si="13"/>
        <v>1</v>
      </c>
      <c r="AG131" s="15" t="s">
        <v>191</v>
      </c>
    </row>
    <row r="132" spans="1:33" ht="30.75" customHeight="1">
      <c r="A132" s="38">
        <v>123</v>
      </c>
      <c r="B132" s="38">
        <v>11735</v>
      </c>
      <c r="C132" s="38" t="str">
        <f>VLOOKUP(B132,'[1]БХМ жамланган'!N$1:O$65536,2,FALSE)</f>
        <v>Quva BXM</v>
      </c>
      <c r="D132" s="36" t="s">
        <v>348</v>
      </c>
      <c r="E132" s="52" t="b">
        <f t="shared" ref="E132:E195" si="14">C132=D132</f>
        <v>1</v>
      </c>
      <c r="F132" s="37" t="s">
        <v>332</v>
      </c>
      <c r="G132" s="38" t="s">
        <v>349</v>
      </c>
      <c r="H132" s="46" t="s">
        <v>2283</v>
      </c>
      <c r="I132" s="46" t="str">
        <f>VLOOKUP(B132,'[1]БХМ жамланган'!N$1:W$65536,10,)</f>
        <v>Farg‘ona v., Quva t., "Tinchlik" MFY, "Qayqubbod" ko‘chasi 115-uy</v>
      </c>
      <c r="J132" s="19" t="s">
        <v>2191</v>
      </c>
      <c r="K132" s="19" t="b">
        <f t="shared" ref="K132:K195" si="15">I132=J132</f>
        <v>1</v>
      </c>
      <c r="L132" s="19" t="str">
        <f>VLOOKUP(B132,'[1]БХМ жамланган'!N$1:Q$65536,4,FALSE)</f>
        <v>Кувинский ЦБУ</v>
      </c>
      <c r="M132" s="16" t="s">
        <v>735</v>
      </c>
      <c r="N132" s="16" t="b">
        <f t="shared" ref="N132:N195" si="16">L132=M132</f>
        <v>1</v>
      </c>
      <c r="O132" s="37" t="s">
        <v>572</v>
      </c>
      <c r="P132" s="38" t="s">
        <v>718</v>
      </c>
      <c r="Q132" s="46" t="s">
        <v>2284</v>
      </c>
      <c r="R132" s="46" t="str">
        <f>VLOOKUP(B132,'[1]БХМ жамланган'!N$1:Y$65536,12,FALSE)</f>
        <v>Кувинский район, улица Кайкуббод, 115</v>
      </c>
      <c r="S132" s="38" t="s">
        <v>970</v>
      </c>
      <c r="T132" s="19" t="b">
        <f t="shared" ref="T132:T195" si="17">R132=S132</f>
        <v>1</v>
      </c>
      <c r="U132" s="19" t="str">
        <f>VLOOKUP(B132,'[1]БХМ жамланган'!N$1:R$65536,5,FALSE)</f>
        <v>Kuva BSC</v>
      </c>
      <c r="V132" s="36" t="s">
        <v>1145</v>
      </c>
      <c r="W132" s="38" t="b">
        <f t="shared" ref="W132:W195" si="18">U132=V132</f>
        <v>1</v>
      </c>
      <c r="X132" s="37" t="s">
        <v>1239</v>
      </c>
      <c r="Y132" s="36" t="s">
        <v>1324</v>
      </c>
      <c r="Z132" s="46" t="s">
        <v>2285</v>
      </c>
      <c r="AA132" s="46" t="str">
        <f>VLOOKUP(B132,'[1]БХМ жамланган'!N$1:Z$65536,13,)</f>
        <v>Kuva district, Kayqubbod street, 115</v>
      </c>
      <c r="AB132" s="19" t="s">
        <v>1492</v>
      </c>
      <c r="AC132" s="19" t="b">
        <f t="shared" ref="AC132:AC195" si="19">AA132=AB132</f>
        <v>1</v>
      </c>
      <c r="AD132" s="19" t="str">
        <f>VLOOKUP(B132,'[1]БХМ жамланган'!N$1:AA$65536,14,FALSE)</f>
        <v>40.522223,72.067926</v>
      </c>
      <c r="AE132" s="15" t="s">
        <v>96</v>
      </c>
      <c r="AF132" s="15" t="b">
        <f t="shared" ref="AF132:AF195" si="20">AD132=AE132</f>
        <v>1</v>
      </c>
      <c r="AG132" s="15" t="s">
        <v>192</v>
      </c>
    </row>
    <row r="133" spans="1:33" ht="30.75" customHeight="1">
      <c r="A133" s="38">
        <v>124</v>
      </c>
      <c r="B133" s="38">
        <v>11409</v>
      </c>
      <c r="C133" s="38" t="str">
        <f>VLOOKUP(B133,'[1]БХМ жамланган'!N$1:O$65536,2,FALSE)</f>
        <v xml:space="preserve">Dang‘ara BXM </v>
      </c>
      <c r="D133" s="36" t="s">
        <v>350</v>
      </c>
      <c r="E133" s="52" t="b">
        <f t="shared" si="14"/>
        <v>1</v>
      </c>
      <c r="F133" s="37" t="s">
        <v>332</v>
      </c>
      <c r="G133" s="38" t="s">
        <v>351</v>
      </c>
      <c r="H133" s="46" t="s">
        <v>2283</v>
      </c>
      <c r="I133" s="46" t="str">
        <f>VLOOKUP(B133,'[1]БХМ жамланган'!N$1:W$65536,10,)</f>
        <v>Farg‘ona v., Dang‘ara t., "Toshkent" ko‘chasi 58-uy</v>
      </c>
      <c r="J133" s="19" t="s">
        <v>2192</v>
      </c>
      <c r="K133" s="19" t="b">
        <f t="shared" si="15"/>
        <v>1</v>
      </c>
      <c r="L133" s="19" t="str">
        <f>VLOOKUP(B133,'[1]БХМ жамланган'!N$1:Q$65536,4,FALSE)</f>
        <v>Дангаринский ЦБУ</v>
      </c>
      <c r="M133" s="16" t="s">
        <v>736</v>
      </c>
      <c r="N133" s="16" t="b">
        <f t="shared" si="16"/>
        <v>1</v>
      </c>
      <c r="O133" s="37" t="s">
        <v>572</v>
      </c>
      <c r="P133" s="38" t="s">
        <v>719</v>
      </c>
      <c r="Q133" s="46" t="s">
        <v>2284</v>
      </c>
      <c r="R133" s="46" t="str">
        <f>VLOOKUP(B133,'[1]БХМ жамланган'!N$1:Y$65536,12,FALSE)</f>
        <v>Дангаринский район, улица Ташкент, 58</v>
      </c>
      <c r="S133" s="38" t="s">
        <v>971</v>
      </c>
      <c r="T133" s="19" t="b">
        <f t="shared" si="17"/>
        <v>1</v>
      </c>
      <c r="U133" s="19" t="str">
        <f>VLOOKUP(B133,'[1]БХМ жамланган'!N$1:R$65536,5,FALSE)</f>
        <v>Dangara BSC</v>
      </c>
      <c r="V133" s="36" t="s">
        <v>1146</v>
      </c>
      <c r="W133" s="38" t="b">
        <f t="shared" si="18"/>
        <v>1</v>
      </c>
      <c r="X133" s="37" t="s">
        <v>1239</v>
      </c>
      <c r="Y133" s="36" t="s">
        <v>1325</v>
      </c>
      <c r="Z133" s="46" t="s">
        <v>2285</v>
      </c>
      <c r="AA133" s="46" t="str">
        <f>VLOOKUP(B133,'[1]БХМ жамланган'!N$1:Z$65536,13,)</f>
        <v>Dangara district, Tashkent street, 58</v>
      </c>
      <c r="AB133" s="19" t="s">
        <v>1493</v>
      </c>
      <c r="AC133" s="19" t="b">
        <f t="shared" si="19"/>
        <v>1</v>
      </c>
      <c r="AD133" s="19" t="str">
        <f>VLOOKUP(B133,'[1]БХМ жамланган'!N$1:AA$65536,14,FALSE)</f>
        <v>40.577788,70.915398</v>
      </c>
      <c r="AE133" s="15" t="s">
        <v>97</v>
      </c>
      <c r="AF133" s="15" t="b">
        <f t="shared" si="20"/>
        <v>1</v>
      </c>
      <c r="AG133" s="15" t="s">
        <v>192</v>
      </c>
    </row>
    <row r="134" spans="1:33" ht="30.75" customHeight="1">
      <c r="A134" s="38">
        <v>125</v>
      </c>
      <c r="B134" s="38">
        <v>11410</v>
      </c>
      <c r="C134" s="38" t="str">
        <f>VLOOKUP(B134,'[1]БХМ жамланган'!N$1:O$65536,2,FALSE)</f>
        <v>Vodil BXM</v>
      </c>
      <c r="D134" s="36" t="s">
        <v>352</v>
      </c>
      <c r="E134" s="52" t="b">
        <f t="shared" si="14"/>
        <v>1</v>
      </c>
      <c r="F134" s="37" t="s">
        <v>332</v>
      </c>
      <c r="G134" s="38" t="s">
        <v>353</v>
      </c>
      <c r="H134" s="46" t="s">
        <v>2283</v>
      </c>
      <c r="I134" s="46" t="str">
        <f>VLOOKUP(B134,'[1]БХМ жамланган'!N$1:W$65536,10,)</f>
        <v>Farg‘ona v., Farg‘ona t., "Vodil" QFY, "Marg‘ilon" ko‘chasi 40-uy</v>
      </c>
      <c r="J134" s="19" t="s">
        <v>2193</v>
      </c>
      <c r="K134" s="19" t="b">
        <f t="shared" si="15"/>
        <v>1</v>
      </c>
      <c r="L134" s="19" t="str">
        <f>VLOOKUP(B134,'[1]БХМ жамланган'!N$1:Q$65536,4,FALSE)</f>
        <v xml:space="preserve">   Водил ЦБУ</v>
      </c>
      <c r="M134" s="61" t="s">
        <v>2431</v>
      </c>
      <c r="N134" s="16" t="b">
        <f t="shared" si="16"/>
        <v>0</v>
      </c>
      <c r="O134" s="37" t="s">
        <v>572</v>
      </c>
      <c r="P134" s="38" t="s">
        <v>720</v>
      </c>
      <c r="Q134" s="46" t="s">
        <v>2284</v>
      </c>
      <c r="R134" s="46" t="str">
        <f>VLOOKUP(B134,'[1]БХМ жамланган'!N$1:Y$65536,12,FALSE)</f>
        <v>Ферганский район, улица Маргилан, 40</v>
      </c>
      <c r="S134" s="38" t="s">
        <v>972</v>
      </c>
      <c r="T134" s="19" t="b">
        <f t="shared" si="17"/>
        <v>1</v>
      </c>
      <c r="U134" s="19" t="str">
        <f>VLOOKUP(B134,'[1]БХМ жамланган'!N$1:R$65536,5,FALSE)</f>
        <v>Vodil BSC</v>
      </c>
      <c r="V134" s="36" t="s">
        <v>1147</v>
      </c>
      <c r="W134" s="38" t="b">
        <f t="shared" si="18"/>
        <v>1</v>
      </c>
      <c r="X134" s="37" t="s">
        <v>1239</v>
      </c>
      <c r="Y134" s="36" t="s">
        <v>1326</v>
      </c>
      <c r="Z134" s="46" t="s">
        <v>2285</v>
      </c>
      <c r="AA134" s="46" t="str">
        <f>VLOOKUP(B134,'[1]БХМ жамланган'!N$1:Z$65536,13,)</f>
        <v>Fergana district, Margilan street, 40</v>
      </c>
      <c r="AB134" s="19" t="s">
        <v>1494</v>
      </c>
      <c r="AC134" s="19" t="b">
        <f t="shared" si="19"/>
        <v>1</v>
      </c>
      <c r="AD134" s="19" t="str">
        <f>VLOOKUP(B134,'[1]БХМ жамланган'!N$1:AA$65536,14,FALSE)</f>
        <v>40.1766690.71.7294090</v>
      </c>
      <c r="AE134" s="15" t="s">
        <v>98</v>
      </c>
      <c r="AF134" s="15" t="b">
        <f t="shared" si="20"/>
        <v>1</v>
      </c>
      <c r="AG134" s="15" t="s">
        <v>192</v>
      </c>
    </row>
    <row r="135" spans="1:33" ht="30.75" customHeight="1">
      <c r="A135" s="38">
        <v>126</v>
      </c>
      <c r="B135" s="38">
        <v>11583</v>
      </c>
      <c r="C135" s="38" t="str">
        <f>VLOOKUP(B135,'[1]БХМ жамланган'!N$1:O$65536,2,FALSE)</f>
        <v>Quvasoy BXM</v>
      </c>
      <c r="D135" s="36" t="s">
        <v>354</v>
      </c>
      <c r="E135" s="52" t="b">
        <f t="shared" si="14"/>
        <v>1</v>
      </c>
      <c r="F135" s="37" t="s">
        <v>332</v>
      </c>
      <c r="G135" s="38" t="s">
        <v>355</v>
      </c>
      <c r="H135" s="46" t="s">
        <v>2283</v>
      </c>
      <c r="I135" s="46" t="str">
        <f>VLOOKUP(B135,'[1]БХМ жамланган'!N$1:W$65536,10,)</f>
        <v>Farg‘ona v., Quvasoy sh., "Huvaydo" MFY, "Fayz" ko‘chasi 54-a uy</v>
      </c>
      <c r="J135" s="19" t="s">
        <v>2194</v>
      </c>
      <c r="K135" s="19" t="b">
        <f t="shared" si="15"/>
        <v>1</v>
      </c>
      <c r="L135" s="19" t="str">
        <f>VLOOKUP(B135,'[1]БХМ жамланган'!N$1:Q$65536,4,FALSE)</f>
        <v>Кувасайский ЦБУ</v>
      </c>
      <c r="M135" s="16" t="s">
        <v>737</v>
      </c>
      <c r="N135" s="16" t="b">
        <f t="shared" si="16"/>
        <v>1</v>
      </c>
      <c r="O135" s="37" t="s">
        <v>572</v>
      </c>
      <c r="P135" s="38" t="s">
        <v>721</v>
      </c>
      <c r="Q135" s="46" t="s">
        <v>2284</v>
      </c>
      <c r="R135" s="46" t="str">
        <f>VLOOKUP(B135,'[1]БХМ жамланган'!N$1:Y$65536,12,FALSE)</f>
        <v>Кувасайский район, улица Файз, 54А</v>
      </c>
      <c r="S135" s="38" t="s">
        <v>973</v>
      </c>
      <c r="T135" s="19" t="b">
        <f t="shared" si="17"/>
        <v>1</v>
      </c>
      <c r="U135" s="19" t="str">
        <f>VLOOKUP(B135,'[1]БХМ жамланган'!N$1:R$65536,5,FALSE)</f>
        <v>Kuvasoy BSC</v>
      </c>
      <c r="V135" s="36" t="s">
        <v>1148</v>
      </c>
      <c r="W135" s="38" t="b">
        <f t="shared" si="18"/>
        <v>1</v>
      </c>
      <c r="X135" s="37" t="s">
        <v>1239</v>
      </c>
      <c r="Y135" s="36" t="s">
        <v>1327</v>
      </c>
      <c r="Z135" s="46" t="s">
        <v>2285</v>
      </c>
      <c r="AA135" s="46" t="str">
        <f>VLOOKUP(B135,'[1]БХМ жамланган'!N$1:Z$65536,13,)</f>
        <v>Kuvasay district, Fayz street, 54A</v>
      </c>
      <c r="AB135" s="19" t="s">
        <v>1495</v>
      </c>
      <c r="AC135" s="19" t="b">
        <f t="shared" si="19"/>
        <v>1</v>
      </c>
      <c r="AD135" s="19" t="str">
        <f>VLOOKUP(B135,'[1]БХМ жамланган'!N$1:AA$65536,14,FALSE)</f>
        <v>40.296478,71.973319</v>
      </c>
      <c r="AE135" s="15" t="s">
        <v>99</v>
      </c>
      <c r="AF135" s="15" t="b">
        <f t="shared" si="20"/>
        <v>1</v>
      </c>
      <c r="AG135" s="15" t="s">
        <v>192</v>
      </c>
    </row>
    <row r="136" spans="1:33" ht="30.75" customHeight="1">
      <c r="A136" s="38">
        <v>127</v>
      </c>
      <c r="B136" s="38">
        <v>11732</v>
      </c>
      <c r="C136" s="38" t="str">
        <f>VLOOKUP(B136,'[1]БХМ жамланган'!N$1:O$65536,2,FALSE)</f>
        <v xml:space="preserve">Qo‘shtepa BXM </v>
      </c>
      <c r="D136" s="36" t="s">
        <v>356</v>
      </c>
      <c r="E136" s="52" t="b">
        <f t="shared" si="14"/>
        <v>1</v>
      </c>
      <c r="F136" s="37" t="s">
        <v>332</v>
      </c>
      <c r="G136" s="38" t="s">
        <v>357</v>
      </c>
      <c r="H136" s="46" t="s">
        <v>2283</v>
      </c>
      <c r="I136" s="46" t="str">
        <f>VLOOKUP(B136,'[1]БХМ жамланган'!N$1:W$65536,10,)</f>
        <v>Farg‘ona v., Qo‘shtepa t., "Shodlik" MFY, "Baxmal" ko‘chasi 9-uy</v>
      </c>
      <c r="J136" s="19" t="s">
        <v>2195</v>
      </c>
      <c r="K136" s="19" t="b">
        <f t="shared" si="15"/>
        <v>1</v>
      </c>
      <c r="L136" s="19" t="str">
        <f>VLOOKUP(B136,'[1]БХМ жамланган'!N$1:Q$65536,4,FALSE)</f>
        <v>Куштепинский ЦБУ</v>
      </c>
      <c r="M136" s="16" t="s">
        <v>738</v>
      </c>
      <c r="N136" s="16" t="b">
        <f t="shared" si="16"/>
        <v>1</v>
      </c>
      <c r="O136" s="37" t="s">
        <v>572</v>
      </c>
      <c r="P136" s="38" t="s">
        <v>722</v>
      </c>
      <c r="Q136" s="46" t="s">
        <v>2284</v>
      </c>
      <c r="R136" s="46" t="str">
        <f>VLOOKUP(B136,'[1]БХМ жамланган'!N$1:Y$65536,12,FALSE)</f>
        <v>Куштепинский район, улица Бахмал, 9</v>
      </c>
      <c r="S136" s="38" t="s">
        <v>974</v>
      </c>
      <c r="T136" s="19" t="b">
        <f t="shared" si="17"/>
        <v>1</v>
      </c>
      <c r="U136" s="19" t="str">
        <f>VLOOKUP(B136,'[1]БХМ жамланган'!N$1:R$65536,5,FALSE)</f>
        <v>Kushtepa BSC</v>
      </c>
      <c r="V136" s="36" t="s">
        <v>1149</v>
      </c>
      <c r="W136" s="38" t="b">
        <f t="shared" si="18"/>
        <v>1</v>
      </c>
      <c r="X136" s="37" t="s">
        <v>1239</v>
      </c>
      <c r="Y136" s="36" t="s">
        <v>1328</v>
      </c>
      <c r="Z136" s="46" t="s">
        <v>2285</v>
      </c>
      <c r="AA136" s="46" t="str">
        <f>VLOOKUP(B136,'[1]БХМ жамланган'!N$1:Z$65536,13,)</f>
        <v>Kushtepa district, Bakhmal street, 9</v>
      </c>
      <c r="AB136" s="19" t="s">
        <v>1972</v>
      </c>
      <c r="AC136" s="19" t="b">
        <f t="shared" si="19"/>
        <v>1</v>
      </c>
      <c r="AD136" s="19" t="str">
        <f>VLOOKUP(B136,'[1]БХМ жамланган'!N$1:AA$65536,14,FALSE)</f>
        <v>40.537437,71.643769</v>
      </c>
      <c r="AE136" s="15" t="s">
        <v>100</v>
      </c>
      <c r="AF136" s="15" t="b">
        <f t="shared" si="20"/>
        <v>1</v>
      </c>
      <c r="AG136" s="15" t="s">
        <v>192</v>
      </c>
    </row>
    <row r="137" spans="1:33" ht="30.75" customHeight="1">
      <c r="A137" s="38">
        <v>128</v>
      </c>
      <c r="B137" s="38">
        <v>11411</v>
      </c>
      <c r="C137" s="38" t="str">
        <f>VLOOKUP(B137,'[1]БХМ жамланган'!N$1:O$65536,2,FALSE)</f>
        <v>Uchko‘prik BXM</v>
      </c>
      <c r="D137" s="36" t="s">
        <v>358</v>
      </c>
      <c r="E137" s="52" t="b">
        <f t="shared" si="14"/>
        <v>1</v>
      </c>
      <c r="F137" s="37" t="s">
        <v>332</v>
      </c>
      <c r="G137" s="38" t="s">
        <v>359</v>
      </c>
      <c r="H137" s="46" t="s">
        <v>2283</v>
      </c>
      <c r="I137" s="46" t="str">
        <f>VLOOKUP(B137,'[1]БХМ жамланган'!N$1:W$65536,10,)</f>
        <v>Farg‘ona v., Uchko‘prik t., Uchko‘prik shaharchasi, "Sog‘lom avlod" ko‘chasi 1-uy</v>
      </c>
      <c r="J137" s="19" t="s">
        <v>2196</v>
      </c>
      <c r="K137" s="19" t="b">
        <f t="shared" si="15"/>
        <v>1</v>
      </c>
      <c r="L137" s="19" t="str">
        <f>VLOOKUP(B137,'[1]БХМ жамланган'!N$1:Q$65536,4,FALSE)</f>
        <v>Учкуприкский ЦБУ</v>
      </c>
      <c r="M137" s="16" t="s">
        <v>739</v>
      </c>
      <c r="N137" s="16" t="b">
        <f t="shared" si="16"/>
        <v>1</v>
      </c>
      <c r="O137" s="37" t="s">
        <v>572</v>
      </c>
      <c r="P137" s="38" t="s">
        <v>723</v>
      </c>
      <c r="Q137" s="46" t="s">
        <v>2284</v>
      </c>
      <c r="R137" s="46" t="str">
        <f>VLOOKUP(B137,'[1]БХМ жамланган'!N$1:Y$65536,12,FALSE)</f>
        <v>Учкуприкский район, улица Соглом авлод, 1</v>
      </c>
      <c r="S137" s="38" t="s">
        <v>975</v>
      </c>
      <c r="T137" s="19" t="b">
        <f t="shared" si="17"/>
        <v>1</v>
      </c>
      <c r="U137" s="19" t="str">
        <f>VLOOKUP(B137,'[1]БХМ жамланган'!N$1:R$65536,5,FALSE)</f>
        <v>Uchkuprik BSC</v>
      </c>
      <c r="V137" s="36" t="s">
        <v>1150</v>
      </c>
      <c r="W137" s="38" t="b">
        <f t="shared" si="18"/>
        <v>1</v>
      </c>
      <c r="X137" s="37" t="s">
        <v>1239</v>
      </c>
      <c r="Y137" s="36" t="s">
        <v>1329</v>
      </c>
      <c r="Z137" s="46" t="s">
        <v>2285</v>
      </c>
      <c r="AA137" s="46" t="str">
        <f>VLOOKUP(B137,'[1]БХМ жамланган'!N$1:Z$65536,13,)</f>
        <v>Uchkuprik district, Soglom avlod street, 1</v>
      </c>
      <c r="AB137" s="19" t="s">
        <v>1496</v>
      </c>
      <c r="AC137" s="19" t="b">
        <f t="shared" si="19"/>
        <v>1</v>
      </c>
      <c r="AD137" s="19" t="str">
        <f>VLOOKUP(B137,'[1]БХМ жамланган'!N$1:AA$65536,14,FALSE)</f>
        <v>40.545206,71.055345</v>
      </c>
      <c r="AE137" s="15" t="s">
        <v>101</v>
      </c>
      <c r="AF137" s="15" t="b">
        <f t="shared" si="20"/>
        <v>1</v>
      </c>
      <c r="AG137" s="15" t="s">
        <v>191</v>
      </c>
    </row>
    <row r="138" spans="1:33" ht="30.75" customHeight="1">
      <c r="A138" s="38">
        <v>129</v>
      </c>
      <c r="B138" s="38">
        <v>11729</v>
      </c>
      <c r="C138" s="38" t="str">
        <f>VLOOKUP(B138,'[1]БХМ жамланган'!N$1:O$65536,2,FALSE)</f>
        <v>Yozyovon BXM</v>
      </c>
      <c r="D138" s="36" t="s">
        <v>360</v>
      </c>
      <c r="E138" s="52" t="b">
        <f t="shared" si="14"/>
        <v>1</v>
      </c>
      <c r="F138" s="37" t="s">
        <v>332</v>
      </c>
      <c r="G138" s="38" t="s">
        <v>361</v>
      </c>
      <c r="H138" s="46" t="s">
        <v>2283</v>
      </c>
      <c r="I138" s="46" t="str">
        <f>VLOOKUP(B138,'[1]БХМ жамланган'!N$1:W$65536,10,)</f>
        <v>Farg‘ona v., Yozyovon t., Yozyovon shaharchasi, "Al-Farg‘oniy" ko‘chasi 43-uy</v>
      </c>
      <c r="J138" s="19" t="s">
        <v>2197</v>
      </c>
      <c r="K138" s="19" t="b">
        <f t="shared" si="15"/>
        <v>1</v>
      </c>
      <c r="L138" s="19" t="str">
        <f>VLOOKUP(B138,'[1]БХМ жамланган'!N$1:Q$65536,4,FALSE)</f>
        <v>Язъяванский ЦБУ</v>
      </c>
      <c r="M138" s="16" t="s">
        <v>740</v>
      </c>
      <c r="N138" s="16" t="b">
        <f t="shared" si="16"/>
        <v>1</v>
      </c>
      <c r="O138" s="37" t="s">
        <v>572</v>
      </c>
      <c r="P138" s="38" t="s">
        <v>724</v>
      </c>
      <c r="Q138" s="46" t="s">
        <v>2284</v>
      </c>
      <c r="R138" s="46" t="str">
        <f>VLOOKUP(B138,'[1]БХМ жамланган'!N$1:Y$65536,12,FALSE)</f>
        <v>Язъяванский район, улица Ал-фаргоний, 43</v>
      </c>
      <c r="S138" s="38" t="s">
        <v>976</v>
      </c>
      <c r="T138" s="19" t="b">
        <f t="shared" si="17"/>
        <v>1</v>
      </c>
      <c r="U138" s="19" t="str">
        <f>VLOOKUP(B138,'[1]БХМ жамланган'!N$1:R$65536,5,FALSE)</f>
        <v>Yazyavan BSC</v>
      </c>
      <c r="V138" s="36" t="s">
        <v>1151</v>
      </c>
      <c r="W138" s="38" t="b">
        <f t="shared" si="18"/>
        <v>1</v>
      </c>
      <c r="X138" s="37" t="s">
        <v>1239</v>
      </c>
      <c r="Y138" s="36" t="s">
        <v>1330</v>
      </c>
      <c r="Z138" s="46" t="s">
        <v>2285</v>
      </c>
      <c r="AA138" s="46" t="str">
        <f>VLOOKUP(B138,'[1]БХМ жамланган'!N$1:Z$65536,13,)</f>
        <v>Yazyavan district, Al-fargoniy street, 43</v>
      </c>
      <c r="AB138" s="19" t="s">
        <v>1497</v>
      </c>
      <c r="AC138" s="19" t="b">
        <f t="shared" si="19"/>
        <v>1</v>
      </c>
      <c r="AD138" s="19" t="str">
        <f>VLOOKUP(B138,'[1]БХМ жамланган'!N$1:AA$65536,14,FALSE)</f>
        <v>40.661098,71.739944</v>
      </c>
      <c r="AE138" s="15" t="s">
        <v>102</v>
      </c>
      <c r="AF138" s="15" t="b">
        <f t="shared" si="20"/>
        <v>1</v>
      </c>
      <c r="AG138" s="15" t="s">
        <v>192</v>
      </c>
    </row>
    <row r="139" spans="1:33" ht="30.75" customHeight="1">
      <c r="A139" s="38">
        <v>130</v>
      </c>
      <c r="B139" s="38">
        <v>11733</v>
      </c>
      <c r="C139" s="38" t="str">
        <f>VLOOKUP(B139,'[1]БХМ жамланган'!N$1:O$65536,2,FALSE)</f>
        <v>So‘x BXM</v>
      </c>
      <c r="D139" s="36" t="s">
        <v>362</v>
      </c>
      <c r="E139" s="52" t="b">
        <f t="shared" si="14"/>
        <v>1</v>
      </c>
      <c r="F139" s="37" t="s">
        <v>332</v>
      </c>
      <c r="G139" s="38" t="s">
        <v>363</v>
      </c>
      <c r="H139" s="46" t="s">
        <v>2283</v>
      </c>
      <c r="I139" s="46" t="str">
        <f>VLOOKUP(B139,'[1]БХМ жамланган'!N$1:W$65536,10,)</f>
        <v>Farg‘ona v., So‘x t., 
"A.Temur" 84-uy</v>
      </c>
      <c r="J139" s="19" t="s">
        <v>2198</v>
      </c>
      <c r="K139" s="19" t="b">
        <f t="shared" si="15"/>
        <v>1</v>
      </c>
      <c r="L139" s="19" t="str">
        <f>VLOOKUP(B139,'[1]БХМ жамланган'!N$1:Q$65536,4,FALSE)</f>
        <v>Сохский ЦБУ</v>
      </c>
      <c r="M139" s="16" t="s">
        <v>741</v>
      </c>
      <c r="N139" s="16" t="b">
        <f t="shared" si="16"/>
        <v>1</v>
      </c>
      <c r="O139" s="37" t="s">
        <v>572</v>
      </c>
      <c r="P139" s="38" t="s">
        <v>725</v>
      </c>
      <c r="Q139" s="46" t="s">
        <v>2284</v>
      </c>
      <c r="R139" s="46" t="str">
        <f>VLOOKUP(B139,'[1]БХМ жамланган'!N$1:Y$65536,12,FALSE)</f>
        <v>Сохский район, улица А.Темур, 84</v>
      </c>
      <c r="S139" s="38" t="s">
        <v>977</v>
      </c>
      <c r="T139" s="19" t="b">
        <f t="shared" si="17"/>
        <v>1</v>
      </c>
      <c r="U139" s="19" t="str">
        <f>VLOOKUP(B139,'[1]БХМ жамланган'!N$1:R$65536,5,FALSE)</f>
        <v>Sux BSC</v>
      </c>
      <c r="V139" s="36" t="s">
        <v>1152</v>
      </c>
      <c r="W139" s="38" t="b">
        <f t="shared" si="18"/>
        <v>1</v>
      </c>
      <c r="X139" s="37" t="s">
        <v>1239</v>
      </c>
      <c r="Y139" s="36" t="s">
        <v>1331</v>
      </c>
      <c r="Z139" s="46" t="s">
        <v>2285</v>
      </c>
      <c r="AA139" s="46" t="str">
        <f>VLOOKUP(B139,'[1]БХМ жамланган'!N$1:Z$65536,13,)</f>
        <v>Sokh district, A. Temur street, 84</v>
      </c>
      <c r="AB139" s="19" t="s">
        <v>1498</v>
      </c>
      <c r="AC139" s="19" t="b">
        <f t="shared" si="19"/>
        <v>1</v>
      </c>
      <c r="AD139" s="19" t="str">
        <f>VLOOKUP(B139,'[1]БХМ жамланган'!N$1:AA$65536,14,FALSE)</f>
        <v>39.968331,71.129401</v>
      </c>
      <c r="AE139" s="15" t="s">
        <v>103</v>
      </c>
      <c r="AF139" s="15" t="b">
        <f t="shared" si="20"/>
        <v>1</v>
      </c>
      <c r="AG139" s="15" t="s">
        <v>191</v>
      </c>
    </row>
    <row r="140" spans="1:33" ht="30.75" customHeight="1">
      <c r="A140" s="38">
        <v>131</v>
      </c>
      <c r="B140" s="38">
        <v>11584</v>
      </c>
      <c r="C140" s="38" t="str">
        <f>VLOOKUP(B140,'[1]БХМ жамланган'!N$1:O$65536,2,FALSE)</f>
        <v>Furqat BXM</v>
      </c>
      <c r="D140" s="36" t="s">
        <v>364</v>
      </c>
      <c r="E140" s="52" t="b">
        <f t="shared" si="14"/>
        <v>1</v>
      </c>
      <c r="F140" s="37" t="s">
        <v>332</v>
      </c>
      <c r="G140" s="38" t="s">
        <v>365</v>
      </c>
      <c r="H140" s="46" t="s">
        <v>2283</v>
      </c>
      <c r="I140" s="46" t="str">
        <f>VLOOKUP(B140,'[1]БХМ жамланган'!N$1:W$65536,10,)</f>
        <v>Furqat t., "Ardaxshon" MFY, "Yuksalish" ko'chasi 13-uy</v>
      </c>
      <c r="J140" s="19" t="s">
        <v>2199</v>
      </c>
      <c r="K140" s="19" t="b">
        <f t="shared" si="15"/>
        <v>1</v>
      </c>
      <c r="L140" s="19" t="str">
        <f>VLOOKUP(B140,'[1]БХМ жамланган'!N$1:Q$65536,4,FALSE)</f>
        <v>Фуркатский ЦБУ</v>
      </c>
      <c r="M140" s="16" t="s">
        <v>742</v>
      </c>
      <c r="N140" s="16" t="b">
        <f t="shared" si="16"/>
        <v>1</v>
      </c>
      <c r="O140" s="37" t="s">
        <v>572</v>
      </c>
      <c r="P140" s="38" t="s">
        <v>726</v>
      </c>
      <c r="Q140" s="46" t="s">
        <v>2284</v>
      </c>
      <c r="R140" s="46" t="str">
        <f>VLOOKUP(B140,'[1]БХМ жамланган'!N$1:Y$65536,12,FALSE)</f>
        <v>Фуркатский район, улица Юксалиш, 13</v>
      </c>
      <c r="S140" s="38" t="s">
        <v>978</v>
      </c>
      <c r="T140" s="19" t="b">
        <f t="shared" si="17"/>
        <v>1</v>
      </c>
      <c r="U140" s="19" t="str">
        <f>VLOOKUP(B140,'[1]БХМ жамланган'!N$1:R$65536,5,FALSE)</f>
        <v>Furkat BSC</v>
      </c>
      <c r="V140" s="36" t="s">
        <v>1153</v>
      </c>
      <c r="W140" s="38" t="b">
        <f t="shared" si="18"/>
        <v>1</v>
      </c>
      <c r="X140" s="37" t="s">
        <v>1239</v>
      </c>
      <c r="Y140" s="36" t="s">
        <v>1332</v>
      </c>
      <c r="Z140" s="46" t="s">
        <v>2285</v>
      </c>
      <c r="AA140" s="46" t="str">
        <f>VLOOKUP(B140,'[1]БХМ жамланган'!N$1:Z$65536,13,)</f>
        <v>Furkat district, Yuksalish street, 13</v>
      </c>
      <c r="AB140" s="19" t="s">
        <v>1499</v>
      </c>
      <c r="AC140" s="19" t="b">
        <f t="shared" si="19"/>
        <v>1</v>
      </c>
      <c r="AD140" s="19" t="str">
        <f>VLOOKUP(B140,'[1]БХМ жамланган'!N$1:AA$65536,14,FALSE)</f>
        <v>40.486263,70.795923</v>
      </c>
      <c r="AE140" s="15" t="s">
        <v>104</v>
      </c>
      <c r="AF140" s="15" t="b">
        <f t="shared" si="20"/>
        <v>1</v>
      </c>
      <c r="AG140" s="15" t="s">
        <v>192</v>
      </c>
    </row>
    <row r="141" spans="1:33" s="30" customFormat="1" ht="30.75" customHeight="1">
      <c r="A141" s="38">
        <v>132</v>
      </c>
      <c r="B141" s="38">
        <v>11263</v>
      </c>
      <c r="C141" s="38" t="str">
        <f>VLOOKUP(B141,'[1]БХМ жамланган'!N$1:O$65536,2,FALSE)</f>
        <v>Kirguli BXM</v>
      </c>
      <c r="D141" s="36" t="s">
        <v>1760</v>
      </c>
      <c r="E141" s="52" t="b">
        <f t="shared" si="14"/>
        <v>1</v>
      </c>
      <c r="F141" s="37" t="s">
        <v>332</v>
      </c>
      <c r="G141" s="38" t="s">
        <v>333</v>
      </c>
      <c r="H141" s="46" t="s">
        <v>2283</v>
      </c>
      <c r="I141" s="46" t="str">
        <f>VLOOKUP(B141,'[1]БХМ жамланган'!N$1:W$65536,10,)</f>
        <v>Farg'ona sh., "Yulduz" MFY, "Yangi asr" ko'chasi 82-uy</v>
      </c>
      <c r="J141" s="19" t="s">
        <v>2200</v>
      </c>
      <c r="K141" s="19" t="b">
        <f t="shared" si="15"/>
        <v>1</v>
      </c>
      <c r="L141" s="19" t="str">
        <f>VLOOKUP(B141,'[1]БХМ жамланган'!N$1:Q$65536,4,FALSE)</f>
        <v xml:space="preserve">Киргули ЦБУ </v>
      </c>
      <c r="M141" s="61" t="s">
        <v>2432</v>
      </c>
      <c r="N141" s="16" t="b">
        <f t="shared" si="16"/>
        <v>1</v>
      </c>
      <c r="O141" s="37" t="s">
        <v>572</v>
      </c>
      <c r="P141" s="38" t="s">
        <v>709</v>
      </c>
      <c r="Q141" s="46" t="s">
        <v>2284</v>
      </c>
      <c r="R141" s="46" t="str">
        <f>VLOOKUP(B141,'[1]БХМ жамланган'!N$1:Y$65536,12,FALSE)</f>
        <v>Город Фергана, улица Аср, 82</v>
      </c>
      <c r="S141" s="38" t="s">
        <v>1769</v>
      </c>
      <c r="T141" s="19" t="b">
        <f t="shared" si="17"/>
        <v>1</v>
      </c>
      <c r="U141" s="19" t="str">
        <f>VLOOKUP(B141,'[1]БХМ жамланган'!N$1:R$65536,5,FALSE)</f>
        <v>Kirguli BSC</v>
      </c>
      <c r="V141" s="36" t="s">
        <v>1774</v>
      </c>
      <c r="W141" s="38" t="b">
        <f t="shared" si="18"/>
        <v>1</v>
      </c>
      <c r="X141" s="37" t="s">
        <v>1239</v>
      </c>
      <c r="Y141" s="36" t="s">
        <v>1779</v>
      </c>
      <c r="Z141" s="46" t="s">
        <v>2285</v>
      </c>
      <c r="AA141" s="46" t="str">
        <f>VLOOKUP(B141,'[1]БХМ жамланган'!N$1:Z$65536,13,)</f>
        <v>Fergana city, Asr street, 82</v>
      </c>
      <c r="AB141" s="19" t="s">
        <v>1784</v>
      </c>
      <c r="AC141" s="19" t="b">
        <f t="shared" si="19"/>
        <v>1</v>
      </c>
      <c r="AD141" s="19" t="str">
        <f>VLOOKUP(B141,'[1]БХМ жамланган'!N$1:AA$65536,14,FALSE)</f>
        <v>40.430366, 71.755520</v>
      </c>
      <c r="AE141" s="15" t="s">
        <v>1789</v>
      </c>
      <c r="AF141" s="15" t="b">
        <f t="shared" si="20"/>
        <v>1</v>
      </c>
      <c r="AG141" s="15" t="s">
        <v>193</v>
      </c>
    </row>
    <row r="142" spans="1:33" s="30" customFormat="1" ht="30.75" customHeight="1">
      <c r="A142" s="38">
        <v>133</v>
      </c>
      <c r="B142" s="38">
        <v>11498</v>
      </c>
      <c r="C142" s="38" t="str">
        <f>VLOOKUP(B142,'[1]БХМ жамланган'!N$1:O$65536,2,FALSE)</f>
        <v>Buvayda BXM</v>
      </c>
      <c r="D142" s="36" t="s">
        <v>1761</v>
      </c>
      <c r="E142" s="52" t="b">
        <f t="shared" si="14"/>
        <v>1</v>
      </c>
      <c r="F142" s="37" t="s">
        <v>332</v>
      </c>
      <c r="G142" s="38" t="s">
        <v>1762</v>
      </c>
      <c r="H142" s="46" t="s">
        <v>2283</v>
      </c>
      <c r="I142" s="46" t="str">
        <f>VLOOKUP(B142,'[1]БХМ жамланган'!N$1:W$65536,10,)</f>
        <v>Farg'ona v., Buvayda t., "Yangiqo'rg'on" shaharchasi, "Hilol" ko'chasi 40-uy</v>
      </c>
      <c r="J142" s="19" t="s">
        <v>2201</v>
      </c>
      <c r="K142" s="19" t="b">
        <f t="shared" si="15"/>
        <v>1</v>
      </c>
      <c r="L142" s="19" t="str">
        <f>VLOOKUP(B142,'[1]БХМ жамланган'!N$1:Q$65536,4,FALSE)</f>
        <v>Бувайдинский ЦБУ</v>
      </c>
      <c r="M142" s="16" t="s">
        <v>1768</v>
      </c>
      <c r="N142" s="16" t="b">
        <f t="shared" si="16"/>
        <v>1</v>
      </c>
      <c r="O142" s="37" t="s">
        <v>572</v>
      </c>
      <c r="P142" s="38" t="s">
        <v>1767</v>
      </c>
      <c r="Q142" s="46" t="s">
        <v>2284</v>
      </c>
      <c r="R142" s="46" t="str">
        <f>VLOOKUP(B142,'[1]БХМ жамланган'!N$1:Y$65536,12,FALSE)</f>
        <v>Бувайдинский район, городок Янгикурган, улица Хилал, 40</v>
      </c>
      <c r="S142" s="36" t="s">
        <v>1770</v>
      </c>
      <c r="T142" s="19" t="b">
        <f t="shared" si="17"/>
        <v>1</v>
      </c>
      <c r="U142" s="19" t="str">
        <f>VLOOKUP(B142,'[1]БХМ жамланган'!N$1:R$65536,5,FALSE)</f>
        <v>Buvayda BSC</v>
      </c>
      <c r="V142" s="36" t="s">
        <v>1775</v>
      </c>
      <c r="W142" s="38" t="b">
        <f t="shared" si="18"/>
        <v>1</v>
      </c>
      <c r="X142" s="37" t="s">
        <v>1239</v>
      </c>
      <c r="Y142" s="36" t="s">
        <v>1780</v>
      </c>
      <c r="Z142" s="46" t="s">
        <v>2285</v>
      </c>
      <c r="AA142" s="46" t="str">
        <f>VLOOKUP(B142,'[1]БХМ жамланган'!N$1:Z$65536,13,)</f>
        <v>Buvaida district, Yangikurgan town, Hilal street, 40</v>
      </c>
      <c r="AB142" s="19" t="s">
        <v>1785</v>
      </c>
      <c r="AC142" s="19" t="b">
        <f t="shared" si="19"/>
        <v>1</v>
      </c>
      <c r="AD142" s="19" t="str">
        <f>VLOOKUP(B142,'[1]БХМ жамланган'!N$1:AA$65536,14,FALSE)</f>
        <v>40.560427, 71.140866</v>
      </c>
      <c r="AE142" s="15" t="s">
        <v>1790</v>
      </c>
      <c r="AF142" s="15" t="b">
        <f t="shared" si="20"/>
        <v>1</v>
      </c>
      <c r="AG142" s="15" t="s">
        <v>193</v>
      </c>
    </row>
    <row r="143" spans="1:33" s="30" customFormat="1" ht="30.75" customHeight="1">
      <c r="A143" s="38">
        <v>134</v>
      </c>
      <c r="B143" s="38">
        <v>10127</v>
      </c>
      <c r="C143" s="38" t="str">
        <f>VLOOKUP(B143,'[1]БХМ жамланган'!N$1:O$65536,2,FALSE)</f>
        <v>Marg‘ilon hunarmand BXM</v>
      </c>
      <c r="D143" s="36" t="s">
        <v>1763</v>
      </c>
      <c r="E143" s="52" t="b">
        <f t="shared" si="14"/>
        <v>1</v>
      </c>
      <c r="F143" s="37" t="s">
        <v>332</v>
      </c>
      <c r="G143" s="38" t="s">
        <v>337</v>
      </c>
      <c r="H143" s="46" t="s">
        <v>2283</v>
      </c>
      <c r="I143" s="46" t="str">
        <f>VLOOKUP(B143,'[1]БХМ жамланган'!N$1:W$65536,10,)</f>
        <v>Farg‘ona v., Marg‘ilon sh., "Xiyobon" ko'chasi 56-a uy</v>
      </c>
      <c r="J143" s="19" t="s">
        <v>2202</v>
      </c>
      <c r="K143" s="19" t="b">
        <f t="shared" si="15"/>
        <v>1</v>
      </c>
      <c r="L143" s="19" t="str">
        <f>VLOOKUP(B143,'[1]БХМ жамланган'!N$1:Q$65536,4,FALSE)</f>
        <v xml:space="preserve"> Маргилан Хунарманд ЦБУ</v>
      </c>
      <c r="M143" s="61" t="s">
        <v>2433</v>
      </c>
      <c r="N143" s="16" t="b">
        <f t="shared" si="16"/>
        <v>0</v>
      </c>
      <c r="O143" s="37" t="s">
        <v>572</v>
      </c>
      <c r="P143" s="38" t="s">
        <v>711</v>
      </c>
      <c r="Q143" s="46" t="s">
        <v>2284</v>
      </c>
      <c r="R143" s="46" t="str">
        <f>VLOOKUP(B143,'[1]БХМ жамланган'!N$1:Y$65536,12,FALSE)</f>
        <v>Город Маргилан, улица Хиёбон, 56А</v>
      </c>
      <c r="S143" s="38" t="s">
        <v>1771</v>
      </c>
      <c r="T143" s="19" t="b">
        <f t="shared" si="17"/>
        <v>1</v>
      </c>
      <c r="U143" s="19" t="str">
        <f>VLOOKUP(B143,'[1]БХМ жамланган'!N$1:R$65536,5,FALSE)</f>
        <v>Margilan hunarmand BSC</v>
      </c>
      <c r="V143" s="36" t="s">
        <v>1776</v>
      </c>
      <c r="W143" s="38" t="b">
        <f t="shared" si="18"/>
        <v>1</v>
      </c>
      <c r="X143" s="37" t="s">
        <v>1239</v>
      </c>
      <c r="Y143" s="36" t="s">
        <v>1781</v>
      </c>
      <c r="Z143" s="46" t="s">
        <v>2285</v>
      </c>
      <c r="AA143" s="46" t="str">
        <f>VLOOKUP(B143,'[1]БХМ жамланган'!N$1:Z$65536,13,)</f>
        <v>Margilan city, Khiyobon street, 56A</v>
      </c>
      <c r="AB143" s="19" t="s">
        <v>1786</v>
      </c>
      <c r="AC143" s="19" t="b">
        <f t="shared" si="19"/>
        <v>1</v>
      </c>
      <c r="AD143" s="19" t="str">
        <f>VLOOKUP(B143,'[1]БХМ жамланган'!N$1:AA$65536,14,FALSE)</f>
        <v>40.442907, 71.718321</v>
      </c>
      <c r="AE143" s="15" t="s">
        <v>1791</v>
      </c>
      <c r="AF143" s="15" t="b">
        <f t="shared" si="20"/>
        <v>1</v>
      </c>
      <c r="AG143" s="15" t="s">
        <v>193</v>
      </c>
    </row>
    <row r="144" spans="1:33" s="30" customFormat="1" ht="30.75" customHeight="1">
      <c r="A144" s="38">
        <v>135</v>
      </c>
      <c r="B144" s="38">
        <v>10128</v>
      </c>
      <c r="C144" s="38" t="str">
        <f>VLOOKUP(B144,'[1]БХМ жамланган'!N$1:O$65536,2,FALSE)</f>
        <v>Rapqon BXM</v>
      </c>
      <c r="D144" s="36" t="s">
        <v>1764</v>
      </c>
      <c r="E144" s="52" t="b">
        <f t="shared" si="14"/>
        <v>1</v>
      </c>
      <c r="F144" s="37" t="s">
        <v>332</v>
      </c>
      <c r="G144" s="38" t="s">
        <v>2019</v>
      </c>
      <c r="H144" s="46" t="s">
        <v>2283</v>
      </c>
      <c r="I144" s="46" t="str">
        <f>VLOOKUP(B144,'[1]БХМ жамланган'!N$1:W$65536,10,)</f>
        <v>Farg‘ona v., Beshariq t., "Rapqon" MFY, "Bozorboshi" ko‘chasi 2-uy</v>
      </c>
      <c r="J144" s="19" t="s">
        <v>2203</v>
      </c>
      <c r="K144" s="19" t="b">
        <f t="shared" si="15"/>
        <v>1</v>
      </c>
      <c r="L144" s="19" t="str">
        <f>VLOOKUP(B144,'[1]БХМ жамланган'!N$1:Q$65536,4,FALSE)</f>
        <v xml:space="preserve">Рапкан ЦБУ </v>
      </c>
      <c r="M144" s="61" t="s">
        <v>2434</v>
      </c>
      <c r="N144" s="16" t="b">
        <f t="shared" si="16"/>
        <v>1</v>
      </c>
      <c r="O144" s="37" t="s">
        <v>572</v>
      </c>
      <c r="P144" s="38" t="s">
        <v>716</v>
      </c>
      <c r="Q144" s="46" t="s">
        <v>2284</v>
      </c>
      <c r="R144" s="46" t="str">
        <f>VLOOKUP(B144,'[1]БХМ жамланган'!N$1:Y$65536,12,FALSE)</f>
        <v>Бешарыкский район, улица  Бозорбоши, 2</v>
      </c>
      <c r="S144" s="38" t="s">
        <v>1772</v>
      </c>
      <c r="T144" s="19" t="b">
        <f t="shared" si="17"/>
        <v>1</v>
      </c>
      <c r="U144" s="19" t="str">
        <f>VLOOKUP(B144,'[1]БХМ жамланган'!N$1:R$65536,5,FALSE)</f>
        <v>Rapkan BSC</v>
      </c>
      <c r="V144" s="36" t="s">
        <v>1777</v>
      </c>
      <c r="W144" s="38" t="b">
        <f t="shared" si="18"/>
        <v>1</v>
      </c>
      <c r="X144" s="37" t="s">
        <v>1239</v>
      </c>
      <c r="Y144" s="36" t="s">
        <v>1782</v>
      </c>
      <c r="Z144" s="46" t="s">
        <v>2285</v>
      </c>
      <c r="AA144" s="46" t="str">
        <f>VLOOKUP(B144,'[1]БХМ жамланган'!N$1:Z$65536,13,)</f>
        <v>Besharyk district, Bozorboshi street, 2</v>
      </c>
      <c r="AB144" s="19" t="s">
        <v>1787</v>
      </c>
      <c r="AC144" s="19" t="b">
        <f t="shared" si="19"/>
        <v>1</v>
      </c>
      <c r="AD144" s="19" t="str">
        <f>VLOOKUP(B144,'[1]БХМ жамланган'!N$1:AA$65536,14,FALSE)</f>
        <v>40.351198, 70.665595</v>
      </c>
      <c r="AE144" s="15" t="s">
        <v>1792</v>
      </c>
      <c r="AF144" s="15" t="b">
        <f t="shared" si="20"/>
        <v>1</v>
      </c>
      <c r="AG144" s="15" t="s">
        <v>193</v>
      </c>
    </row>
    <row r="145" spans="1:33" s="30" customFormat="1" ht="30.75" customHeight="1">
      <c r="A145" s="38">
        <v>136</v>
      </c>
      <c r="B145" s="38">
        <v>10129</v>
      </c>
      <c r="C145" s="38" t="str">
        <f>VLOOKUP(B145,'[1]БХМ жамланган'!N$1:O$65536,2,FALSE)</f>
        <v>Chimyon BXM</v>
      </c>
      <c r="D145" s="36" t="s">
        <v>1765</v>
      </c>
      <c r="E145" s="52" t="b">
        <f t="shared" si="14"/>
        <v>1</v>
      </c>
      <c r="F145" s="37" t="s">
        <v>332</v>
      </c>
      <c r="G145" s="38" t="s">
        <v>1766</v>
      </c>
      <c r="H145" s="46" t="s">
        <v>2283</v>
      </c>
      <c r="I145" s="46" t="str">
        <f>VLOOKUP(B145,'[1]БХМ жамланган'!N$1:W$65536,10,)</f>
        <v xml:space="preserve">Farg‘ona v., Farg‘ona t., "Soy bo'yi" MFY, "A. Abdullayev" ko‘chasi </v>
      </c>
      <c r="J145" s="19" t="s">
        <v>2204</v>
      </c>
      <c r="K145" s="19" t="b">
        <f t="shared" si="15"/>
        <v>1</v>
      </c>
      <c r="L145" s="19" t="str">
        <f>VLOOKUP(B145,'[1]БХМ жамланган'!N$1:Q$65536,4,FALSE)</f>
        <v xml:space="preserve">Чимган ЦБУ </v>
      </c>
      <c r="M145" s="61" t="s">
        <v>2435</v>
      </c>
      <c r="N145" s="16" t="b">
        <f t="shared" si="16"/>
        <v>1</v>
      </c>
      <c r="O145" s="37" t="s">
        <v>572</v>
      </c>
      <c r="P145" s="38" t="s">
        <v>720</v>
      </c>
      <c r="Q145" s="46" t="s">
        <v>2284</v>
      </c>
      <c r="R145" s="46" t="str">
        <f>VLOOKUP(B145,'[1]БХМ жамланган'!N$1:Y$65536,12,FALSE)</f>
        <v>Ферганский район, махаля Сой бўйи, улица А.Абдуллаев</v>
      </c>
      <c r="S145" s="36" t="s">
        <v>1773</v>
      </c>
      <c r="T145" s="19" t="b">
        <f t="shared" si="17"/>
        <v>1</v>
      </c>
      <c r="U145" s="19" t="str">
        <f>VLOOKUP(B145,'[1]БХМ жамланган'!N$1:R$65536,5,FALSE)</f>
        <v>Chimgan BSC</v>
      </c>
      <c r="V145" s="36" t="s">
        <v>1778</v>
      </c>
      <c r="W145" s="38" t="b">
        <f t="shared" si="18"/>
        <v>1</v>
      </c>
      <c r="X145" s="37" t="s">
        <v>1239</v>
      </c>
      <c r="Y145" s="36" t="s">
        <v>1783</v>
      </c>
      <c r="Z145" s="46" t="s">
        <v>2285</v>
      </c>
      <c r="AA145" s="46" t="str">
        <f>VLOOKUP(B145,'[1]БХМ жамланган'!N$1:Z$65536,13,)</f>
        <v>Fergana district, Soi bui makhalya, A. Abdullayev street</v>
      </c>
      <c r="AB145" s="19" t="s">
        <v>1788</v>
      </c>
      <c r="AC145" s="19" t="b">
        <f t="shared" si="19"/>
        <v>1</v>
      </c>
      <c r="AD145" s="19" t="str">
        <f>VLOOKUP(B145,'[1]БХМ жамланган'!N$1:AA$65536,14,FALSE)</f>
        <v>40.256156, 71.575768</v>
      </c>
      <c r="AE145" s="15" t="s">
        <v>1793</v>
      </c>
      <c r="AF145" s="15" t="b">
        <f t="shared" si="20"/>
        <v>1</v>
      </c>
      <c r="AG145" s="15" t="s">
        <v>193</v>
      </c>
    </row>
    <row r="146" spans="1:33" s="12" customFormat="1" ht="30.75" customHeight="1">
      <c r="A146" s="9" t="s">
        <v>2290</v>
      </c>
      <c r="B146" s="38" t="e">
        <v>#N/A</v>
      </c>
      <c r="C146" s="38" t="e">
        <f>VLOOKUP(B146,'[1]БХМ жамланган'!N$1:O$65536,2,FALSE)</f>
        <v>#N/A</v>
      </c>
      <c r="D146" s="8"/>
      <c r="E146" s="52" t="e">
        <f t="shared" si="14"/>
        <v>#N/A</v>
      </c>
      <c r="F146" s="14"/>
      <c r="G146" s="9"/>
      <c r="H146" s="48"/>
      <c r="I146" s="46" t="e">
        <f>VLOOKUP(B146,'[1]БХМ жамланган'!N$1:W$65536,10,)</f>
        <v>#N/A</v>
      </c>
      <c r="J146" s="4"/>
      <c r="K146" s="19" t="e">
        <f t="shared" si="15"/>
        <v>#N/A</v>
      </c>
      <c r="L146" s="19" t="e">
        <f>VLOOKUP(B146,'[1]БХМ жамланган'!N$1:Q$65536,4,FALSE)</f>
        <v>#N/A</v>
      </c>
      <c r="M146" s="7"/>
      <c r="N146" s="16" t="e">
        <f t="shared" si="16"/>
        <v>#N/A</v>
      </c>
      <c r="O146" s="9"/>
      <c r="P146" s="11"/>
      <c r="Q146" s="49"/>
      <c r="R146" s="46" t="e">
        <f>VLOOKUP(B146,'[1]БХМ жамланган'!N$1:Y$65536,12,FALSE)</f>
        <v>#N/A</v>
      </c>
      <c r="S146" s="10"/>
      <c r="T146" s="19" t="e">
        <f t="shared" si="17"/>
        <v>#N/A</v>
      </c>
      <c r="U146" s="19" t="e">
        <f>VLOOKUP(B146,'[1]БХМ жамланган'!N$1:R$65536,5,FALSE)</f>
        <v>#N/A</v>
      </c>
      <c r="V146" s="8"/>
      <c r="W146" s="38" t="e">
        <f t="shared" si="18"/>
        <v>#N/A</v>
      </c>
      <c r="X146" s="11"/>
      <c r="Y146" s="9"/>
      <c r="Z146" s="48"/>
      <c r="AA146" s="46" t="e">
        <f>VLOOKUP(B146,'[1]БХМ жамланган'!N$1:Z$65536,13,)</f>
        <v>#N/A</v>
      </c>
      <c r="AB146" s="4"/>
      <c r="AC146" s="19" t="e">
        <f t="shared" si="19"/>
        <v>#N/A</v>
      </c>
      <c r="AD146" s="19" t="e">
        <f>VLOOKUP(B146,'[1]БХМ жамланган'!N$1:AA$65536,14,FALSE)</f>
        <v>#N/A</v>
      </c>
      <c r="AE146" s="11"/>
      <c r="AF146" s="15" t="e">
        <f t="shared" si="20"/>
        <v>#N/A</v>
      </c>
      <c r="AG146" s="11"/>
    </row>
    <row r="147" spans="1:33" ht="30.75" customHeight="1">
      <c r="A147" s="38">
        <v>137</v>
      </c>
      <c r="B147" s="38">
        <v>11348</v>
      </c>
      <c r="C147" s="38" t="str">
        <f>VLOOKUP(B147,'[1]БХМ жамланган'!N$1:O$65536,2,FALSE)</f>
        <v>Samarqand shahar BXM</v>
      </c>
      <c r="D147" s="42" t="s">
        <v>2311</v>
      </c>
      <c r="E147" s="52" t="b">
        <f t="shared" si="14"/>
        <v>1</v>
      </c>
      <c r="F147" s="37" t="s">
        <v>366</v>
      </c>
      <c r="G147" s="38" t="s">
        <v>367</v>
      </c>
      <c r="H147" s="46" t="s">
        <v>2283</v>
      </c>
      <c r="I147" s="46" t="str">
        <f>VLOOKUP(B147,'[1]БХМ жамланган'!N$1:W$65536,10,)</f>
        <v>Samarqand sh., A.Temur" ko'chasi 147-uy</v>
      </c>
      <c r="J147" s="23" t="s">
        <v>2205</v>
      </c>
      <c r="K147" s="19" t="b">
        <f t="shared" si="15"/>
        <v>0</v>
      </c>
      <c r="L147" s="19" t="str">
        <f>VLOOKUP(B147,'[1]БХМ жамланган'!N$1:Q$65536,4,FALSE)</f>
        <v>Самарқанд г., ЦБУ</v>
      </c>
      <c r="M147" s="61" t="s">
        <v>2380</v>
      </c>
      <c r="N147" s="16" t="b">
        <f t="shared" si="16"/>
        <v>1</v>
      </c>
      <c r="O147" s="37" t="s">
        <v>573</v>
      </c>
      <c r="P147" s="38" t="s">
        <v>743</v>
      </c>
      <c r="Q147" s="46" t="s">
        <v>2284</v>
      </c>
      <c r="R147" s="46" t="str">
        <f>VLOOKUP(B147,'[1]БХМ жамланган'!N$1:Y$65536,12,FALSE)</f>
        <v>Город Самарканд, улица А.Темур ., 147</v>
      </c>
      <c r="S147" s="51" t="s">
        <v>979</v>
      </c>
      <c r="T147" s="19" t="b">
        <f t="shared" si="17"/>
        <v>0</v>
      </c>
      <c r="U147" s="19" t="str">
        <f>VLOOKUP(B147,'[1]БХМ жамланган'!N$1:R$65536,5,FALSE)</f>
        <v xml:space="preserve"> Samarkand city BSC </v>
      </c>
      <c r="V147" s="42" t="s">
        <v>2501</v>
      </c>
      <c r="W147" s="38" t="b">
        <f t="shared" si="18"/>
        <v>1</v>
      </c>
      <c r="X147" s="37" t="s">
        <v>1240</v>
      </c>
      <c r="Y147" s="38" t="s">
        <v>1333</v>
      </c>
      <c r="Z147" s="46" t="s">
        <v>2285</v>
      </c>
      <c r="AA147" s="46" t="str">
        <f>VLOOKUP(B147,'[1]БХМ жамланган'!N$1:Z$65536,13,)</f>
        <v>Samarkand city, A.Temur street, 147</v>
      </c>
      <c r="AB147" s="23" t="s">
        <v>1500</v>
      </c>
      <c r="AC147" s="19" t="b">
        <f t="shared" si="19"/>
        <v>0</v>
      </c>
      <c r="AD147" s="19" t="str">
        <f>VLOOKUP(B147,'[1]БХМ жамланган'!N$1:AA$65536,14,FALSE)</f>
        <v>39.690521,66.956796</v>
      </c>
      <c r="AE147" s="15" t="s">
        <v>105</v>
      </c>
      <c r="AF147" s="15" t="b">
        <f t="shared" si="20"/>
        <v>1</v>
      </c>
      <c r="AG147" s="15" t="s">
        <v>191</v>
      </c>
    </row>
    <row r="148" spans="1:33" ht="30.75" customHeight="1">
      <c r="A148" s="38">
        <v>138</v>
      </c>
      <c r="B148" s="38">
        <v>11324</v>
      </c>
      <c r="C148" s="38" t="str">
        <f>VLOOKUP(B148,'[1]БХМ жамланган'!N$1:O$65536,2,FALSE)</f>
        <v xml:space="preserve">Kattaqo‘rg‘on BXM </v>
      </c>
      <c r="D148" s="36" t="s">
        <v>368</v>
      </c>
      <c r="E148" s="52" t="b">
        <f t="shared" si="14"/>
        <v>1</v>
      </c>
      <c r="F148" s="37" t="s">
        <v>366</v>
      </c>
      <c r="G148" s="38" t="s">
        <v>369</v>
      </c>
      <c r="H148" s="46" t="s">
        <v>2283</v>
      </c>
      <c r="I148" s="46" t="str">
        <f>VLOOKUP(B148,'[1]БХМ жамланган'!N$1:W$65536,10,)</f>
        <v>Samarqand v., Kattaqo‘rg‘on sh.,  "Shavqiy" ko‘chasi 45-uy</v>
      </c>
      <c r="J148" s="19" t="s">
        <v>2206</v>
      </c>
      <c r="K148" s="19" t="b">
        <f t="shared" si="15"/>
        <v>1</v>
      </c>
      <c r="L148" s="19" t="str">
        <f>VLOOKUP(B148,'[1]БХМ жамланган'!N$1:Q$65536,4,FALSE)</f>
        <v>Каттакурган ЦБУ</v>
      </c>
      <c r="M148" s="61" t="s">
        <v>2381</v>
      </c>
      <c r="N148" s="16" t="b">
        <f t="shared" si="16"/>
        <v>1</v>
      </c>
      <c r="O148" s="37" t="s">
        <v>573</v>
      </c>
      <c r="P148" s="38" t="s">
        <v>744</v>
      </c>
      <c r="Q148" s="46" t="s">
        <v>2284</v>
      </c>
      <c r="R148" s="46" t="str">
        <f>VLOOKUP(B148,'[1]БХМ жамланган'!N$1:Y$65536,12,FALSE)</f>
        <v>Город Каттакурган, улица Шавкий, 45</v>
      </c>
      <c r="S148" s="38" t="s">
        <v>980</v>
      </c>
      <c r="T148" s="19" t="b">
        <f t="shared" si="17"/>
        <v>1</v>
      </c>
      <c r="U148" s="19" t="str">
        <f>VLOOKUP(B148,'[1]БХМ жамланган'!N$1:R$65536,5,FALSE)</f>
        <v>Kattakurgan BSC</v>
      </c>
      <c r="V148" s="36" t="s">
        <v>1154</v>
      </c>
      <c r="W148" s="38" t="b">
        <f t="shared" si="18"/>
        <v>1</v>
      </c>
      <c r="X148" s="37" t="s">
        <v>1240</v>
      </c>
      <c r="Y148" s="38" t="s">
        <v>1334</v>
      </c>
      <c r="Z148" s="46" t="s">
        <v>2285</v>
      </c>
      <c r="AA148" s="46" t="str">
        <f>VLOOKUP(B148,'[1]БХМ жамланган'!N$1:Z$65536,13,)</f>
        <v>Kattakurgan city, Shavkiy street, 45</v>
      </c>
      <c r="AB148" s="19" t="s">
        <v>1501</v>
      </c>
      <c r="AC148" s="19" t="b">
        <f t="shared" si="19"/>
        <v>1</v>
      </c>
      <c r="AD148" s="19" t="str">
        <f>VLOOKUP(B148,'[1]БХМ жамланган'!N$1:AA$65536,14,FALSE)</f>
        <v>39.914472,66.265930</v>
      </c>
      <c r="AE148" s="15" t="s">
        <v>106</v>
      </c>
      <c r="AF148" s="15" t="b">
        <f t="shared" si="20"/>
        <v>1</v>
      </c>
      <c r="AG148" s="15" t="s">
        <v>192</v>
      </c>
    </row>
    <row r="149" spans="1:33" ht="30.75" customHeight="1">
      <c r="A149" s="38">
        <v>139</v>
      </c>
      <c r="B149" s="38">
        <v>11325</v>
      </c>
      <c r="C149" s="38" t="str">
        <f>VLOOKUP(B149,'[1]БХМ жамланган'!N$1:O$65536,2,FALSE)</f>
        <v>Payariq BXM</v>
      </c>
      <c r="D149" s="36" t="s">
        <v>370</v>
      </c>
      <c r="E149" s="52" t="b">
        <f t="shared" si="14"/>
        <v>1</v>
      </c>
      <c r="F149" s="37" t="s">
        <v>366</v>
      </c>
      <c r="G149" s="38" t="s">
        <v>371</v>
      </c>
      <c r="H149" s="46" t="s">
        <v>2283</v>
      </c>
      <c r="I149" s="46" t="str">
        <f>VLOOKUP(B149,'[1]БХМ жамланган'!N$1:W$65536,10,)</f>
        <v>Payariq t., "Samarqand" ko‘chasi 59-uy</v>
      </c>
      <c r="J149" s="19" t="s">
        <v>2207</v>
      </c>
      <c r="K149" s="19" t="b">
        <f t="shared" si="15"/>
        <v>1</v>
      </c>
      <c r="L149" s="19" t="str">
        <f>VLOOKUP(B149,'[1]БХМ жамланган'!N$1:Q$65536,4,FALSE)</f>
        <v>Пайарыкский ЦБУ</v>
      </c>
      <c r="M149" s="16" t="s">
        <v>760</v>
      </c>
      <c r="N149" s="16" t="b">
        <f t="shared" si="16"/>
        <v>1</v>
      </c>
      <c r="O149" s="37" t="s">
        <v>573</v>
      </c>
      <c r="P149" s="38" t="s">
        <v>745</v>
      </c>
      <c r="Q149" s="46" t="s">
        <v>2284</v>
      </c>
      <c r="R149" s="46" t="str">
        <f>VLOOKUP(B149,'[1]БХМ жамланган'!N$1:Y$65536,12,FALSE)</f>
        <v>Пайарыкский район, улица Самарканд, 59</v>
      </c>
      <c r="S149" s="38" t="s">
        <v>981</v>
      </c>
      <c r="T149" s="19" t="b">
        <f t="shared" si="17"/>
        <v>1</v>
      </c>
      <c r="U149" s="19" t="str">
        <f>VLOOKUP(B149,'[1]БХМ жамланган'!N$1:R$65536,5,FALSE)</f>
        <v>Payarik BSC</v>
      </c>
      <c r="V149" s="36" t="s">
        <v>1155</v>
      </c>
      <c r="W149" s="38" t="b">
        <f t="shared" si="18"/>
        <v>1</v>
      </c>
      <c r="X149" s="37" t="s">
        <v>1240</v>
      </c>
      <c r="Y149" s="36" t="s">
        <v>1335</v>
      </c>
      <c r="Z149" s="46" t="s">
        <v>2285</v>
      </c>
      <c r="AA149" s="46" t="str">
        <f>VLOOKUP(B149,'[1]БХМ жамланган'!N$1:Z$65536,13,)</f>
        <v>Payaryk district, Samarkand street, 59</v>
      </c>
      <c r="AB149" s="19" t="s">
        <v>1502</v>
      </c>
      <c r="AC149" s="19" t="b">
        <f t="shared" si="19"/>
        <v>1</v>
      </c>
      <c r="AD149" s="19" t="str">
        <f>VLOOKUP(B149,'[1]БХМ жамланган'!N$1:AA$65536,14,FALSE)</f>
        <v>39.990722,66.843917</v>
      </c>
      <c r="AE149" s="15" t="s">
        <v>107</v>
      </c>
      <c r="AF149" s="15" t="b">
        <f t="shared" si="20"/>
        <v>1</v>
      </c>
      <c r="AG149" s="15" t="s">
        <v>191</v>
      </c>
    </row>
    <row r="150" spans="1:33" ht="30.75" customHeight="1">
      <c r="A150" s="38">
        <v>140</v>
      </c>
      <c r="B150" s="38">
        <v>11774</v>
      </c>
      <c r="C150" s="38" t="str">
        <f>VLOOKUP(B150,'[1]БХМ жамланган'!N$1:O$65536,2,FALSE)</f>
        <v>Bulung‘ur BXM</v>
      </c>
      <c r="D150" s="36" t="s">
        <v>372</v>
      </c>
      <c r="E150" s="52" t="b">
        <f t="shared" si="14"/>
        <v>1</v>
      </c>
      <c r="F150" s="37" t="s">
        <v>366</v>
      </c>
      <c r="G150" s="38" t="s">
        <v>373</v>
      </c>
      <c r="H150" s="46" t="s">
        <v>2283</v>
      </c>
      <c r="I150" s="46" t="str">
        <f>VLOOKUP(B150,'[1]БХМ жамланган'!N$1:W$65536,10,)</f>
        <v>Bulung‘ur t., "F.Yuldosh" ko‘chasi 5-uy</v>
      </c>
      <c r="J150" s="19" t="s">
        <v>2208</v>
      </c>
      <c r="K150" s="19" t="b">
        <f t="shared" si="15"/>
        <v>1</v>
      </c>
      <c r="L150" s="19" t="str">
        <f>VLOOKUP(B150,'[1]БХМ жамланган'!N$1:Q$65536,4,FALSE)</f>
        <v>Булунгурский ЦБУ</v>
      </c>
      <c r="M150" s="16" t="s">
        <v>761</v>
      </c>
      <c r="N150" s="16" t="b">
        <f t="shared" si="16"/>
        <v>1</v>
      </c>
      <c r="O150" s="37" t="s">
        <v>573</v>
      </c>
      <c r="P150" s="38" t="s">
        <v>746</v>
      </c>
      <c r="Q150" s="46" t="s">
        <v>2284</v>
      </c>
      <c r="R150" s="46" t="str">
        <f>VLOOKUP(B150,'[1]БХМ жамланган'!N$1:Y$65536,12,FALSE)</f>
        <v>Булунгурский район, улица Ф.Юлдош,5</v>
      </c>
      <c r="S150" s="38" t="s">
        <v>982</v>
      </c>
      <c r="T150" s="19" t="b">
        <f t="shared" si="17"/>
        <v>1</v>
      </c>
      <c r="U150" s="19" t="str">
        <f>VLOOKUP(B150,'[1]БХМ жамланган'!N$1:R$65536,5,FALSE)</f>
        <v>Bulungur BSC</v>
      </c>
      <c r="V150" s="36" t="s">
        <v>1156</v>
      </c>
      <c r="W150" s="38" t="b">
        <f t="shared" si="18"/>
        <v>1</v>
      </c>
      <c r="X150" s="37" t="s">
        <v>1240</v>
      </c>
      <c r="Y150" s="36" t="s">
        <v>1336</v>
      </c>
      <c r="Z150" s="46" t="s">
        <v>2285</v>
      </c>
      <c r="AA150" s="46" t="str">
        <f>VLOOKUP(B150,'[1]БХМ жамланган'!N$1:Z$65536,13,)</f>
        <v>Bulungur district, F. Yuldosh street, 5</v>
      </c>
      <c r="AB150" s="19" t="s">
        <v>1503</v>
      </c>
      <c r="AC150" s="19" t="b">
        <f t="shared" si="19"/>
        <v>1</v>
      </c>
      <c r="AD150" s="19" t="str">
        <f>VLOOKUP(B150,'[1]БХМ жамланган'!N$1:AA$65536,14,FALSE)</f>
        <v>39.763746,67.274899</v>
      </c>
      <c r="AE150" s="15" t="s">
        <v>108</v>
      </c>
      <c r="AF150" s="15" t="b">
        <f t="shared" si="20"/>
        <v>1</v>
      </c>
      <c r="AG150" s="15" t="s">
        <v>191</v>
      </c>
    </row>
    <row r="151" spans="1:33" ht="30.75" customHeight="1">
      <c r="A151" s="38">
        <v>141</v>
      </c>
      <c r="B151" s="38">
        <v>11326</v>
      </c>
      <c r="C151" s="38" t="str">
        <f>VLOOKUP(B151,'[1]БХМ жамланган'!N$1:O$65536,2,FALSE)</f>
        <v>Oqdaryo BXM</v>
      </c>
      <c r="D151" s="36" t="s">
        <v>374</v>
      </c>
      <c r="E151" s="52" t="b">
        <f t="shared" si="14"/>
        <v>1</v>
      </c>
      <c r="F151" s="37" t="s">
        <v>366</v>
      </c>
      <c r="G151" s="38" t="s">
        <v>375</v>
      </c>
      <c r="H151" s="46" t="s">
        <v>2283</v>
      </c>
      <c r="I151" s="46" t="str">
        <f>VLOOKUP(B151,'[1]БХМ жамланган'!N$1:W$65536,10,)</f>
        <v xml:space="preserve">Oqdaryo t., "A.Temur" ko'chasi 41-uy </v>
      </c>
      <c r="J151" s="19" t="s">
        <v>2210</v>
      </c>
      <c r="K151" s="19" t="b">
        <f t="shared" si="15"/>
        <v>1</v>
      </c>
      <c r="L151" s="19" t="str">
        <f>VLOOKUP(B151,'[1]БХМ жамланган'!N$1:Q$65536,4,FALSE)</f>
        <v>Акдарьинский ЦБУ</v>
      </c>
      <c r="M151" s="16" t="s">
        <v>762</v>
      </c>
      <c r="N151" s="16" t="b">
        <f t="shared" si="16"/>
        <v>1</v>
      </c>
      <c r="O151" s="37" t="s">
        <v>573</v>
      </c>
      <c r="P151" s="38" t="s">
        <v>747</v>
      </c>
      <c r="Q151" s="46" t="s">
        <v>2284</v>
      </c>
      <c r="R151" s="46" t="str">
        <f>VLOOKUP(B151,'[1]БХМ жамланган'!N$1:Y$65536,12,FALSE)</f>
        <v>Акдарьинский район, улица А.Темур, 41</v>
      </c>
      <c r="S151" s="38" t="s">
        <v>983</v>
      </c>
      <c r="T151" s="19" t="b">
        <f t="shared" si="17"/>
        <v>1</v>
      </c>
      <c r="U151" s="19" t="str">
        <f>VLOOKUP(B151,'[1]БХМ жамланган'!N$1:R$65536,5,FALSE)</f>
        <v>Akdarya BSC</v>
      </c>
      <c r="V151" s="36" t="s">
        <v>1157</v>
      </c>
      <c r="W151" s="38" t="b">
        <f t="shared" si="18"/>
        <v>1</v>
      </c>
      <c r="X151" s="37" t="s">
        <v>1240</v>
      </c>
      <c r="Y151" s="36" t="s">
        <v>1337</v>
      </c>
      <c r="Z151" s="46" t="s">
        <v>2285</v>
      </c>
      <c r="AA151" s="46" t="str">
        <f>VLOOKUP(B151,'[1]БХМ жамланган'!N$1:Z$65536,13,)</f>
        <v>Akdarya district, A. Temur street, 41</v>
      </c>
      <c r="AB151" s="19" t="s">
        <v>1504</v>
      </c>
      <c r="AC151" s="19" t="b">
        <f t="shared" si="19"/>
        <v>1</v>
      </c>
      <c r="AD151" s="19" t="str">
        <f>VLOOKUP(B151,'[1]БХМ жамланган'!N$1:AA$65536,14,FALSE)</f>
        <v>39.878491,66.750809</v>
      </c>
      <c r="AE151" s="15" t="s">
        <v>109</v>
      </c>
      <c r="AF151" s="15" t="b">
        <f t="shared" si="20"/>
        <v>1</v>
      </c>
      <c r="AG151" s="15" t="s">
        <v>191</v>
      </c>
    </row>
    <row r="152" spans="1:33" ht="30.75" customHeight="1">
      <c r="A152" s="38">
        <v>142</v>
      </c>
      <c r="B152" s="38">
        <v>11775</v>
      </c>
      <c r="C152" s="38" t="str">
        <f>VLOOKUP(B152,'[1]БХМ жамланган'!N$1:O$65536,2,FALSE)</f>
        <v>Pastdarg‘om BXM</v>
      </c>
      <c r="D152" s="36" t="s">
        <v>376</v>
      </c>
      <c r="E152" s="52" t="b">
        <f t="shared" si="14"/>
        <v>1</v>
      </c>
      <c r="F152" s="37" t="s">
        <v>366</v>
      </c>
      <c r="G152" s="38" t="s">
        <v>377</v>
      </c>
      <c r="H152" s="46" t="s">
        <v>2283</v>
      </c>
      <c r="I152" s="46" t="str">
        <f>VLOOKUP(B152,'[1]БХМ жамланган'!N$1:W$65536,10,)</f>
        <v>Pastdarg‘om t., "Multon O'rdashov" ko‘chasi 2-uy</v>
      </c>
      <c r="J152" s="19" t="s">
        <v>2209</v>
      </c>
      <c r="K152" s="19" t="b">
        <f t="shared" si="15"/>
        <v>1</v>
      </c>
      <c r="L152" s="19" t="str">
        <f>VLOOKUP(B152,'[1]БХМ жамланган'!N$1:Q$65536,4,FALSE)</f>
        <v>Пастдаргомский ЦБУ</v>
      </c>
      <c r="M152" s="16" t="s">
        <v>763</v>
      </c>
      <c r="N152" s="16" t="b">
        <f t="shared" si="16"/>
        <v>1</v>
      </c>
      <c r="O152" s="37" t="s">
        <v>573</v>
      </c>
      <c r="P152" s="38" t="s">
        <v>748</v>
      </c>
      <c r="Q152" s="46" t="s">
        <v>2284</v>
      </c>
      <c r="R152" s="46" t="str">
        <f>VLOOKUP(B152,'[1]БХМ жамланган'!N$1:Y$65536,12,FALSE)</f>
        <v>Пастдаргомский район, улица М.Урдашов, 2</v>
      </c>
      <c r="S152" s="38" t="s">
        <v>984</v>
      </c>
      <c r="T152" s="19" t="b">
        <f t="shared" si="17"/>
        <v>1</v>
      </c>
      <c r="U152" s="19" t="str">
        <f>VLOOKUP(B152,'[1]БХМ жамланган'!N$1:R$65536,5,FALSE)</f>
        <v>Pastdargom BSC</v>
      </c>
      <c r="V152" s="36" t="s">
        <v>1158</v>
      </c>
      <c r="W152" s="38" t="b">
        <f t="shared" si="18"/>
        <v>1</v>
      </c>
      <c r="X152" s="37" t="s">
        <v>1240</v>
      </c>
      <c r="Y152" s="36" t="s">
        <v>1338</v>
      </c>
      <c r="Z152" s="46" t="s">
        <v>2285</v>
      </c>
      <c r="AA152" s="46" t="str">
        <f>VLOOKUP(B152,'[1]БХМ жамланган'!N$1:Z$65536,13,)</f>
        <v>Pastdargom district, M. Urdashov street, 2</v>
      </c>
      <c r="AB152" s="19" t="s">
        <v>1973</v>
      </c>
      <c r="AC152" s="19" t="b">
        <f t="shared" si="19"/>
        <v>1</v>
      </c>
      <c r="AD152" s="19" t="str">
        <f>VLOOKUP(B152,'[1]БХМ жамланган'!N$1:AA$65536,14,FALSE)</f>
        <v>39.712446,66.665527</v>
      </c>
      <c r="AE152" s="15" t="s">
        <v>110</v>
      </c>
      <c r="AF152" s="15" t="b">
        <f t="shared" si="20"/>
        <v>1</v>
      </c>
      <c r="AG152" s="15" t="s">
        <v>191</v>
      </c>
    </row>
    <row r="153" spans="1:33" ht="30.75" customHeight="1">
      <c r="A153" s="38">
        <v>143</v>
      </c>
      <c r="B153" s="38">
        <v>11327</v>
      </c>
      <c r="C153" s="38" t="str">
        <f>VLOOKUP(B153,'[1]БХМ жамланган'!N$1:O$65536,2,FALSE)</f>
        <v>Urgut BXM</v>
      </c>
      <c r="D153" s="36" t="s">
        <v>378</v>
      </c>
      <c r="E153" s="52" t="b">
        <f t="shared" si="14"/>
        <v>1</v>
      </c>
      <c r="F153" s="37" t="s">
        <v>366</v>
      </c>
      <c r="G153" s="38" t="s">
        <v>379</v>
      </c>
      <c r="H153" s="46" t="s">
        <v>2283</v>
      </c>
      <c r="I153" s="46" t="str">
        <f>VLOOKUP(B153,'[1]БХМ жамланган'!N$1:W$65536,10,)</f>
        <v>Urgut t., "Navoiy" shoh ko‘chasi 80-uy</v>
      </c>
      <c r="J153" s="19" t="s">
        <v>2211</v>
      </c>
      <c r="K153" s="19" t="b">
        <f t="shared" si="15"/>
        <v>1</v>
      </c>
      <c r="L153" s="19" t="str">
        <f>VLOOKUP(B153,'[1]БХМ жамланган'!N$1:Q$65536,4,FALSE)</f>
        <v>Ургутский ЦБУ</v>
      </c>
      <c r="M153" s="16" t="s">
        <v>764</v>
      </c>
      <c r="N153" s="16" t="b">
        <f t="shared" si="16"/>
        <v>1</v>
      </c>
      <c r="O153" s="37" t="s">
        <v>573</v>
      </c>
      <c r="P153" s="38" t="s">
        <v>749</v>
      </c>
      <c r="Q153" s="46" t="s">
        <v>2284</v>
      </c>
      <c r="R153" s="46" t="str">
        <f>VLOOKUP(B153,'[1]БХМ жамланган'!N$1:Y$65536,12,FALSE)</f>
        <v>Ургутский район, проспект Навоий, 80</v>
      </c>
      <c r="S153" s="38" t="s">
        <v>985</v>
      </c>
      <c r="T153" s="19" t="b">
        <f t="shared" si="17"/>
        <v>1</v>
      </c>
      <c r="U153" s="19" t="str">
        <f>VLOOKUP(B153,'[1]БХМ жамланган'!N$1:R$65536,5,FALSE)</f>
        <v>Urgut BSC</v>
      </c>
      <c r="V153" s="36" t="s">
        <v>1159</v>
      </c>
      <c r="W153" s="38" t="b">
        <f t="shared" si="18"/>
        <v>1</v>
      </c>
      <c r="X153" s="37" t="s">
        <v>1240</v>
      </c>
      <c r="Y153" s="36" t="s">
        <v>1339</v>
      </c>
      <c r="Z153" s="46" t="s">
        <v>2285</v>
      </c>
      <c r="AA153" s="46" t="str">
        <f>VLOOKUP(B153,'[1]БХМ жамланган'!N$1:Z$65536,13,)</f>
        <v>Urgut district, Navoi Avenue, 80</v>
      </c>
      <c r="AB153" s="19" t="s">
        <v>1505</v>
      </c>
      <c r="AC153" s="19" t="b">
        <f t="shared" si="19"/>
        <v>1</v>
      </c>
      <c r="AD153" s="19" t="str">
        <f>VLOOKUP(B153,'[1]БХМ жамланган'!N$1:AA$65536,14,FALSE)</f>
        <v>39.407473,67.245498</v>
      </c>
      <c r="AE153" s="15" t="s">
        <v>111</v>
      </c>
      <c r="AF153" s="15" t="b">
        <f t="shared" si="20"/>
        <v>1</v>
      </c>
      <c r="AG153" s="15" t="s">
        <v>191</v>
      </c>
    </row>
    <row r="154" spans="1:33" ht="30.75" customHeight="1">
      <c r="A154" s="38">
        <v>144</v>
      </c>
      <c r="B154" s="38">
        <v>11563</v>
      </c>
      <c r="C154" s="38" t="str">
        <f>VLOOKUP(B154,'[1]БХМ жамланган'!N$1:O$65536,2,FALSE)</f>
        <v>Narpay BXM</v>
      </c>
      <c r="D154" s="36" t="s">
        <v>380</v>
      </c>
      <c r="E154" s="52" t="b">
        <f t="shared" si="14"/>
        <v>1</v>
      </c>
      <c r="F154" s="37" t="s">
        <v>366</v>
      </c>
      <c r="G154" s="38" t="s">
        <v>750</v>
      </c>
      <c r="H154" s="46" t="s">
        <v>2283</v>
      </c>
      <c r="I154" s="46" t="str">
        <f>VLOOKUP(B154,'[1]БХМ жамланган'!N$1:W$65536,10,)</f>
        <v>Samarqand v., Narpay t., "Amir Temur" ko‘chasi 11-uy</v>
      </c>
      <c r="J154" s="19" t="s">
        <v>2212</v>
      </c>
      <c r="K154" s="19" t="b">
        <f t="shared" si="15"/>
        <v>1</v>
      </c>
      <c r="L154" s="19" t="str">
        <f>VLOOKUP(B154,'[1]БХМ жамланган'!N$1:Q$65536,4,FALSE)</f>
        <v>Нарпайский ЦБУ</v>
      </c>
      <c r="M154" s="16" t="s">
        <v>765</v>
      </c>
      <c r="N154" s="16" t="b">
        <f t="shared" si="16"/>
        <v>1</v>
      </c>
      <c r="O154" s="37" t="s">
        <v>573</v>
      </c>
      <c r="P154" s="38" t="s">
        <v>751</v>
      </c>
      <c r="Q154" s="46" t="s">
        <v>2284</v>
      </c>
      <c r="R154" s="46" t="str">
        <f>VLOOKUP(B154,'[1]БХМ жамланган'!N$1:Y$65536,12,FALSE)</f>
        <v>Нарпайский район, улица А.Темур, 11</v>
      </c>
      <c r="S154" s="38" t="s">
        <v>986</v>
      </c>
      <c r="T154" s="19" t="b">
        <f t="shared" si="17"/>
        <v>1</v>
      </c>
      <c r="U154" s="19" t="str">
        <f>VLOOKUP(B154,'[1]БХМ жамланган'!N$1:R$65536,5,FALSE)</f>
        <v>Narpay BSC</v>
      </c>
      <c r="V154" s="36" t="s">
        <v>1160</v>
      </c>
      <c r="W154" s="38" t="b">
        <f t="shared" si="18"/>
        <v>1</v>
      </c>
      <c r="X154" s="37" t="s">
        <v>1240</v>
      </c>
      <c r="Y154" s="36" t="s">
        <v>1340</v>
      </c>
      <c r="Z154" s="46" t="s">
        <v>2285</v>
      </c>
      <c r="AA154" s="46" t="str">
        <f>VLOOKUP(B154,'[1]БХМ жамланган'!N$1:Z$65536,13,)</f>
        <v>Narpai district, A. Temur street, 11</v>
      </c>
      <c r="AB154" s="19" t="s">
        <v>1506</v>
      </c>
      <c r="AC154" s="19" t="b">
        <f t="shared" si="19"/>
        <v>1</v>
      </c>
      <c r="AD154" s="19" t="str">
        <f>VLOOKUP(B154,'[1]БХМ жамланган'!N$1:AA$65536,14,FALSE)</f>
        <v>39.920215,65.926566</v>
      </c>
      <c r="AE154" s="15" t="s">
        <v>112</v>
      </c>
      <c r="AF154" s="15" t="b">
        <f t="shared" si="20"/>
        <v>1</v>
      </c>
      <c r="AG154" s="15" t="s">
        <v>191</v>
      </c>
    </row>
    <row r="155" spans="1:33" ht="30.75" customHeight="1">
      <c r="A155" s="38">
        <v>145</v>
      </c>
      <c r="B155" s="38">
        <v>11328</v>
      </c>
      <c r="C155" s="38" t="str">
        <f>VLOOKUP(B155,'[1]БХМ жамланган'!N$1:O$65536,2,FALSE)</f>
        <v>Jomboy BXM</v>
      </c>
      <c r="D155" s="36" t="s">
        <v>381</v>
      </c>
      <c r="E155" s="52" t="b">
        <f t="shared" si="14"/>
        <v>1</v>
      </c>
      <c r="F155" s="37" t="s">
        <v>366</v>
      </c>
      <c r="G155" s="38" t="s">
        <v>382</v>
      </c>
      <c r="H155" s="46" t="s">
        <v>2283</v>
      </c>
      <c r="I155" s="46" t="str">
        <f>VLOOKUP(B155,'[1]БХМ жамланган'!N$1:W$65536,10,)</f>
        <v>Jomboy t., "Galakapa" ko‘chasi 311-a uy</v>
      </c>
      <c r="J155" s="19" t="s">
        <v>2213</v>
      </c>
      <c r="K155" s="19" t="b">
        <f t="shared" si="15"/>
        <v>1</v>
      </c>
      <c r="L155" s="19" t="str">
        <f>VLOOKUP(B155,'[1]БХМ жамланган'!N$1:Q$65536,4,FALSE)</f>
        <v>Джамбайский ЦБУ</v>
      </c>
      <c r="M155" s="16" t="s">
        <v>766</v>
      </c>
      <c r="N155" s="16" t="b">
        <f t="shared" si="16"/>
        <v>1</v>
      </c>
      <c r="O155" s="37" t="s">
        <v>573</v>
      </c>
      <c r="P155" s="38" t="s">
        <v>752</v>
      </c>
      <c r="Q155" s="46" t="s">
        <v>2284</v>
      </c>
      <c r="R155" s="46" t="str">
        <f>VLOOKUP(B155,'[1]БХМ жамланган'!N$1:Y$65536,12,FALSE)</f>
        <v>Джамбайский район, улица Галакупа, 311А</v>
      </c>
      <c r="S155" s="38" t="s">
        <v>987</v>
      </c>
      <c r="T155" s="19" t="b">
        <f t="shared" si="17"/>
        <v>1</v>
      </c>
      <c r="U155" s="19" t="str">
        <f>VLOOKUP(B155,'[1]БХМ жамланган'!N$1:R$65536,5,FALSE)</f>
        <v>Jambay BSC</v>
      </c>
      <c r="V155" s="36" t="s">
        <v>1161</v>
      </c>
      <c r="W155" s="38" t="b">
        <f t="shared" si="18"/>
        <v>1</v>
      </c>
      <c r="X155" s="37" t="s">
        <v>1240</v>
      </c>
      <c r="Y155" s="36" t="s">
        <v>1341</v>
      </c>
      <c r="Z155" s="46" t="s">
        <v>2285</v>
      </c>
      <c r="AA155" s="46" t="str">
        <f>VLOOKUP(B155,'[1]БХМ жамланган'!N$1:Z$65536,13,)</f>
        <v>Dzhambai district, Galakupa street, 311A</v>
      </c>
      <c r="AB155" s="19" t="s">
        <v>1974</v>
      </c>
      <c r="AC155" s="19" t="b">
        <f t="shared" si="19"/>
        <v>1</v>
      </c>
      <c r="AD155" s="19" t="str">
        <f>VLOOKUP(B155,'[1]БХМ жамланган'!N$1:AA$65536,14,FALSE)</f>
        <v>39.695045,67.099395</v>
      </c>
      <c r="AE155" s="15" t="s">
        <v>113</v>
      </c>
      <c r="AF155" s="15" t="b">
        <f t="shared" si="20"/>
        <v>1</v>
      </c>
      <c r="AG155" s="15" t="s">
        <v>192</v>
      </c>
    </row>
    <row r="156" spans="1:33" ht="30.75" customHeight="1">
      <c r="A156" s="38">
        <v>146</v>
      </c>
      <c r="B156" s="38">
        <v>11329</v>
      </c>
      <c r="C156" s="38" t="str">
        <f>VLOOKUP(B156,'[1]БХМ жамланган'!N$1:O$65536,2,FALSE)</f>
        <v>Paxtachi BXM</v>
      </c>
      <c r="D156" s="36" t="s">
        <v>383</v>
      </c>
      <c r="E156" s="52" t="b">
        <f t="shared" si="14"/>
        <v>1</v>
      </c>
      <c r="F156" s="37" t="s">
        <v>366</v>
      </c>
      <c r="G156" s="38" t="s">
        <v>384</v>
      </c>
      <c r="H156" s="46" t="s">
        <v>2283</v>
      </c>
      <c r="I156" s="46" t="str">
        <f>VLOOKUP(B156,'[1]БХМ жамланган'!N$1:W$65536,10,)</f>
        <v>Paxtachi t., "Istiqlol" ko‘chasi 49-uy</v>
      </c>
      <c r="J156" s="19" t="s">
        <v>2215</v>
      </c>
      <c r="K156" s="19" t="b">
        <f t="shared" si="15"/>
        <v>1</v>
      </c>
      <c r="L156" s="19" t="str">
        <f>VLOOKUP(B156,'[1]БХМ жамланган'!N$1:Q$65536,4,FALSE)</f>
        <v>Пахтачийский ЦБУ</v>
      </c>
      <c r="M156" s="16" t="s">
        <v>767</v>
      </c>
      <c r="N156" s="16" t="b">
        <f t="shared" si="16"/>
        <v>1</v>
      </c>
      <c r="O156" s="37" t="s">
        <v>573</v>
      </c>
      <c r="P156" s="38" t="s">
        <v>753</v>
      </c>
      <c r="Q156" s="46" t="s">
        <v>2284</v>
      </c>
      <c r="R156" s="46" t="str">
        <f>VLOOKUP(B156,'[1]БХМ жамланган'!N$1:Y$65536,12,FALSE)</f>
        <v>Пахтачийский район, улица Истиклол, 49</v>
      </c>
      <c r="S156" s="38" t="s">
        <v>988</v>
      </c>
      <c r="T156" s="19" t="b">
        <f t="shared" si="17"/>
        <v>1</v>
      </c>
      <c r="U156" s="19" t="str">
        <f>VLOOKUP(B156,'[1]БХМ жамланган'!N$1:R$65536,5,FALSE)</f>
        <v>Pakhtachi BSC</v>
      </c>
      <c r="V156" s="36" t="s">
        <v>1162</v>
      </c>
      <c r="W156" s="38" t="b">
        <f t="shared" si="18"/>
        <v>1</v>
      </c>
      <c r="X156" s="37" t="s">
        <v>1240</v>
      </c>
      <c r="Y156" s="36" t="s">
        <v>1342</v>
      </c>
      <c r="Z156" s="46" t="s">
        <v>2285</v>
      </c>
      <c r="AA156" s="46" t="str">
        <f>VLOOKUP(B156,'[1]БХМ жамланган'!N$1:Z$65536,13,)</f>
        <v>Pakhtachi district, Istiklol street, 49</v>
      </c>
      <c r="AB156" s="19" t="s">
        <v>1975</v>
      </c>
      <c r="AC156" s="19" t="b">
        <f t="shared" si="19"/>
        <v>1</v>
      </c>
      <c r="AD156" s="19" t="str">
        <f>VLOOKUP(B156,'[1]БХМ жамланган'!N$1:AA$65536,14,FALSE)</f>
        <v>40.028184,65.662158</v>
      </c>
      <c r="AE156" s="15" t="s">
        <v>114</v>
      </c>
      <c r="AF156" s="15" t="b">
        <f t="shared" si="20"/>
        <v>1</v>
      </c>
      <c r="AG156" s="15" t="s">
        <v>192</v>
      </c>
    </row>
    <row r="157" spans="1:33" ht="30.75" customHeight="1">
      <c r="A157" s="38">
        <v>147</v>
      </c>
      <c r="B157" s="38">
        <v>11778</v>
      </c>
      <c r="C157" s="38" t="str">
        <f>VLOOKUP(B157,'[1]БХМ жамланган'!N$1:O$65536,2,FALSE)</f>
        <v>Maroqand BXM</v>
      </c>
      <c r="D157" s="42" t="s">
        <v>2312</v>
      </c>
      <c r="E157" s="52" t="b">
        <f t="shared" si="14"/>
        <v>1</v>
      </c>
      <c r="F157" s="37" t="s">
        <v>366</v>
      </c>
      <c r="G157" s="38" t="s">
        <v>385</v>
      </c>
      <c r="H157" s="46" t="s">
        <v>2283</v>
      </c>
      <c r="I157" s="46" t="str">
        <f>VLOOKUP(B157,'[1]БХМ жамланган'!N$1:W$65536,10,)</f>
        <v>Samarqand t., "Adolatparvar" ko‘chasi 5-uy</v>
      </c>
      <c r="J157" s="19" t="s">
        <v>2214</v>
      </c>
      <c r="K157" s="19" t="b">
        <f t="shared" si="15"/>
        <v>1</v>
      </c>
      <c r="L157" s="19" t="str">
        <f>VLOOKUP(B157,'[1]БХМ жамланган'!N$1:Q$65536,4,FALSE)</f>
        <v>Марокандкий ЦБУ</v>
      </c>
      <c r="M157" s="61" t="s">
        <v>2382</v>
      </c>
      <c r="N157" s="16" t="b">
        <f t="shared" si="16"/>
        <v>1</v>
      </c>
      <c r="O157" s="37" t="s">
        <v>573</v>
      </c>
      <c r="P157" s="38" t="s">
        <v>754</v>
      </c>
      <c r="Q157" s="46" t="s">
        <v>2284</v>
      </c>
      <c r="R157" s="46" t="str">
        <f>VLOOKUP(B157,'[1]БХМ жамланган'!N$1:Y$65536,12,FALSE)</f>
        <v>Самаркандский район, улица Адолатпарвар, 5</v>
      </c>
      <c r="S157" s="38" t="s">
        <v>989</v>
      </c>
      <c r="T157" s="19" t="b">
        <f t="shared" si="17"/>
        <v>1</v>
      </c>
      <c r="U157" s="19" t="str">
        <f>VLOOKUP(B157,'[1]БХМ жамланган'!N$1:R$65536,5,FALSE)</f>
        <v>Maroqand BSC</v>
      </c>
      <c r="V157" s="42" t="s">
        <v>1163</v>
      </c>
      <c r="W157" s="38" t="b">
        <f t="shared" si="18"/>
        <v>0</v>
      </c>
      <c r="X157" s="37" t="s">
        <v>1240</v>
      </c>
      <c r="Y157" s="36" t="s">
        <v>1343</v>
      </c>
      <c r="Z157" s="46" t="s">
        <v>2285</v>
      </c>
      <c r="AA157" s="46" t="str">
        <f>VLOOKUP(B157,'[1]БХМ жамланган'!N$1:Z$65536,13,)</f>
        <v>Samarkand district, Adolatparvar street, 5</v>
      </c>
      <c r="AB157" s="19" t="s">
        <v>1507</v>
      </c>
      <c r="AC157" s="19" t="b">
        <f t="shared" si="19"/>
        <v>1</v>
      </c>
      <c r="AD157" s="19" t="str">
        <f>VLOOKUP(B157,'[1]БХМ жамланган'!N$1:AA$65536,14,FALSE)</f>
        <v>39.620317,66.957994</v>
      </c>
      <c r="AE157" s="15" t="s">
        <v>115</v>
      </c>
      <c r="AF157" s="15" t="b">
        <f t="shared" si="20"/>
        <v>1</v>
      </c>
      <c r="AG157" s="15" t="s">
        <v>192</v>
      </c>
    </row>
    <row r="158" spans="1:33" ht="30.75" customHeight="1">
      <c r="A158" s="38">
        <v>148</v>
      </c>
      <c r="B158" s="38">
        <v>11493</v>
      </c>
      <c r="C158" s="38" t="str">
        <f>VLOOKUP(B158,'[1]БХМ жамланган'!N$1:O$65536,2,FALSE)</f>
        <v>Ishtixon BXM</v>
      </c>
      <c r="D158" s="36" t="s">
        <v>386</v>
      </c>
      <c r="E158" s="52" t="b">
        <f t="shared" si="14"/>
        <v>1</v>
      </c>
      <c r="F158" s="37" t="s">
        <v>366</v>
      </c>
      <c r="G158" s="38" t="s">
        <v>387</v>
      </c>
      <c r="H158" s="46" t="s">
        <v>2283</v>
      </c>
      <c r="I158" s="46" t="str">
        <f>VLOOKUP(B158,'[1]БХМ жамланган'!N$1:W$65536,10,)</f>
        <v>Samarqand v., Ishtixon sh., "Ishtixon" MFY, "A. Navoiy" ko‘chasi 9-uy</v>
      </c>
      <c r="J158" s="19" t="s">
        <v>2216</v>
      </c>
      <c r="K158" s="19" t="b">
        <f t="shared" si="15"/>
        <v>1</v>
      </c>
      <c r="L158" s="19" t="str">
        <f>VLOOKUP(B158,'[1]БХМ жамланган'!N$1:Q$65536,4,FALSE)</f>
        <v>Иштыханский ЦБУ</v>
      </c>
      <c r="M158" s="16" t="s">
        <v>768</v>
      </c>
      <c r="N158" s="16" t="b">
        <f t="shared" si="16"/>
        <v>1</v>
      </c>
      <c r="O158" s="37" t="s">
        <v>573</v>
      </c>
      <c r="P158" s="38" t="s">
        <v>755</v>
      </c>
      <c r="Q158" s="46" t="s">
        <v>2284</v>
      </c>
      <c r="R158" s="46" t="str">
        <f>VLOOKUP(B158,'[1]БХМ жамланган'!N$1:Y$65536,12,FALSE)</f>
        <v>Иштыханский район, улица А.Навоий, 9</v>
      </c>
      <c r="S158" s="38" t="s">
        <v>990</v>
      </c>
      <c r="T158" s="19" t="b">
        <f t="shared" si="17"/>
        <v>1</v>
      </c>
      <c r="U158" s="19" t="str">
        <f>VLOOKUP(B158,'[1]БХМ жамланган'!N$1:R$65536,5,FALSE)</f>
        <v>Ishtikhan BSC</v>
      </c>
      <c r="V158" s="36" t="s">
        <v>1164</v>
      </c>
      <c r="W158" s="38" t="b">
        <f t="shared" si="18"/>
        <v>1</v>
      </c>
      <c r="X158" s="37" t="s">
        <v>1240</v>
      </c>
      <c r="Y158" s="36" t="s">
        <v>1344</v>
      </c>
      <c r="Z158" s="46" t="s">
        <v>2285</v>
      </c>
      <c r="AA158" s="46" t="str">
        <f>VLOOKUP(B158,'[1]БХМ жамланган'!N$1:Z$65536,13,)</f>
        <v>Ishtykhan district, A. Navoiy street, 9</v>
      </c>
      <c r="AB158" s="19" t="s">
        <v>1976</v>
      </c>
      <c r="AC158" s="19" t="b">
        <f t="shared" si="19"/>
        <v>1</v>
      </c>
      <c r="AD158" s="19" t="str">
        <f>VLOOKUP(B158,'[1]БХМ жамланган'!N$1:AA$65536,14,FALSE)</f>
        <v>39.966519,66.485813</v>
      </c>
      <c r="AE158" s="15" t="s">
        <v>116</v>
      </c>
      <c r="AF158" s="15" t="b">
        <f t="shared" si="20"/>
        <v>1</v>
      </c>
      <c r="AG158" s="15" t="s">
        <v>192</v>
      </c>
    </row>
    <row r="159" spans="1:33" ht="30.75" customHeight="1">
      <c r="A159" s="38">
        <v>149</v>
      </c>
      <c r="B159" s="38">
        <v>11777</v>
      </c>
      <c r="C159" s="38" t="str">
        <f>VLOOKUP(B159,'[1]БХМ жамланган'!N$1:O$65536,2,FALSE)</f>
        <v>Payshanba BXM</v>
      </c>
      <c r="D159" s="36" t="s">
        <v>388</v>
      </c>
      <c r="E159" s="52" t="b">
        <f t="shared" si="14"/>
        <v>1</v>
      </c>
      <c r="F159" s="37" t="s">
        <v>366</v>
      </c>
      <c r="G159" s="38" t="s">
        <v>389</v>
      </c>
      <c r="H159" s="46" t="s">
        <v>2283</v>
      </c>
      <c r="I159" s="46" t="str">
        <f>VLOOKUP(B159,'[1]БХМ жамланган'!N$1:W$65536,10,)</f>
        <v>Kattaqo‘rg‘on t., Payshanba sh., "A.Navoiy" ko'chasi 4-a uy</v>
      </c>
      <c r="J159" s="19" t="s">
        <v>2217</v>
      </c>
      <c r="K159" s="19" t="b">
        <f t="shared" si="15"/>
        <v>1</v>
      </c>
      <c r="L159" s="19" t="str">
        <f>VLOOKUP(B159,'[1]БХМ жамланган'!N$1:Q$65536,4,FALSE)</f>
        <v>Пайшанба ЦБУ</v>
      </c>
      <c r="M159" s="61" t="s">
        <v>2436</v>
      </c>
      <c r="N159" s="16" t="b">
        <f t="shared" si="16"/>
        <v>0</v>
      </c>
      <c r="O159" s="37" t="s">
        <v>573</v>
      </c>
      <c r="P159" s="38" t="s">
        <v>756</v>
      </c>
      <c r="Q159" s="46" t="s">
        <v>2284</v>
      </c>
      <c r="R159" s="46" t="str">
        <f>VLOOKUP(B159,'[1]БХМ жамланган'!N$1:Y$65536,12,FALSE)</f>
        <v>Каттакурганский район, улица А.Навоий, 5</v>
      </c>
      <c r="S159" s="38" t="s">
        <v>991</v>
      </c>
      <c r="T159" s="19" t="b">
        <f t="shared" si="17"/>
        <v>1</v>
      </c>
      <c r="U159" s="19" t="str">
        <f>VLOOKUP(B159,'[1]БХМ жамланган'!N$1:R$65536,5,FALSE)</f>
        <v>Payshanba BSC</v>
      </c>
      <c r="V159" s="36" t="s">
        <v>1165</v>
      </c>
      <c r="W159" s="38" t="b">
        <f t="shared" si="18"/>
        <v>1</v>
      </c>
      <c r="X159" s="37" t="s">
        <v>1240</v>
      </c>
      <c r="Y159" s="36" t="s">
        <v>1345</v>
      </c>
      <c r="Z159" s="46" t="s">
        <v>2285</v>
      </c>
      <c r="AA159" s="46" t="str">
        <f>VLOOKUP(B159,'[1]БХМ жамланган'!N$1:Z$65536,13,)</f>
        <v>Kattakurgan district, A.Navoi street, 5</v>
      </c>
      <c r="AB159" s="19" t="s">
        <v>1508</v>
      </c>
      <c r="AC159" s="19" t="b">
        <f t="shared" si="19"/>
        <v>1</v>
      </c>
      <c r="AD159" s="19" t="str">
        <f>VLOOKUP(B159,'[1]БХМ жамланган'!N$1:AA$65536,14,FALSE)</f>
        <v>40.004450,66.230550</v>
      </c>
      <c r="AE159" s="15" t="s">
        <v>117</v>
      </c>
      <c r="AF159" s="15" t="b">
        <f t="shared" si="20"/>
        <v>1</v>
      </c>
      <c r="AG159" s="15" t="s">
        <v>191</v>
      </c>
    </row>
    <row r="160" spans="1:33" ht="30.75" customHeight="1">
      <c r="A160" s="38">
        <v>150</v>
      </c>
      <c r="B160" s="38">
        <v>11623</v>
      </c>
      <c r="C160" s="38" t="str">
        <f>VLOOKUP(B160,'[1]БХМ жамланган'!N$1:O$65536,2,FALSE)</f>
        <v>Qo‘shrabot BXM</v>
      </c>
      <c r="D160" s="36" t="s">
        <v>2020</v>
      </c>
      <c r="E160" s="52" t="b">
        <f t="shared" si="14"/>
        <v>1</v>
      </c>
      <c r="F160" s="37" t="s">
        <v>366</v>
      </c>
      <c r="G160" s="38" t="s">
        <v>390</v>
      </c>
      <c r="H160" s="46" t="s">
        <v>2283</v>
      </c>
      <c r="I160" s="46" t="str">
        <f>VLOOKUP(B160,'[1]БХМ жамланган'!N$1:W$65536,10,)</f>
        <v>Qo‘shrabot t., "Mustaqillik" ko‘chasi, 40-uy</v>
      </c>
      <c r="J160" s="19" t="s">
        <v>2218</v>
      </c>
      <c r="K160" s="19" t="b">
        <f t="shared" si="15"/>
        <v>1</v>
      </c>
      <c r="L160" s="19" t="str">
        <f>VLOOKUP(B160,'[1]БХМ жамланган'!N$1:Q$65536,4,FALSE)</f>
        <v>Кошрабатский ЦБУ</v>
      </c>
      <c r="M160" s="16" t="s">
        <v>769</v>
      </c>
      <c r="N160" s="16" t="b">
        <f t="shared" si="16"/>
        <v>1</v>
      </c>
      <c r="O160" s="37" t="s">
        <v>573</v>
      </c>
      <c r="P160" s="38" t="s">
        <v>757</v>
      </c>
      <c r="Q160" s="46" t="s">
        <v>2284</v>
      </c>
      <c r="R160" s="46" t="str">
        <f>VLOOKUP(B160,'[1]БХМ жамланган'!N$1:Y$65536,12,FALSE)</f>
        <v>Кошрабатский район, улица Мустакиллик, 40</v>
      </c>
      <c r="S160" s="38" t="s">
        <v>992</v>
      </c>
      <c r="T160" s="19" t="b">
        <f t="shared" si="17"/>
        <v>1</v>
      </c>
      <c r="U160" s="19" t="str">
        <f>VLOOKUP(B160,'[1]БХМ жамланган'!N$1:R$65536,5,FALSE)</f>
        <v>Kushrabad BSC</v>
      </c>
      <c r="V160" s="36" t="s">
        <v>1166</v>
      </c>
      <c r="W160" s="38" t="b">
        <f t="shared" si="18"/>
        <v>1</v>
      </c>
      <c r="X160" s="37" t="s">
        <v>1240</v>
      </c>
      <c r="Y160" s="36" t="s">
        <v>1346</v>
      </c>
      <c r="Z160" s="46" t="s">
        <v>2285</v>
      </c>
      <c r="AA160" s="46" t="str">
        <f>VLOOKUP(B160,'[1]БХМ жамланган'!N$1:Z$65536,13,)</f>
        <v>Koshrabat district, Mustakillik street, 40</v>
      </c>
      <c r="AB160" s="19" t="s">
        <v>1509</v>
      </c>
      <c r="AC160" s="19" t="b">
        <f t="shared" si="19"/>
        <v>1</v>
      </c>
      <c r="AD160" s="19" t="str">
        <f>VLOOKUP(B160,'[1]БХМ жамланган'!N$1:AA$65536,14,FALSE)</f>
        <v>40.238133,66.649886</v>
      </c>
      <c r="AE160" s="15" t="s">
        <v>118</v>
      </c>
      <c r="AF160" s="15" t="b">
        <f t="shared" si="20"/>
        <v>1</v>
      </c>
      <c r="AG160" s="15" t="s">
        <v>191</v>
      </c>
    </row>
    <row r="161" spans="1:33" ht="30.75" customHeight="1">
      <c r="A161" s="38">
        <v>151</v>
      </c>
      <c r="B161" s="38">
        <v>11564</v>
      </c>
      <c r="C161" s="38" t="str">
        <f>VLOOKUP(B161,'[1]БХМ жамланган'!N$1:O$65536,2,FALSE)</f>
        <v>Nurobod BXM</v>
      </c>
      <c r="D161" s="36" t="s">
        <v>391</v>
      </c>
      <c r="E161" s="52" t="b">
        <f t="shared" si="14"/>
        <v>1</v>
      </c>
      <c r="F161" s="37" t="s">
        <v>366</v>
      </c>
      <c r="G161" s="38" t="s">
        <v>392</v>
      </c>
      <c r="H161" s="46" t="s">
        <v>2283</v>
      </c>
      <c r="I161" s="46" t="str">
        <f>VLOOKUP(B161,'[1]БХМ жамланган'!N$1:W$65536,10,)</f>
        <v>Samarqand v., Nurobod t., "Amir Temur" ko‘chasi 3-uy</v>
      </c>
      <c r="J161" s="19" t="s">
        <v>2219</v>
      </c>
      <c r="K161" s="19" t="b">
        <f t="shared" si="15"/>
        <v>1</v>
      </c>
      <c r="L161" s="19" t="str">
        <f>VLOOKUP(B161,'[1]БХМ жамланган'!N$1:Q$65536,4,FALSE)</f>
        <v>Нурабадский ЦБУ</v>
      </c>
      <c r="M161" s="16" t="s">
        <v>770</v>
      </c>
      <c r="N161" s="16" t="b">
        <f t="shared" si="16"/>
        <v>1</v>
      </c>
      <c r="O161" s="37" t="s">
        <v>573</v>
      </c>
      <c r="P161" s="38" t="s">
        <v>758</v>
      </c>
      <c r="Q161" s="46" t="s">
        <v>2284</v>
      </c>
      <c r="R161" s="46" t="str">
        <f>VLOOKUP(B161,'[1]БХМ жамланган'!N$1:Y$65536,12,FALSE)</f>
        <v>Нурабадский район, улица А.Темур, 3</v>
      </c>
      <c r="S161" s="38" t="s">
        <v>993</v>
      </c>
      <c r="T161" s="19" t="b">
        <f t="shared" si="17"/>
        <v>1</v>
      </c>
      <c r="U161" s="19" t="str">
        <f>VLOOKUP(B161,'[1]БХМ жамланган'!N$1:R$65536,5,FALSE)</f>
        <v>Nurabad BSC</v>
      </c>
      <c r="V161" s="36" t="s">
        <v>1167</v>
      </c>
      <c r="W161" s="38" t="b">
        <f t="shared" si="18"/>
        <v>1</v>
      </c>
      <c r="X161" s="37" t="s">
        <v>1240</v>
      </c>
      <c r="Y161" s="36" t="s">
        <v>1347</v>
      </c>
      <c r="Z161" s="46" t="s">
        <v>2285</v>
      </c>
      <c r="AA161" s="46" t="str">
        <f>VLOOKUP(B161,'[1]БХМ жамланган'!N$1:Z$65536,13,)</f>
        <v>Nurabad district, A. Temur street, 3</v>
      </c>
      <c r="AB161" s="19" t="s">
        <v>1510</v>
      </c>
      <c r="AC161" s="19" t="b">
        <f t="shared" si="19"/>
        <v>1</v>
      </c>
      <c r="AD161" s="19" t="str">
        <f>VLOOKUP(B161,'[1]БХМ жамланган'!N$1:AA$65536,14,FALSE)</f>
        <v>39.607996,66.284532</v>
      </c>
      <c r="AE161" s="15" t="s">
        <v>119</v>
      </c>
      <c r="AF161" s="15" t="b">
        <f t="shared" si="20"/>
        <v>1</v>
      </c>
      <c r="AG161" s="15" t="s">
        <v>191</v>
      </c>
    </row>
    <row r="162" spans="1:33" ht="30.75" customHeight="1">
      <c r="A162" s="38">
        <v>152</v>
      </c>
      <c r="B162" s="38">
        <v>11776</v>
      </c>
      <c r="C162" s="38" t="str">
        <f>VLOOKUP(B162,'[1]БХМ жамланган'!N$1:O$65536,2,FALSE)</f>
        <v>Toyloq BXM</v>
      </c>
      <c r="D162" s="36" t="s">
        <v>2021</v>
      </c>
      <c r="E162" s="52" t="b">
        <f t="shared" si="14"/>
        <v>1</v>
      </c>
      <c r="F162" s="37" t="s">
        <v>366</v>
      </c>
      <c r="G162" s="38" t="s">
        <v>393</v>
      </c>
      <c r="H162" s="46" t="s">
        <v>2283</v>
      </c>
      <c r="I162" s="64" t="s">
        <v>2545</v>
      </c>
      <c r="J162" s="71" t="s">
        <v>2545</v>
      </c>
      <c r="K162" s="19" t="b">
        <f t="shared" si="15"/>
        <v>1</v>
      </c>
      <c r="L162" s="19" t="str">
        <f>VLOOKUP(B162,'[1]БХМ жамланган'!N$1:Q$65536,4,FALSE)</f>
        <v>Тайлакский ЦБУ</v>
      </c>
      <c r="M162" s="16" t="s">
        <v>771</v>
      </c>
      <c r="N162" s="16" t="b">
        <f t="shared" si="16"/>
        <v>1</v>
      </c>
      <c r="O162" s="37" t="s">
        <v>573</v>
      </c>
      <c r="P162" s="38" t="s">
        <v>759</v>
      </c>
      <c r="Q162" s="46" t="s">
        <v>2284</v>
      </c>
      <c r="R162" s="46" t="str">
        <f>VLOOKUP(B162,'[1]БХМ жамланган'!N$1:Y$65536,12,FALSE)</f>
        <v>Тайлакский район, улица Мустакиллик, 64А</v>
      </c>
      <c r="S162" s="70" t="s">
        <v>2546</v>
      </c>
      <c r="T162" s="19" t="b">
        <f t="shared" si="17"/>
        <v>0</v>
      </c>
      <c r="U162" s="19" t="str">
        <f>VLOOKUP(B162,'[1]БХМ жамланган'!N$1:R$65536,5,FALSE)</f>
        <v>Taylak BSC</v>
      </c>
      <c r="V162" s="36" t="s">
        <v>1168</v>
      </c>
      <c r="W162" s="38" t="b">
        <f t="shared" si="18"/>
        <v>1</v>
      </c>
      <c r="X162" s="37" t="s">
        <v>1240</v>
      </c>
      <c r="Y162" s="36" t="s">
        <v>1348</v>
      </c>
      <c r="Z162" s="46" t="s">
        <v>2285</v>
      </c>
      <c r="AA162" s="46" t="str">
        <f>VLOOKUP(B162,'[1]БХМ жамланган'!N$1:Z$65536,13,)</f>
        <v>Tailak district, Mustakillik street, 64A</v>
      </c>
      <c r="AB162" s="71" t="s">
        <v>2547</v>
      </c>
      <c r="AC162" s="19" t="b">
        <f t="shared" si="19"/>
        <v>0</v>
      </c>
      <c r="AD162" s="19" t="str">
        <f>VLOOKUP(B162,'[1]БХМ жамланган'!N$1:AA$65536,14,FALSE)</f>
        <v>39.601312,67.098073</v>
      </c>
      <c r="AE162" s="15" t="s">
        <v>120</v>
      </c>
      <c r="AF162" s="15" t="b">
        <f t="shared" si="20"/>
        <v>1</v>
      </c>
      <c r="AG162" s="15" t="s">
        <v>192</v>
      </c>
    </row>
    <row r="163" spans="1:33" s="31" customFormat="1" ht="30.75" customHeight="1">
      <c r="A163" s="38">
        <v>153</v>
      </c>
      <c r="B163" s="38">
        <v>10101</v>
      </c>
      <c r="C163" s="38" t="str">
        <f>VLOOKUP(B163,'[1]БХМ жамланган'!N$1:O$65536,2,FALSE)</f>
        <v>Afrosiyob BXM</v>
      </c>
      <c r="D163" s="36" t="s">
        <v>1794</v>
      </c>
      <c r="E163" s="52" t="b">
        <f t="shared" si="14"/>
        <v>1</v>
      </c>
      <c r="F163" s="37" t="s">
        <v>366</v>
      </c>
      <c r="G163" s="38" t="s">
        <v>367</v>
      </c>
      <c r="H163" s="46" t="s">
        <v>2283</v>
      </c>
      <c r="I163" s="46" t="str">
        <f>VLOOKUP(B163,'[1]БХМ жамланган'!N$1:W$65536,10,)</f>
        <v>Samarqand sh., "M.Ulug'bek" ko'chasi 96-uy</v>
      </c>
      <c r="J163" s="19" t="s">
        <v>2220</v>
      </c>
      <c r="K163" s="19" t="b">
        <f t="shared" si="15"/>
        <v>1</v>
      </c>
      <c r="L163" s="19" t="str">
        <f>VLOOKUP(B163,'[1]БХМ жамланган'!N$1:Q$65536,4,FALSE)</f>
        <v>Афрасияб ЦБУ</v>
      </c>
      <c r="M163" s="61" t="s">
        <v>2437</v>
      </c>
      <c r="N163" s="16" t="b">
        <f t="shared" si="16"/>
        <v>0</v>
      </c>
      <c r="O163" s="37" t="s">
        <v>573</v>
      </c>
      <c r="P163" s="38" t="s">
        <v>743</v>
      </c>
      <c r="Q163" s="46" t="s">
        <v>2284</v>
      </c>
      <c r="R163" s="46" t="str">
        <f>VLOOKUP(B163,'[1]БХМ жамланган'!N$1:Y$65536,12,FALSE)</f>
        <v>Город Самарканд, улица М.Улугбек, 96</v>
      </c>
      <c r="S163" s="38" t="s">
        <v>1804</v>
      </c>
      <c r="T163" s="19" t="b">
        <f t="shared" si="17"/>
        <v>1</v>
      </c>
      <c r="U163" s="19" t="str">
        <f>VLOOKUP(B163,'[1]БХМ жамланган'!N$1:R$65536,5,FALSE)</f>
        <v>Afrasiyab BSC</v>
      </c>
      <c r="V163" s="36" t="s">
        <v>1826</v>
      </c>
      <c r="W163" s="38" t="b">
        <f t="shared" si="18"/>
        <v>1</v>
      </c>
      <c r="X163" s="37" t="s">
        <v>1240</v>
      </c>
      <c r="Y163" s="36" t="s">
        <v>1837</v>
      </c>
      <c r="Z163" s="46" t="s">
        <v>2285</v>
      </c>
      <c r="AA163" s="46" t="str">
        <f>VLOOKUP(B163,'[1]БХМ жамланган'!N$1:Z$65536,13,)</f>
        <v>Samarkand city, M. Ulugbek street, 96</v>
      </c>
      <c r="AB163" s="19" t="s">
        <v>1839</v>
      </c>
      <c r="AC163" s="19" t="b">
        <f t="shared" si="19"/>
        <v>1</v>
      </c>
      <c r="AD163" s="19" t="str">
        <f>VLOOKUP(B163,'[1]БХМ жамланган'!N$1:AA$65536,14,FALSE)</f>
        <v>39.662608,66.934779</v>
      </c>
      <c r="AE163" s="15" t="s">
        <v>1807</v>
      </c>
      <c r="AF163" s="15" t="b">
        <f t="shared" si="20"/>
        <v>1</v>
      </c>
      <c r="AG163" s="15" t="s">
        <v>192</v>
      </c>
    </row>
    <row r="164" spans="1:33" s="31" customFormat="1" ht="30.75" customHeight="1">
      <c r="A164" s="38">
        <v>154</v>
      </c>
      <c r="B164" s="38">
        <v>11422</v>
      </c>
      <c r="C164" s="38" t="str">
        <f>VLOOKUP(B164,'[1]БХМ жамланган'!N$1:O$65536,2,FALSE)</f>
        <v>Siyob BXM</v>
      </c>
      <c r="D164" s="36" t="s">
        <v>1795</v>
      </c>
      <c r="E164" s="52" t="b">
        <f t="shared" si="14"/>
        <v>1</v>
      </c>
      <c r="F164" s="37" t="s">
        <v>366</v>
      </c>
      <c r="G164" s="38" t="s">
        <v>367</v>
      </c>
      <c r="H164" s="46" t="s">
        <v>2283</v>
      </c>
      <c r="I164" s="46" t="str">
        <f>VLOOKUP(B164,'[1]БХМ жамланган'!N$1:W$65536,10,)</f>
        <v>Samarqand sh., "Islom Karimov" ko'chasi 43-uy</v>
      </c>
      <c r="J164" s="19" t="s">
        <v>2221</v>
      </c>
      <c r="K164" s="19" t="b">
        <f t="shared" si="15"/>
        <v>1</v>
      </c>
      <c r="L164" s="19" t="str">
        <f>VLOOKUP(B164,'[1]БХМ жамланган'!N$1:Q$65536,4,FALSE)</f>
        <v>Сияб ЦБУ</v>
      </c>
      <c r="M164" s="61" t="s">
        <v>2438</v>
      </c>
      <c r="N164" s="16" t="b">
        <f t="shared" si="16"/>
        <v>0</v>
      </c>
      <c r="O164" s="37" t="s">
        <v>573</v>
      </c>
      <c r="P164" s="38" t="s">
        <v>743</v>
      </c>
      <c r="Q164" s="46" t="s">
        <v>2284</v>
      </c>
      <c r="R164" s="46" t="str">
        <f>VLOOKUP(B164,'[1]БХМ жамланган'!N$1:Y$65536,12,FALSE)</f>
        <v>Город Самарканд, улица И.Каримова, 43</v>
      </c>
      <c r="S164" s="38" t="s">
        <v>1805</v>
      </c>
      <c r="T164" s="19" t="b">
        <f t="shared" si="17"/>
        <v>1</v>
      </c>
      <c r="U164" s="19" t="str">
        <f>VLOOKUP(B164,'[1]БХМ жамланган'!N$1:R$65536,5,FALSE)</f>
        <v>Siyab BSC</v>
      </c>
      <c r="V164" s="36" t="s">
        <v>1827</v>
      </c>
      <c r="W164" s="38" t="b">
        <f t="shared" si="18"/>
        <v>1</v>
      </c>
      <c r="X164" s="37" t="s">
        <v>1240</v>
      </c>
      <c r="Y164" s="36" t="s">
        <v>1837</v>
      </c>
      <c r="Z164" s="46" t="s">
        <v>2285</v>
      </c>
      <c r="AA164" s="46" t="str">
        <f>VLOOKUP(B164,'[1]БХМ жамланган'!N$1:Z$65536,13,)</f>
        <v>Samarkand city, I.Karimov street, 43</v>
      </c>
      <c r="AB164" s="19" t="s">
        <v>1840</v>
      </c>
      <c r="AC164" s="19" t="b">
        <f t="shared" si="19"/>
        <v>1</v>
      </c>
      <c r="AD164" s="19" t="str">
        <f>VLOOKUP(B164,'[1]БХМ жамланган'!N$1:AA$65536,14,FALSE)</f>
        <v>39.656436,66.985225</v>
      </c>
      <c r="AE164" s="15" t="s">
        <v>1808</v>
      </c>
      <c r="AF164" s="15" t="b">
        <f t="shared" si="20"/>
        <v>1</v>
      </c>
      <c r="AG164" s="15" t="s">
        <v>192</v>
      </c>
    </row>
    <row r="165" spans="1:33" s="31" customFormat="1" ht="30.75" customHeight="1">
      <c r="A165" s="38">
        <v>155</v>
      </c>
      <c r="B165" s="38">
        <v>11264</v>
      </c>
      <c r="C165" s="38" t="str">
        <f>VLOOKUP(B165,'[1]БХМ жамланган'!N$1:O$65536,2,FALSE)</f>
        <v>Chelak BXM</v>
      </c>
      <c r="D165" s="36" t="s">
        <v>1796</v>
      </c>
      <c r="E165" s="52" t="b">
        <f t="shared" si="14"/>
        <v>1</v>
      </c>
      <c r="F165" s="37" t="s">
        <v>366</v>
      </c>
      <c r="G165" s="38" t="s">
        <v>371</v>
      </c>
      <c r="H165" s="46" t="s">
        <v>2283</v>
      </c>
      <c r="I165" s="46" t="str">
        <f>VLOOKUP(B165,'[1]БХМ жамланган'!N$1:W$65536,10,)</f>
        <v>Payariq t., Chelak sh., "Bunyodkor" MFY, "Istiqlol" ko'chasi 42-uy</v>
      </c>
      <c r="J165" s="19" t="s">
        <v>2222</v>
      </c>
      <c r="K165" s="19" t="b">
        <f t="shared" si="15"/>
        <v>1</v>
      </c>
      <c r="L165" s="19" t="str">
        <f>VLOOKUP(B165,'[1]БХМ жамланган'!N$1:Q$65536,4,FALSE)</f>
        <v>Челак ЦБУ</v>
      </c>
      <c r="M165" s="61" t="s">
        <v>2439</v>
      </c>
      <c r="N165" s="16" t="b">
        <f t="shared" si="16"/>
        <v>0</v>
      </c>
      <c r="O165" s="37" t="s">
        <v>573</v>
      </c>
      <c r="P165" s="38" t="s">
        <v>745</v>
      </c>
      <c r="Q165" s="46" t="s">
        <v>2284</v>
      </c>
      <c r="R165" s="46" t="str">
        <f>VLOOKUP(B165,'[1]БХМ жамланган'!N$1:Y$65536,12,FALSE)</f>
        <v>Пайарыкский район, улица Истиклол, 42</v>
      </c>
      <c r="S165" s="38" t="s">
        <v>1806</v>
      </c>
      <c r="T165" s="19" t="b">
        <f t="shared" si="17"/>
        <v>1</v>
      </c>
      <c r="U165" s="19" t="str">
        <f>VLOOKUP(B165,'[1]БХМ жамланган'!N$1:R$65536,5,FALSE)</f>
        <v>Chelak BSC</v>
      </c>
      <c r="V165" s="36" t="s">
        <v>1828</v>
      </c>
      <c r="W165" s="38" t="b">
        <f t="shared" si="18"/>
        <v>1</v>
      </c>
      <c r="X165" s="37" t="s">
        <v>1240</v>
      </c>
      <c r="Y165" s="36" t="s">
        <v>1838</v>
      </c>
      <c r="Z165" s="46" t="s">
        <v>2285</v>
      </c>
      <c r="AA165" s="46" t="str">
        <f>VLOOKUP(B165,'[1]БХМ жамланган'!N$1:Z$65536,13,)</f>
        <v>Payaryk district, Istiklol street, 42</v>
      </c>
      <c r="AB165" s="19" t="s">
        <v>1841</v>
      </c>
      <c r="AC165" s="19" t="b">
        <f t="shared" si="19"/>
        <v>1</v>
      </c>
      <c r="AD165" s="19" t="str">
        <f>VLOOKUP(B165,'[1]БХМ жамланган'!N$1:AA$65536,14,FALSE)</f>
        <v>39.922276,66.858699</v>
      </c>
      <c r="AE165" s="15" t="s">
        <v>1809</v>
      </c>
      <c r="AF165" s="15" t="b">
        <f t="shared" si="20"/>
        <v>1</v>
      </c>
      <c r="AG165" s="15" t="s">
        <v>192</v>
      </c>
    </row>
    <row r="166" spans="1:33" s="31" customFormat="1" ht="30.75" customHeight="1">
      <c r="A166" s="38">
        <v>156</v>
      </c>
      <c r="B166" s="38" t="s">
        <v>2340</v>
      </c>
      <c r="C166" s="38" t="str">
        <f>VLOOKUP(B166,'[1]БХМ жамланган'!N$1:O$65536,2,FALSE)</f>
        <v>Bog'ishamol BXM</v>
      </c>
      <c r="D166" s="36" t="s">
        <v>1797</v>
      </c>
      <c r="E166" s="52" t="b">
        <f t="shared" si="14"/>
        <v>1</v>
      </c>
      <c r="F166" s="37" t="s">
        <v>366</v>
      </c>
      <c r="G166" s="38" t="s">
        <v>367</v>
      </c>
      <c r="H166" s="46" t="s">
        <v>2283</v>
      </c>
      <c r="I166" s="46" t="str">
        <f>VLOOKUP(B166,'[1]БХМ жамланган'!N$1:W$65536,10,)</f>
        <v>Samarqand sh., "Alisher Navoiy" ko‘chasi 43- uy</v>
      </c>
      <c r="J166" s="19" t="s">
        <v>2205</v>
      </c>
      <c r="K166" s="19" t="b">
        <f t="shared" si="15"/>
        <v>1</v>
      </c>
      <c r="L166" s="19" t="str">
        <f>VLOOKUP(B166,'[1]БХМ жамланган'!N$1:Q$65536,4,FALSE)</f>
        <v>Багишамол ЦБУ</v>
      </c>
      <c r="M166" s="61" t="s">
        <v>2440</v>
      </c>
      <c r="N166" s="16" t="b">
        <f t="shared" si="16"/>
        <v>0</v>
      </c>
      <c r="O166" s="37" t="s">
        <v>573</v>
      </c>
      <c r="P166" s="38" t="s">
        <v>743</v>
      </c>
      <c r="Q166" s="46" t="s">
        <v>2284</v>
      </c>
      <c r="R166" s="46" t="str">
        <f>VLOOKUP(B166,'[1]БХМ жамланган'!N$1:Y$65536,12,FALSE)</f>
        <v>Город Самарканд, улица А.Навоий, 43</v>
      </c>
      <c r="S166" s="38" t="s">
        <v>979</v>
      </c>
      <c r="T166" s="19" t="b">
        <f t="shared" si="17"/>
        <v>1</v>
      </c>
      <c r="U166" s="19" t="str">
        <f>VLOOKUP(B166,'[1]БХМ жамланган'!N$1:R$65536,5,FALSE)</f>
        <v>Bogishamol BSC</v>
      </c>
      <c r="V166" s="36" t="s">
        <v>1829</v>
      </c>
      <c r="W166" s="38" t="b">
        <f t="shared" si="18"/>
        <v>1</v>
      </c>
      <c r="X166" s="37" t="s">
        <v>1240</v>
      </c>
      <c r="Y166" s="36" t="s">
        <v>1837</v>
      </c>
      <c r="Z166" s="46" t="s">
        <v>2285</v>
      </c>
      <c r="AA166" s="46" t="str">
        <f>VLOOKUP(B166,'[1]БХМ жамланган'!N$1:Z$65536,13,)</f>
        <v>Samarkand city, A. Navoiy street, 43</v>
      </c>
      <c r="AB166" s="19" t="s">
        <v>1500</v>
      </c>
      <c r="AC166" s="19" t="b">
        <f t="shared" si="19"/>
        <v>1</v>
      </c>
      <c r="AD166" s="19" t="str">
        <f>VLOOKUP(B166,'[1]БХМ жамланган'!N$1:AA$65536,14,FALSE)</f>
        <v>39.648031,66.951747</v>
      </c>
      <c r="AE166" s="15" t="s">
        <v>1810</v>
      </c>
      <c r="AF166" s="15" t="b">
        <f t="shared" si="20"/>
        <v>1</v>
      </c>
      <c r="AG166" s="15" t="s">
        <v>192</v>
      </c>
    </row>
    <row r="167" spans="1:33" s="31" customFormat="1" ht="30.75" customHeight="1">
      <c r="A167" s="38">
        <v>157</v>
      </c>
      <c r="B167" s="38">
        <v>10018</v>
      </c>
      <c r="C167" s="38" t="str">
        <f>VLOOKUP(B167,'[1]БХМ жамланган'!N$1:O$65536,2,FALSE)</f>
        <v>Cho'pon ota BXM</v>
      </c>
      <c r="D167" s="36" t="s">
        <v>1798</v>
      </c>
      <c r="E167" s="52" t="b">
        <f t="shared" si="14"/>
        <v>1</v>
      </c>
      <c r="F167" s="37" t="s">
        <v>366</v>
      </c>
      <c r="G167" s="38" t="s">
        <v>367</v>
      </c>
      <c r="H167" s="46" t="s">
        <v>2283</v>
      </c>
      <c r="I167" s="46" t="str">
        <f>VLOOKUP(B167,'[1]БХМ жамланган'!N$1:W$65536,10,)</f>
        <v>Samarqand sh., "O'zbektrakt" 12-uy</v>
      </c>
      <c r="J167" s="19" t="s">
        <v>2223</v>
      </c>
      <c r="K167" s="19" t="b">
        <f t="shared" si="15"/>
        <v>1</v>
      </c>
      <c r="L167" s="19" t="str">
        <f>VLOOKUP(B167,'[1]БХМ жамланган'!N$1:Q$65536,4,FALSE)</f>
        <v>Чупон ота ЦБУ</v>
      </c>
      <c r="M167" s="61" t="s">
        <v>2441</v>
      </c>
      <c r="N167" s="16" t="b">
        <f t="shared" si="16"/>
        <v>0</v>
      </c>
      <c r="O167" s="37" t="s">
        <v>573</v>
      </c>
      <c r="P167" s="38" t="s">
        <v>743</v>
      </c>
      <c r="Q167" s="46" t="s">
        <v>2284</v>
      </c>
      <c r="R167" s="46" t="str">
        <f>VLOOKUP(B167,'[1]БХМ жамланган'!N$1:Y$65536,12,FALSE)</f>
        <v>Город Самарканд, улица Узбектракт, 12</v>
      </c>
      <c r="S167" s="38" t="s">
        <v>1819</v>
      </c>
      <c r="T167" s="19" t="b">
        <f t="shared" si="17"/>
        <v>1</v>
      </c>
      <c r="U167" s="19" t="str">
        <f>VLOOKUP(B167,'[1]БХМ жамланган'!N$1:R$65536,5,FALSE)</f>
        <v>Chupon ota BSC</v>
      </c>
      <c r="V167" s="36" t="s">
        <v>1830</v>
      </c>
      <c r="W167" s="38" t="b">
        <f t="shared" si="18"/>
        <v>1</v>
      </c>
      <c r="X167" s="37" t="s">
        <v>1240</v>
      </c>
      <c r="Y167" s="36" t="s">
        <v>1837</v>
      </c>
      <c r="Z167" s="46" t="s">
        <v>2285</v>
      </c>
      <c r="AA167" s="46" t="str">
        <f>VLOOKUP(B167,'[1]БХМ жамланган'!N$1:Z$65536,13,)</f>
        <v>Samarkand city, Uzbektract street, 12</v>
      </c>
      <c r="AB167" s="19" t="s">
        <v>1842</v>
      </c>
      <c r="AC167" s="19" t="b">
        <f t="shared" si="19"/>
        <v>1</v>
      </c>
      <c r="AD167" s="19" t="str">
        <f>VLOOKUP(B167,'[1]БХМ жамланган'!N$1:AA$65536,14,FALSE)</f>
        <v>39.681179,67.003796</v>
      </c>
      <c r="AE167" s="15" t="s">
        <v>1811</v>
      </c>
      <c r="AF167" s="15" t="b">
        <f t="shared" si="20"/>
        <v>1</v>
      </c>
      <c r="AG167" s="15" t="s">
        <v>193</v>
      </c>
    </row>
    <row r="168" spans="1:33" s="31" customFormat="1" ht="30.75" customHeight="1">
      <c r="A168" s="38">
        <v>158</v>
      </c>
      <c r="B168" s="38">
        <v>10094</v>
      </c>
      <c r="C168" s="38" t="str">
        <f>VLOOKUP(B168,'[1]БХМ жамланган'!N$1:O$65536,2,FALSE)</f>
        <v>Obod maskan BXM</v>
      </c>
      <c r="D168" s="36" t="s">
        <v>2022</v>
      </c>
      <c r="E168" s="52" t="b">
        <f t="shared" si="14"/>
        <v>1</v>
      </c>
      <c r="F168" s="37" t="s">
        <v>366</v>
      </c>
      <c r="G168" s="38" t="s">
        <v>367</v>
      </c>
      <c r="H168" s="46" t="s">
        <v>2283</v>
      </c>
      <c r="I168" s="46" t="str">
        <f>VLOOKUP(B168,'[1]БХМ жамланган'!N$1:W$65536,10,)</f>
        <v>Samarqand sh., Qorasuv massivi, "Iftixor" ko'chasi</v>
      </c>
      <c r="J168" s="19" t="s">
        <v>2224</v>
      </c>
      <c r="K168" s="19" t="b">
        <f t="shared" si="15"/>
        <v>1</v>
      </c>
      <c r="L168" s="19" t="str">
        <f>VLOOKUP(B168,'[1]БХМ жамланган'!N$1:Q$65536,4,FALSE)</f>
        <v>Обод Маскан ЦБУ</v>
      </c>
      <c r="M168" s="61" t="s">
        <v>2442</v>
      </c>
      <c r="N168" s="16" t="b">
        <f t="shared" si="16"/>
        <v>0</v>
      </c>
      <c r="O168" s="37" t="s">
        <v>573</v>
      </c>
      <c r="P168" s="38" t="s">
        <v>743</v>
      </c>
      <c r="Q168" s="46" t="s">
        <v>2284</v>
      </c>
      <c r="R168" s="46" t="str">
        <f>VLOOKUP(B168,'[1]БХМ жамланган'!N$1:Y$65536,12,FALSE)</f>
        <v>Город Самарканд, массив Карасу, улица Ифтихор</v>
      </c>
      <c r="S168" s="38" t="s">
        <v>1820</v>
      </c>
      <c r="T168" s="19" t="b">
        <f t="shared" si="17"/>
        <v>1</v>
      </c>
      <c r="U168" s="19" t="str">
        <f>VLOOKUP(B168,'[1]БХМ жамланган'!N$1:R$65536,5,FALSE)</f>
        <v>Obod Maskan BSC</v>
      </c>
      <c r="V168" s="36" t="s">
        <v>1831</v>
      </c>
      <c r="W168" s="38" t="b">
        <f t="shared" si="18"/>
        <v>1</v>
      </c>
      <c r="X168" s="37" t="s">
        <v>1240</v>
      </c>
      <c r="Y168" s="36" t="s">
        <v>1837</v>
      </c>
      <c r="Z168" s="46" t="s">
        <v>2285</v>
      </c>
      <c r="AA168" s="46" t="str">
        <f>VLOOKUP(B168,'[1]БХМ жамланган'!N$1:Z$65536,13,)</f>
        <v>Samarkand city, Karasu massif, Iftikhor street</v>
      </c>
      <c r="AB168" s="19" t="s">
        <v>1843</v>
      </c>
      <c r="AC168" s="19" t="b">
        <f t="shared" si="19"/>
        <v>1</v>
      </c>
      <c r="AD168" s="19" t="str">
        <f>VLOOKUP(B168,'[1]БХМ жамланган'!N$1:AA$65536,14,FALSE)</f>
        <v>39.718284,66.929608</v>
      </c>
      <c r="AE168" s="15" t="s">
        <v>1812</v>
      </c>
      <c r="AF168" s="15" t="b">
        <f t="shared" si="20"/>
        <v>1</v>
      </c>
      <c r="AG168" s="15" t="s">
        <v>193</v>
      </c>
    </row>
    <row r="169" spans="1:33" s="31" customFormat="1" ht="30.75" customHeight="1">
      <c r="A169" s="38">
        <v>159</v>
      </c>
      <c r="B169" s="38">
        <v>10103</v>
      </c>
      <c r="C169" s="38" t="str">
        <f>VLOOKUP(B169,'[1]БХМ жамланган'!N$1:O$65536,2,FALSE)</f>
        <v>Al-Buxoriy BXM</v>
      </c>
      <c r="D169" s="36" t="s">
        <v>1799</v>
      </c>
      <c r="E169" s="52" t="b">
        <f t="shared" si="14"/>
        <v>1</v>
      </c>
      <c r="F169" s="37" t="s">
        <v>366</v>
      </c>
      <c r="G169" s="38" t="s">
        <v>371</v>
      </c>
      <c r="H169" s="46" t="s">
        <v>2283</v>
      </c>
      <c r="I169" s="46" t="str">
        <f>VLOOKUP(B169,'[1]БХМ жамланган'!N$1:W$65536,10,)</f>
        <v>Payariq t., Chelak shaharchasi, "Yangi hayot" MFY, Chelak dehqon bozori</v>
      </c>
      <c r="J169" s="19" t="s">
        <v>2228</v>
      </c>
      <c r="K169" s="19" t="b">
        <f t="shared" si="15"/>
        <v>1</v>
      </c>
      <c r="L169" s="19" t="str">
        <f>VLOOKUP(B169,'[1]БХМ жамланган'!N$1:Q$65536,4,FALSE)</f>
        <v>Аль.Бухари ЦБУ</v>
      </c>
      <c r="M169" s="61" t="s">
        <v>2443</v>
      </c>
      <c r="N169" s="16" t="b">
        <f t="shared" si="16"/>
        <v>0</v>
      </c>
      <c r="O169" s="37" t="s">
        <v>573</v>
      </c>
      <c r="P169" s="38" t="s">
        <v>745</v>
      </c>
      <c r="Q169" s="46" t="s">
        <v>2284</v>
      </c>
      <c r="R169" s="46" t="str">
        <f>VLOOKUP(B169,'[1]БХМ жамланган'!N$1:Y$65536,12,FALSE)</f>
        <v>Пайарыкский район, махаля Янги Хаёт, дехканский базар Челак</v>
      </c>
      <c r="S169" s="36" t="s">
        <v>1821</v>
      </c>
      <c r="T169" s="19" t="b">
        <f t="shared" si="17"/>
        <v>1</v>
      </c>
      <c r="U169" s="19" t="str">
        <f>VLOOKUP(B169,'[1]БХМ жамланган'!N$1:R$65536,5,FALSE)</f>
        <v>Al-Bukhoriy BSC</v>
      </c>
      <c r="V169" s="36" t="s">
        <v>1836</v>
      </c>
      <c r="W169" s="38" t="b">
        <f t="shared" si="18"/>
        <v>1</v>
      </c>
      <c r="X169" s="37" t="s">
        <v>1240</v>
      </c>
      <c r="Y169" s="36" t="s">
        <v>1838</v>
      </c>
      <c r="Z169" s="46" t="s">
        <v>2285</v>
      </c>
      <c r="AA169" s="46" t="str">
        <f>VLOOKUP(B169,'[1]БХМ жамланган'!N$1:Z$65536,13,)</f>
        <v>Payaryk district, Yangi Khayot mahala, Chelak dekhkan bazaar</v>
      </c>
      <c r="AB169" s="19" t="s">
        <v>1844</v>
      </c>
      <c r="AC169" s="19" t="b">
        <f t="shared" si="19"/>
        <v>1</v>
      </c>
      <c r="AD169" s="19" t="str">
        <f>VLOOKUP(B169,'[1]БХМ жамланган'!N$1:AA$65536,14,FALSE)</f>
        <v>39.919018,66.838127</v>
      </c>
      <c r="AE169" s="15" t="s">
        <v>1813</v>
      </c>
      <c r="AF169" s="15" t="b">
        <f t="shared" si="20"/>
        <v>1</v>
      </c>
      <c r="AG169" s="15" t="s">
        <v>193</v>
      </c>
    </row>
    <row r="170" spans="1:33" s="31" customFormat="1" ht="30.75" customHeight="1">
      <c r="A170" s="38">
        <v>160</v>
      </c>
      <c r="B170" s="38">
        <v>10095</v>
      </c>
      <c r="C170" s="38" t="str">
        <f>VLOOKUP(B170,'[1]БХМ жамланган'!N$1:O$65536,2,FALSE)</f>
        <v>Gulzor BXM</v>
      </c>
      <c r="D170" s="36" t="s">
        <v>1800</v>
      </c>
      <c r="E170" s="52" t="b">
        <f t="shared" si="14"/>
        <v>1</v>
      </c>
      <c r="F170" s="37" t="s">
        <v>366</v>
      </c>
      <c r="G170" s="38" t="s">
        <v>373</v>
      </c>
      <c r="H170" s="46" t="s">
        <v>2283</v>
      </c>
      <c r="I170" s="46" t="str">
        <f>VLOOKUP(B170,'[1]БХМ жамланган'!N$1:W$65536,10,)</f>
        <v>Bulung‘ur t., "Bo'ston" MFY, "Bulung'ur" shoh ko'chasi 30-uy</v>
      </c>
      <c r="J170" s="19" t="s">
        <v>2229</v>
      </c>
      <c r="K170" s="19" t="b">
        <f t="shared" si="15"/>
        <v>1</v>
      </c>
      <c r="L170" s="19" t="str">
        <f>VLOOKUP(B170,'[1]БХМ жамланган'!N$1:Q$65536,4,FALSE)</f>
        <v>Гулзор ЦБУ</v>
      </c>
      <c r="M170" s="61" t="s">
        <v>2444</v>
      </c>
      <c r="N170" s="16" t="b">
        <f t="shared" si="16"/>
        <v>0</v>
      </c>
      <c r="O170" s="37" t="s">
        <v>573</v>
      </c>
      <c r="P170" s="38" t="s">
        <v>746</v>
      </c>
      <c r="Q170" s="46" t="s">
        <v>2284</v>
      </c>
      <c r="R170" s="46" t="str">
        <f>VLOOKUP(B170,'[1]БХМ жамланган'!N$1:Y$65536,12,FALSE)</f>
        <v>Булунгурский район, махаля Бустон, проспект Булунгур, 30</v>
      </c>
      <c r="S170" s="36" t="s">
        <v>1822</v>
      </c>
      <c r="T170" s="19" t="b">
        <f t="shared" si="17"/>
        <v>1</v>
      </c>
      <c r="U170" s="19" t="str">
        <f>VLOOKUP(B170,'[1]БХМ жамланган'!N$1:R$65536,5,FALSE)</f>
        <v>Gulzor BSC</v>
      </c>
      <c r="V170" s="36" t="s">
        <v>1832</v>
      </c>
      <c r="W170" s="38" t="b">
        <f t="shared" si="18"/>
        <v>1</v>
      </c>
      <c r="X170" s="37" t="s">
        <v>1240</v>
      </c>
      <c r="Y170" s="36" t="s">
        <v>1336</v>
      </c>
      <c r="Z170" s="46" t="s">
        <v>2285</v>
      </c>
      <c r="AA170" s="46" t="str">
        <f>VLOOKUP(B170,'[1]БХМ жамланган'!N$1:Z$65536,13,)</f>
        <v>Bulungur district, Buston mahala, Bulungur Avenue, 30</v>
      </c>
      <c r="AB170" s="19" t="s">
        <v>1845</v>
      </c>
      <c r="AC170" s="19" t="b">
        <f t="shared" si="19"/>
        <v>1</v>
      </c>
      <c r="AD170" s="19" t="str">
        <f>VLOOKUP(B170,'[1]БХМ жамланган'!N$1:AA$65536,14,FALSE)</f>
        <v>39.762360,67.274138</v>
      </c>
      <c r="AE170" s="15" t="s">
        <v>1814</v>
      </c>
      <c r="AF170" s="15" t="b">
        <f t="shared" si="20"/>
        <v>1</v>
      </c>
      <c r="AG170" s="15" t="s">
        <v>193</v>
      </c>
    </row>
    <row r="171" spans="1:33" s="31" customFormat="1" ht="30.75" customHeight="1">
      <c r="A171" s="38">
        <v>161</v>
      </c>
      <c r="B171" s="38">
        <v>11327</v>
      </c>
      <c r="C171" s="38" t="str">
        <f>VLOOKUP(B171,'[1]БХМ жамланган'!N$1:O$65536,2,FALSE)</f>
        <v>Urgut BXM</v>
      </c>
      <c r="D171" s="42" t="s">
        <v>378</v>
      </c>
      <c r="E171" s="52" t="b">
        <f t="shared" si="14"/>
        <v>1</v>
      </c>
      <c r="F171" s="37" t="s">
        <v>366</v>
      </c>
      <c r="G171" s="38" t="s">
        <v>379</v>
      </c>
      <c r="H171" s="46" t="s">
        <v>2283</v>
      </c>
      <c r="I171" s="46" t="str">
        <f>VLOOKUP(B171,'[1]БХМ жамланган'!N$1:W$65536,10,)</f>
        <v>Urgut t., "Navoiy" shoh ko‘chasi 80-uy</v>
      </c>
      <c r="J171" s="43" t="s">
        <v>2211</v>
      </c>
      <c r="K171" s="19" t="b">
        <f t="shared" si="15"/>
        <v>1</v>
      </c>
      <c r="L171" s="19" t="str">
        <f>VLOOKUP(B171,'[1]БХМ жамланган'!N$1:Q$65536,4,FALSE)</f>
        <v>Ургутский ЦБУ</v>
      </c>
      <c r="M171" s="61" t="s">
        <v>764</v>
      </c>
      <c r="N171" s="16" t="b">
        <f t="shared" si="16"/>
        <v>1</v>
      </c>
      <c r="O171" s="37" t="s">
        <v>573</v>
      </c>
      <c r="P171" s="38" t="s">
        <v>749</v>
      </c>
      <c r="Q171" s="46" t="s">
        <v>2284</v>
      </c>
      <c r="R171" s="46" t="str">
        <f>VLOOKUP(B171,'[1]БХМ жамланган'!N$1:Y$65536,12,FALSE)</f>
        <v>Ургутский район, проспект Навоий, 80</v>
      </c>
      <c r="S171" s="42" t="s">
        <v>985</v>
      </c>
      <c r="T171" s="19" t="b">
        <f t="shared" si="17"/>
        <v>1</v>
      </c>
      <c r="U171" s="19" t="str">
        <f>VLOOKUP(B171,'[1]БХМ жамланган'!N$1:R$65536,5,FALSE)</f>
        <v>Urgut BSC</v>
      </c>
      <c r="V171" s="42" t="s">
        <v>1159</v>
      </c>
      <c r="W171" s="38" t="b">
        <f t="shared" si="18"/>
        <v>1</v>
      </c>
      <c r="X171" s="37" t="s">
        <v>1240</v>
      </c>
      <c r="Y171" s="36" t="s">
        <v>1339</v>
      </c>
      <c r="Z171" s="46" t="s">
        <v>2285</v>
      </c>
      <c r="AA171" s="46" t="str">
        <f>VLOOKUP(B171,'[1]БХМ жамланган'!N$1:Z$65536,13,)</f>
        <v>Urgut district, Navoi Avenue, 80</v>
      </c>
      <c r="AB171" s="43" t="s">
        <v>1505</v>
      </c>
      <c r="AC171" s="19" t="b">
        <f t="shared" si="19"/>
        <v>1</v>
      </c>
      <c r="AD171" s="19" t="str">
        <f>VLOOKUP(B171,'[1]БХМ жамланган'!N$1:AA$65536,14,FALSE)</f>
        <v>39.407473,67.245498</v>
      </c>
      <c r="AE171" s="15" t="s">
        <v>1815</v>
      </c>
      <c r="AF171" s="15" t="b">
        <f t="shared" si="20"/>
        <v>0</v>
      </c>
      <c r="AG171" s="15" t="s">
        <v>193</v>
      </c>
    </row>
    <row r="172" spans="1:33" s="31" customFormat="1" ht="30.75" customHeight="1">
      <c r="A172" s="38">
        <v>162</v>
      </c>
      <c r="B172" s="38">
        <v>10097</v>
      </c>
      <c r="C172" s="38" t="str">
        <f>VLOOKUP(B172,'[1]БХМ жамланган'!N$1:O$65536,2,FALSE)</f>
        <v>Juma BXM</v>
      </c>
      <c r="D172" s="36" t="s">
        <v>1801</v>
      </c>
      <c r="E172" s="52" t="b">
        <f t="shared" si="14"/>
        <v>1</v>
      </c>
      <c r="F172" s="37" t="s">
        <v>366</v>
      </c>
      <c r="G172" s="38" t="s">
        <v>377</v>
      </c>
      <c r="H172" s="46" t="s">
        <v>2283</v>
      </c>
      <c r="I172" s="46" t="str">
        <f>VLOOKUP(B172,'[1]БХМ жамланган'!N$1:W$65536,10,)</f>
        <v>Pastdarg‘om t., Juma shaharchasi, "Buyuk Ipak yo'li" ko'chasi 71-uy</v>
      </c>
      <c r="J172" s="19" t="s">
        <v>2225</v>
      </c>
      <c r="K172" s="19" t="b">
        <f t="shared" si="15"/>
        <v>1</v>
      </c>
      <c r="L172" s="19" t="str">
        <f>VLOOKUP(B172,'[1]БХМ жамланган'!N$1:Q$65536,4,FALSE)</f>
        <v>Джума ЦБУ</v>
      </c>
      <c r="M172" s="61" t="s">
        <v>2445</v>
      </c>
      <c r="N172" s="16" t="b">
        <f t="shared" si="16"/>
        <v>0</v>
      </c>
      <c r="O172" s="37" t="s">
        <v>573</v>
      </c>
      <c r="P172" s="38" t="s">
        <v>748</v>
      </c>
      <c r="Q172" s="46" t="s">
        <v>2284</v>
      </c>
      <c r="R172" s="46" t="str">
        <f>VLOOKUP(B172,'[1]БХМ жамланган'!N$1:Y$65536,12,FALSE)</f>
        <v>Пастдаргомский район, улица Буюк ипак йули, 71</v>
      </c>
      <c r="S172" s="38" t="s">
        <v>1823</v>
      </c>
      <c r="T172" s="19" t="b">
        <f t="shared" si="17"/>
        <v>1</v>
      </c>
      <c r="U172" s="19" t="str">
        <f>VLOOKUP(B172,'[1]БХМ жамланган'!N$1:R$65536,5,FALSE)</f>
        <v>Juma BSC</v>
      </c>
      <c r="V172" s="36" t="s">
        <v>1833</v>
      </c>
      <c r="W172" s="38" t="b">
        <f t="shared" si="18"/>
        <v>1</v>
      </c>
      <c r="X172" s="37" t="s">
        <v>1240</v>
      </c>
      <c r="Y172" s="36" t="s">
        <v>1338</v>
      </c>
      <c r="Z172" s="46" t="s">
        <v>2285</v>
      </c>
      <c r="AA172" s="46" t="str">
        <f>VLOOKUP(B172,'[1]БХМ жамланган'!N$1:Z$65536,13,)</f>
        <v>Pastdargom district, Buyuk ipak yuli street, 71</v>
      </c>
      <c r="AB172" s="19" t="s">
        <v>1977</v>
      </c>
      <c r="AC172" s="19" t="b">
        <f t="shared" si="19"/>
        <v>1</v>
      </c>
      <c r="AD172" s="19" t="str">
        <f>VLOOKUP(B172,'[1]БХМ жамланган'!N$1:AA$65536,14,FALSE)</f>
        <v>39.707773,66.652110</v>
      </c>
      <c r="AE172" s="15" t="s">
        <v>1816</v>
      </c>
      <c r="AF172" s="15" t="b">
        <f t="shared" si="20"/>
        <v>1</v>
      </c>
      <c r="AG172" s="15" t="s">
        <v>193</v>
      </c>
    </row>
    <row r="173" spans="1:33" s="31" customFormat="1" ht="30.75" customHeight="1">
      <c r="A173" s="38">
        <v>163</v>
      </c>
      <c r="B173" s="38">
        <v>10098</v>
      </c>
      <c r="C173" s="38" t="str">
        <f>VLOOKUP(B173,'[1]БХМ жамланган'!N$1:O$65536,2,FALSE)</f>
        <v>Obod diyor BXM</v>
      </c>
      <c r="D173" s="36" t="s">
        <v>1802</v>
      </c>
      <c r="E173" s="52" t="b">
        <f t="shared" si="14"/>
        <v>1</v>
      </c>
      <c r="F173" s="37" t="s">
        <v>366</v>
      </c>
      <c r="G173" s="38" t="s">
        <v>379</v>
      </c>
      <c r="H173" s="46" t="s">
        <v>2283</v>
      </c>
      <c r="I173" s="46" t="str">
        <f>VLOOKUP(B173,'[1]БХМ жамланган'!N$1:W$65536,10,)</f>
        <v>Urgut t., "Do'stlik" MFY, "Pochvon" ko'chasi 89-uy</v>
      </c>
      <c r="J173" s="19" t="s">
        <v>2226</v>
      </c>
      <c r="K173" s="19" t="b">
        <f t="shared" si="15"/>
        <v>1</v>
      </c>
      <c r="L173" s="19" t="str">
        <f>VLOOKUP(B173,'[1]БХМ жамланган'!N$1:Q$65536,4,FALSE)</f>
        <v>Обод Диёр ЦБУ</v>
      </c>
      <c r="M173" s="61" t="s">
        <v>2446</v>
      </c>
      <c r="N173" s="16" t="b">
        <f t="shared" si="16"/>
        <v>0</v>
      </c>
      <c r="O173" s="37" t="s">
        <v>573</v>
      </c>
      <c r="P173" s="38" t="s">
        <v>749</v>
      </c>
      <c r="Q173" s="46" t="s">
        <v>2284</v>
      </c>
      <c r="R173" s="46" t="str">
        <f>VLOOKUP(B173,'[1]БХМ жамланган'!N$1:Y$65536,12,FALSE)</f>
        <v>Ургутский район, улица Почвон, 89</v>
      </c>
      <c r="S173" s="38" t="s">
        <v>1824</v>
      </c>
      <c r="T173" s="19" t="b">
        <f t="shared" si="17"/>
        <v>1</v>
      </c>
      <c r="U173" s="19" t="str">
        <f>VLOOKUP(B173,'[1]БХМ жамланган'!N$1:R$65536,5,FALSE)</f>
        <v>Obod diyor BSC</v>
      </c>
      <c r="V173" s="36" t="s">
        <v>1834</v>
      </c>
      <c r="W173" s="38" t="b">
        <f t="shared" si="18"/>
        <v>1</v>
      </c>
      <c r="X173" s="37" t="s">
        <v>1240</v>
      </c>
      <c r="Y173" s="36" t="s">
        <v>1339</v>
      </c>
      <c r="Z173" s="46" t="s">
        <v>2285</v>
      </c>
      <c r="AA173" s="46" t="str">
        <f>VLOOKUP(B173,'[1]БХМ жамланган'!N$1:Z$65536,13,)</f>
        <v>Urgut district, Pochvon street, 89</v>
      </c>
      <c r="AB173" s="19" t="s">
        <v>1846</v>
      </c>
      <c r="AC173" s="19" t="b">
        <f t="shared" si="19"/>
        <v>1</v>
      </c>
      <c r="AD173" s="19" t="str">
        <f>VLOOKUP(B173,'[1]БХМ жамланган'!N$1:AA$65536,14,FALSE)</f>
        <v>39.429076,67.242954</v>
      </c>
      <c r="AE173" s="15" t="s">
        <v>1817</v>
      </c>
      <c r="AF173" s="15" t="b">
        <f t="shared" si="20"/>
        <v>1</v>
      </c>
      <c r="AG173" s="15" t="s">
        <v>193</v>
      </c>
    </row>
    <row r="174" spans="1:33" s="31" customFormat="1" ht="30.75" customHeight="1">
      <c r="A174" s="38">
        <v>164</v>
      </c>
      <c r="B174" s="38">
        <v>10100</v>
      </c>
      <c r="C174" s="38" t="str">
        <f>VLOOKUP(B174,'[1]БХМ жамланган'!N$1:O$65536,2,FALSE)</f>
        <v>Mitan BXM</v>
      </c>
      <c r="D174" s="36" t="s">
        <v>1803</v>
      </c>
      <c r="E174" s="52" t="b">
        <f t="shared" si="14"/>
        <v>1</v>
      </c>
      <c r="F174" s="37" t="s">
        <v>366</v>
      </c>
      <c r="G174" s="38" t="s">
        <v>387</v>
      </c>
      <c r="H174" s="46" t="s">
        <v>2283</v>
      </c>
      <c r="I174" s="46" t="str">
        <f>VLOOKUP(B174,'[1]БХМ жамланган'!N$1:W$65536,10,)</f>
        <v>Ishtixon t., Mitan shaharchasi, "Namuna" MFY, "A.Temur" ko'chasi 11-uy</v>
      </c>
      <c r="J174" s="19" t="s">
        <v>2227</v>
      </c>
      <c r="K174" s="19" t="b">
        <f t="shared" si="15"/>
        <v>1</v>
      </c>
      <c r="L174" s="19" t="str">
        <f>VLOOKUP(B174,'[1]БХМ жамланган'!N$1:Q$65536,4,FALSE)</f>
        <v>Митан ЦБУ</v>
      </c>
      <c r="M174" s="61" t="s">
        <v>2447</v>
      </c>
      <c r="N174" s="16" t="b">
        <f t="shared" si="16"/>
        <v>0</v>
      </c>
      <c r="O174" s="37" t="s">
        <v>573</v>
      </c>
      <c r="P174" s="38" t="s">
        <v>755</v>
      </c>
      <c r="Q174" s="46" t="s">
        <v>2284</v>
      </c>
      <c r="R174" s="46" t="str">
        <f>VLOOKUP(B174,'[1]БХМ жамланган'!N$1:Y$65536,12,FALSE)</f>
        <v>Иштыханский район, улица А.Темур, 11</v>
      </c>
      <c r="S174" s="38" t="s">
        <v>1825</v>
      </c>
      <c r="T174" s="19" t="b">
        <f t="shared" si="17"/>
        <v>1</v>
      </c>
      <c r="U174" s="19" t="str">
        <f>VLOOKUP(B174,'[1]БХМ жамланган'!N$1:R$65536,5,FALSE)</f>
        <v>Mitan BSC</v>
      </c>
      <c r="V174" s="36" t="s">
        <v>1835</v>
      </c>
      <c r="W174" s="38" t="b">
        <f t="shared" si="18"/>
        <v>1</v>
      </c>
      <c r="X174" s="37" t="s">
        <v>1240</v>
      </c>
      <c r="Y174" s="36" t="s">
        <v>1988</v>
      </c>
      <c r="Z174" s="46" t="s">
        <v>2285</v>
      </c>
      <c r="AA174" s="46" t="str">
        <f>VLOOKUP(B174,'[1]БХМ жамланган'!N$1:Z$65536,13,)</f>
        <v>Ishtykhan district, A. Temur street, 11</v>
      </c>
      <c r="AB174" s="19" t="s">
        <v>1847</v>
      </c>
      <c r="AC174" s="19" t="b">
        <f t="shared" si="19"/>
        <v>1</v>
      </c>
      <c r="AD174" s="19" t="str">
        <f>VLOOKUP(B174,'[1]БХМ жамланган'!N$1:AA$65536,14,FALSE)</f>
        <v>40.005738,66.547550</v>
      </c>
      <c r="AE174" s="15" t="s">
        <v>1818</v>
      </c>
      <c r="AF174" s="15" t="b">
        <f t="shared" si="20"/>
        <v>1</v>
      </c>
      <c r="AG174" s="15" t="s">
        <v>193</v>
      </c>
    </row>
    <row r="175" spans="1:33" s="12" customFormat="1" ht="30.75" customHeight="1">
      <c r="A175" s="9" t="s">
        <v>2290</v>
      </c>
      <c r="B175" s="38" t="e">
        <v>#N/A</v>
      </c>
      <c r="C175" s="38" t="e">
        <f>VLOOKUP(B175,'[1]БХМ жамланган'!N$1:O$65536,2,FALSE)</f>
        <v>#N/A</v>
      </c>
      <c r="D175" s="8"/>
      <c r="E175" s="52" t="e">
        <f t="shared" si="14"/>
        <v>#N/A</v>
      </c>
      <c r="F175" s="14"/>
      <c r="G175" s="9"/>
      <c r="H175" s="48"/>
      <c r="I175" s="46" t="e">
        <f>VLOOKUP(B175,'[1]БХМ жамланган'!N$1:W$65536,10,)</f>
        <v>#N/A</v>
      </c>
      <c r="J175" s="4"/>
      <c r="K175" s="19" t="e">
        <f t="shared" si="15"/>
        <v>#N/A</v>
      </c>
      <c r="L175" s="19" t="e">
        <f>VLOOKUP(B175,'[1]БХМ жамланган'!N$1:Q$65536,4,FALSE)</f>
        <v>#N/A</v>
      </c>
      <c r="M175" s="7"/>
      <c r="N175" s="16" t="e">
        <f t="shared" si="16"/>
        <v>#N/A</v>
      </c>
      <c r="O175" s="9"/>
      <c r="P175" s="11"/>
      <c r="Q175" s="49"/>
      <c r="R175" s="46" t="e">
        <f>VLOOKUP(B175,'[1]БХМ жамланган'!N$1:Y$65536,12,FALSE)</f>
        <v>#N/A</v>
      </c>
      <c r="S175" s="10"/>
      <c r="T175" s="19" t="e">
        <f t="shared" si="17"/>
        <v>#N/A</v>
      </c>
      <c r="U175" s="19" t="e">
        <f>VLOOKUP(B175,'[1]БХМ жамланган'!N$1:R$65536,5,FALSE)</f>
        <v>#N/A</v>
      </c>
      <c r="V175" s="8"/>
      <c r="W175" s="38" t="e">
        <f t="shared" si="18"/>
        <v>#N/A</v>
      </c>
      <c r="X175" s="11"/>
      <c r="Y175" s="9"/>
      <c r="Z175" s="48"/>
      <c r="AA175" s="46" t="e">
        <f>VLOOKUP(B175,'[1]БХМ жамланган'!N$1:Z$65536,13,)</f>
        <v>#N/A</v>
      </c>
      <c r="AB175" s="4"/>
      <c r="AC175" s="19" t="e">
        <f t="shared" si="19"/>
        <v>#N/A</v>
      </c>
      <c r="AD175" s="19" t="e">
        <f>VLOOKUP(B175,'[1]БХМ жамланган'!N$1:AA$65536,14,FALSE)</f>
        <v>#N/A</v>
      </c>
      <c r="AE175" s="11"/>
      <c r="AF175" s="15" t="e">
        <f t="shared" si="20"/>
        <v>#N/A</v>
      </c>
      <c r="AG175" s="11"/>
    </row>
    <row r="176" spans="1:33" ht="30.75" customHeight="1">
      <c r="A176" s="38">
        <v>165</v>
      </c>
      <c r="B176" s="38">
        <v>11804</v>
      </c>
      <c r="C176" s="38" t="str">
        <f>VLOOKUP(B176,'[1]БХМ жамланган'!N$1:O$65536,2,FALSE)</f>
        <v>Nukus shahar BXM</v>
      </c>
      <c r="D176" s="42" t="s">
        <v>2313</v>
      </c>
      <c r="E176" s="52" t="b">
        <f t="shared" si="14"/>
        <v>1</v>
      </c>
      <c r="F176" s="37" t="s">
        <v>394</v>
      </c>
      <c r="G176" s="38" t="s">
        <v>395</v>
      </c>
      <c r="H176" s="46" t="s">
        <v>2283</v>
      </c>
      <c r="I176" s="46" t="str">
        <f>VLOOKUP(B176,'[1]БХМ жамланган'!N$1:W$65536,10,)</f>
        <v>Qoraqalpog‘iston Res., Nukus sh., "Garezsizlik" ko‘chasi 74-a uy,
(Mo‘ljal: Qirqqiz restorani)</v>
      </c>
      <c r="J176" s="19" t="s">
        <v>2230</v>
      </c>
      <c r="K176" s="19" t="b">
        <f t="shared" si="15"/>
        <v>1</v>
      </c>
      <c r="L176" s="19" t="str">
        <f>VLOOKUP(B176,'[1]БХМ жамланган'!N$1:Q$65536,4,FALSE)</f>
        <v>Нукус г. ЦБУ</v>
      </c>
      <c r="M176" s="61" t="s">
        <v>2383</v>
      </c>
      <c r="N176" s="16" t="b">
        <f t="shared" si="16"/>
        <v>1</v>
      </c>
      <c r="O176" s="37" t="s">
        <v>574</v>
      </c>
      <c r="P176" s="38" t="s">
        <v>772</v>
      </c>
      <c r="Q176" s="46" t="s">
        <v>2284</v>
      </c>
      <c r="R176" s="46" t="str">
        <f>VLOOKUP(B176,'[1]БХМ жамланган'!N$1:Y$65536,12,FALSE)</f>
        <v>Город Нукус, улица Гарезсизлик, 74А</v>
      </c>
      <c r="S176" s="38" t="s">
        <v>994</v>
      </c>
      <c r="T176" s="19" t="b">
        <f t="shared" si="17"/>
        <v>1</v>
      </c>
      <c r="U176" s="19" t="str">
        <f>VLOOKUP(B176,'[1]БХМ жамланган'!N$1:R$65536,5,FALSE)</f>
        <v>Nukus city BSC</v>
      </c>
      <c r="V176" s="42" t="s">
        <v>2502</v>
      </c>
      <c r="W176" s="38" t="b">
        <f t="shared" si="18"/>
        <v>1</v>
      </c>
      <c r="X176" s="37" t="s">
        <v>1241</v>
      </c>
      <c r="Y176" s="38" t="s">
        <v>1349</v>
      </c>
      <c r="Z176" s="46" t="s">
        <v>2285</v>
      </c>
      <c r="AA176" s="46" t="str">
        <f>VLOOKUP(B176,'[1]БХМ жамланган'!N$1:Z$65536,13,)</f>
        <v>Nukus city, Garezsizlik street, 74A</v>
      </c>
      <c r="AB176" s="19" t="s">
        <v>1511</v>
      </c>
      <c r="AC176" s="19" t="b">
        <f t="shared" si="19"/>
        <v>1</v>
      </c>
      <c r="AD176" s="19" t="str">
        <f>VLOOKUP(B176,'[1]БХМ жамланган'!N$1:AA$65536,14,FALSE)</f>
        <v>42.461005,59.611704</v>
      </c>
      <c r="AE176" s="15" t="s">
        <v>121</v>
      </c>
      <c r="AF176" s="15" t="b">
        <f t="shared" si="20"/>
        <v>1</v>
      </c>
      <c r="AG176" s="15" t="s">
        <v>191</v>
      </c>
    </row>
    <row r="177" spans="1:33" ht="30.75" customHeight="1">
      <c r="A177" s="38">
        <v>166</v>
      </c>
      <c r="B177" s="38">
        <v>11352</v>
      </c>
      <c r="C177" s="38" t="str">
        <f>VLOOKUP(B177,'[1]БХМ жамланган'!N$1:O$65536,2,FALSE)</f>
        <v>To‘rtko‘l BXM</v>
      </c>
      <c r="D177" s="36" t="s">
        <v>396</v>
      </c>
      <c r="E177" s="52" t="b">
        <f t="shared" si="14"/>
        <v>1</v>
      </c>
      <c r="F177" s="37" t="s">
        <v>394</v>
      </c>
      <c r="G177" s="38" t="s">
        <v>397</v>
      </c>
      <c r="H177" s="46" t="s">
        <v>2283</v>
      </c>
      <c r="I177" s="46" t="str">
        <f>VLOOKUP(B177,'[1]БХМ жамланган'!N$1:W$65536,10,)</f>
        <v>Qoraqalpog‘iston Res., To‘rtko‘l t., "Sh.Rashidov" ko‘chasi 68-a uy</v>
      </c>
      <c r="J177" s="19" t="s">
        <v>2231</v>
      </c>
      <c r="K177" s="19" t="b">
        <f t="shared" si="15"/>
        <v>1</v>
      </c>
      <c r="L177" s="19" t="str">
        <f>VLOOKUP(B177,'[1]БХМ жамланган'!N$1:Q$65536,4,FALSE)</f>
        <v>Турткульский ЦБУ</v>
      </c>
      <c r="M177" s="16" t="s">
        <v>790</v>
      </c>
      <c r="N177" s="16" t="b">
        <f t="shared" si="16"/>
        <v>1</v>
      </c>
      <c r="O177" s="37" t="s">
        <v>574</v>
      </c>
      <c r="P177" s="38" t="s">
        <v>773</v>
      </c>
      <c r="Q177" s="46" t="s">
        <v>2284</v>
      </c>
      <c r="R177" s="46" t="str">
        <f>VLOOKUP(B177,'[1]БХМ жамланган'!N$1:Y$65536,12,FALSE)</f>
        <v>Турткульский район, улица Ш.Рашидов, 68</v>
      </c>
      <c r="S177" s="38" t="s">
        <v>995</v>
      </c>
      <c r="T177" s="19" t="b">
        <f t="shared" si="17"/>
        <v>1</v>
      </c>
      <c r="U177" s="19" t="str">
        <f>VLOOKUP(B177,'[1]БХМ жамланган'!N$1:R$65536,5,FALSE)</f>
        <v>Turtkul BSC</v>
      </c>
      <c r="V177" s="36" t="s">
        <v>1169</v>
      </c>
      <c r="W177" s="38" t="b">
        <f t="shared" si="18"/>
        <v>1</v>
      </c>
      <c r="X177" s="37" t="s">
        <v>1241</v>
      </c>
      <c r="Y177" s="36" t="s">
        <v>1350</v>
      </c>
      <c r="Z177" s="46" t="s">
        <v>2285</v>
      </c>
      <c r="AA177" s="46" t="str">
        <f>VLOOKUP(B177,'[1]БХМ жамланган'!N$1:Z$65536,13,)</f>
        <v>Turtkul district, Sh. Rashidov street, 68</v>
      </c>
      <c r="AB177" s="19" t="s">
        <v>1512</v>
      </c>
      <c r="AC177" s="19" t="b">
        <f t="shared" si="19"/>
        <v>1</v>
      </c>
      <c r="AD177" s="19" t="str">
        <f>VLOOKUP(B177,'[1]БХМ жамланган'!N$1:AA$65536,14,FALSE)</f>
        <v>41.554619,60.999811</v>
      </c>
      <c r="AE177" s="15" t="s">
        <v>122</v>
      </c>
      <c r="AF177" s="15" t="b">
        <f t="shared" si="20"/>
        <v>1</v>
      </c>
      <c r="AG177" s="15" t="s">
        <v>192</v>
      </c>
    </row>
    <row r="178" spans="1:33" ht="30.75" customHeight="1">
      <c r="A178" s="38">
        <v>167</v>
      </c>
      <c r="B178" s="38">
        <v>11805</v>
      </c>
      <c r="C178" s="38" t="str">
        <f>VLOOKUP(B178,'[1]БХМ жамланган'!N$1:O$65536,2,FALSE)</f>
        <v>Amudaryo BXM</v>
      </c>
      <c r="D178" s="36" t="s">
        <v>398</v>
      </c>
      <c r="E178" s="52" t="b">
        <f t="shared" si="14"/>
        <v>1</v>
      </c>
      <c r="F178" s="37" t="s">
        <v>394</v>
      </c>
      <c r="G178" s="38" t="s">
        <v>399</v>
      </c>
      <c r="H178" s="46" t="s">
        <v>2283</v>
      </c>
      <c r="I178" s="46" t="str">
        <f>VLOOKUP(B178,'[1]БХМ жамланган'!N$1:W$65536,10,)</f>
        <v>Qoraqalpog‘iston Res., Amudaryo t., "Berdaq" ko‘chasi 48-uy</v>
      </c>
      <c r="J178" s="19" t="s">
        <v>2232</v>
      </c>
      <c r="K178" s="19" t="b">
        <f t="shared" si="15"/>
        <v>1</v>
      </c>
      <c r="L178" s="19" t="str">
        <f>VLOOKUP(B178,'[1]БХМ жамланган'!N$1:Q$65536,4,FALSE)</f>
        <v>Амударьинский ЦБУ</v>
      </c>
      <c r="M178" s="16" t="s">
        <v>791</v>
      </c>
      <c r="N178" s="16" t="b">
        <f t="shared" si="16"/>
        <v>1</v>
      </c>
      <c r="O178" s="37" t="s">
        <v>574</v>
      </c>
      <c r="P178" s="38" t="s">
        <v>774</v>
      </c>
      <c r="Q178" s="46" t="s">
        <v>2284</v>
      </c>
      <c r="R178" s="46" t="str">
        <f>VLOOKUP(B178,'[1]БХМ жамланган'!N$1:Y$65536,12,FALSE)</f>
        <v>Амударьинский район, улица Бердак, 48</v>
      </c>
      <c r="S178" s="38" t="s">
        <v>996</v>
      </c>
      <c r="T178" s="19" t="b">
        <f t="shared" si="17"/>
        <v>1</v>
      </c>
      <c r="U178" s="19" t="str">
        <f>VLOOKUP(B178,'[1]БХМ жамланган'!N$1:R$65536,5,FALSE)</f>
        <v>Amudarya BSC</v>
      </c>
      <c r="V178" s="36" t="s">
        <v>1170</v>
      </c>
      <c r="W178" s="38" t="b">
        <f t="shared" si="18"/>
        <v>1</v>
      </c>
      <c r="X178" s="37" t="s">
        <v>1241</v>
      </c>
      <c r="Y178" s="36" t="s">
        <v>1351</v>
      </c>
      <c r="Z178" s="46" t="s">
        <v>2285</v>
      </c>
      <c r="AA178" s="46" t="str">
        <f>VLOOKUP(B178,'[1]БХМ жамланган'!N$1:Z$65536,13,)</f>
        <v>Amudarya district, Berdak street, 48</v>
      </c>
      <c r="AB178" s="19" t="s">
        <v>1513</v>
      </c>
      <c r="AC178" s="19" t="b">
        <f t="shared" si="19"/>
        <v>1</v>
      </c>
      <c r="AD178" s="19" t="str">
        <f>VLOOKUP(B178,'[1]БХМ жамланган'!N$1:AA$65536,14,FALSE)</f>
        <v>42.114556,60.054336</v>
      </c>
      <c r="AE178" s="15" t="s">
        <v>123</v>
      </c>
      <c r="AF178" s="15" t="b">
        <f t="shared" si="20"/>
        <v>1</v>
      </c>
      <c r="AG178" s="15" t="s">
        <v>191</v>
      </c>
    </row>
    <row r="179" spans="1:33" ht="30.75" customHeight="1">
      <c r="A179" s="38">
        <v>168</v>
      </c>
      <c r="B179" s="38">
        <v>11841</v>
      </c>
      <c r="C179" s="38" t="str">
        <f>VLOOKUP(B179,'[1]БХМ жамланган'!N$1:O$65536,2,FALSE)</f>
        <v>Chimboy BXM</v>
      </c>
      <c r="D179" s="36" t="s">
        <v>400</v>
      </c>
      <c r="E179" s="52" t="b">
        <f t="shared" si="14"/>
        <v>1</v>
      </c>
      <c r="F179" s="37" t="s">
        <v>394</v>
      </c>
      <c r="G179" s="38" t="s">
        <v>401</v>
      </c>
      <c r="H179" s="46" t="s">
        <v>2283</v>
      </c>
      <c r="I179" s="46" t="str">
        <f>VLOOKUP(B179,'[1]БХМ жамланган'!N$1:W$65536,10,)</f>
        <v>Qoraqalpog‘iston Res., Chimboy t., "Ye.Alakoz" ko'chasi 22-uy</v>
      </c>
      <c r="J179" s="19" t="s">
        <v>2233</v>
      </c>
      <c r="K179" s="19" t="b">
        <f t="shared" si="15"/>
        <v>1</v>
      </c>
      <c r="L179" s="19" t="str">
        <f>VLOOKUP(B179,'[1]БХМ жамланган'!N$1:Q$65536,4,FALSE)</f>
        <v>Чимбайский ЦБУ</v>
      </c>
      <c r="M179" s="16" t="s">
        <v>792</v>
      </c>
      <c r="N179" s="16" t="b">
        <f t="shared" si="16"/>
        <v>1</v>
      </c>
      <c r="O179" s="37" t="s">
        <v>574</v>
      </c>
      <c r="P179" s="38" t="s">
        <v>775</v>
      </c>
      <c r="Q179" s="46" t="s">
        <v>2284</v>
      </c>
      <c r="R179" s="46" t="str">
        <f>VLOOKUP(B179,'[1]БХМ жамланган'!N$1:Y$65536,12,FALSE)</f>
        <v>Чимбайский район, улица Е.Алакоз, 22</v>
      </c>
      <c r="S179" s="38" t="s">
        <v>997</v>
      </c>
      <c r="T179" s="19" t="b">
        <f t="shared" si="17"/>
        <v>1</v>
      </c>
      <c r="U179" s="19" t="str">
        <f>VLOOKUP(B179,'[1]БХМ жамланган'!N$1:R$65536,5,FALSE)</f>
        <v>Chimbay BSC</v>
      </c>
      <c r="V179" s="36" t="s">
        <v>1171</v>
      </c>
      <c r="W179" s="38" t="b">
        <f t="shared" si="18"/>
        <v>1</v>
      </c>
      <c r="X179" s="37" t="s">
        <v>1241</v>
      </c>
      <c r="Y179" s="36" t="s">
        <v>1352</v>
      </c>
      <c r="Z179" s="46" t="s">
        <v>2285</v>
      </c>
      <c r="AA179" s="46" t="str">
        <f>VLOOKUP(B179,'[1]БХМ жамланган'!N$1:Z$65536,13,)</f>
        <v>Chimbay district, E. Alakoz street, 22</v>
      </c>
      <c r="AB179" s="19" t="s">
        <v>1514</v>
      </c>
      <c r="AC179" s="19" t="b">
        <f t="shared" si="19"/>
        <v>1</v>
      </c>
      <c r="AD179" s="19" t="str">
        <f>VLOOKUP(B179,'[1]БХМ жамланган'!N$1:AA$65536,14,FALSE)</f>
        <v>42.936337,59.773975</v>
      </c>
      <c r="AE179" s="15" t="s">
        <v>124</v>
      </c>
      <c r="AF179" s="15" t="b">
        <f t="shared" si="20"/>
        <v>1</v>
      </c>
      <c r="AG179" s="15" t="s">
        <v>191</v>
      </c>
    </row>
    <row r="180" spans="1:33" ht="30.75" customHeight="1">
      <c r="A180" s="38">
        <v>169</v>
      </c>
      <c r="B180" s="38">
        <v>11353</v>
      </c>
      <c r="C180" s="38" t="str">
        <f>VLOOKUP(B180,'[1]БХМ жамланган'!N$1:O$65536,2,FALSE)</f>
        <v>Beruniy BXM</v>
      </c>
      <c r="D180" s="36" t="s">
        <v>402</v>
      </c>
      <c r="E180" s="52" t="b">
        <f t="shared" si="14"/>
        <v>1</v>
      </c>
      <c r="F180" s="37" t="s">
        <v>394</v>
      </c>
      <c r="G180" s="38" t="s">
        <v>403</v>
      </c>
      <c r="H180" s="46" t="s">
        <v>2283</v>
      </c>
      <c r="I180" s="46" t="str">
        <f>VLOOKUP(B180,'[1]БХМ жамланган'!N$1:W$65536,10,)</f>
        <v>Qoraqalpog‘iston Res., Beruniy t., "Kat" ko‘chasi 71-a uy</v>
      </c>
      <c r="J180" s="19" t="s">
        <v>2234</v>
      </c>
      <c r="K180" s="19" t="b">
        <f t="shared" si="15"/>
        <v>1</v>
      </c>
      <c r="L180" s="19" t="str">
        <f>VLOOKUP(B180,'[1]БХМ жамланган'!N$1:Q$65536,4,FALSE)</f>
        <v>Берунийский ЦБУ</v>
      </c>
      <c r="M180" s="16" t="s">
        <v>793</v>
      </c>
      <c r="N180" s="16" t="b">
        <f t="shared" si="16"/>
        <v>1</v>
      </c>
      <c r="O180" s="37" t="s">
        <v>574</v>
      </c>
      <c r="P180" s="38" t="s">
        <v>776</v>
      </c>
      <c r="Q180" s="46" t="s">
        <v>2284</v>
      </c>
      <c r="R180" s="46" t="str">
        <f>VLOOKUP(B180,'[1]БХМ жамланган'!N$1:Y$65536,12,FALSE)</f>
        <v>Берунийский район, улица Кат, 71А</v>
      </c>
      <c r="S180" s="38" t="s">
        <v>998</v>
      </c>
      <c r="T180" s="19" t="b">
        <f t="shared" si="17"/>
        <v>1</v>
      </c>
      <c r="U180" s="19" t="str">
        <f>VLOOKUP(B180,'[1]БХМ жамланган'!N$1:R$65536,5,FALSE)</f>
        <v xml:space="preserve">Beruniy BSC </v>
      </c>
      <c r="V180" s="36" t="s">
        <v>1172</v>
      </c>
      <c r="W180" s="38" t="b">
        <f t="shared" si="18"/>
        <v>1</v>
      </c>
      <c r="X180" s="37" t="s">
        <v>1241</v>
      </c>
      <c r="Y180" s="36" t="s">
        <v>1353</v>
      </c>
      <c r="Z180" s="46" t="s">
        <v>2285</v>
      </c>
      <c r="AA180" s="46" t="str">
        <f>VLOOKUP(B180,'[1]БХМ жамланган'!N$1:Z$65536,13,)</f>
        <v>Beruniy district, Kat street, 71A</v>
      </c>
      <c r="AB180" s="19" t="s">
        <v>1978</v>
      </c>
      <c r="AC180" s="19" t="b">
        <f t="shared" si="19"/>
        <v>1</v>
      </c>
      <c r="AD180" s="19" t="str">
        <f>VLOOKUP(B180,'[1]БХМ жамланган'!N$1:AA$65536,14,FALSE)</f>
        <v>41.684593,60.739264</v>
      </c>
      <c r="AE180" s="15" t="s">
        <v>125</v>
      </c>
      <c r="AF180" s="15" t="b">
        <f t="shared" si="20"/>
        <v>1</v>
      </c>
      <c r="AG180" s="15" t="s">
        <v>191</v>
      </c>
    </row>
    <row r="181" spans="1:33" ht="30.75" customHeight="1">
      <c r="A181" s="38">
        <v>170</v>
      </c>
      <c r="B181" s="38">
        <v>11806</v>
      </c>
      <c r="C181" s="38" t="str">
        <f>VLOOKUP(B181,'[1]БХМ жамланган'!N$1:O$65536,2,FALSE)</f>
        <v>Mo‘ynoq BXM</v>
      </c>
      <c r="D181" s="36" t="s">
        <v>2023</v>
      </c>
      <c r="E181" s="52" t="b">
        <f t="shared" si="14"/>
        <v>1</v>
      </c>
      <c r="F181" s="37" t="s">
        <v>394</v>
      </c>
      <c r="G181" s="38" t="s">
        <v>2024</v>
      </c>
      <c r="H181" s="46" t="s">
        <v>2283</v>
      </c>
      <c r="I181" s="46" t="str">
        <f>VLOOKUP(B181,'[1]БХМ жамланган'!N$1:W$65536,10,)</f>
        <v>Qoraqalpog‘iston Res., Mo‘ynoq t., "Ajiniyaz" ko'chasi 140-uy</v>
      </c>
      <c r="J181" s="19" t="s">
        <v>2235</v>
      </c>
      <c r="K181" s="19" t="b">
        <f t="shared" si="15"/>
        <v>1</v>
      </c>
      <c r="L181" s="19" t="str">
        <f>VLOOKUP(B181,'[1]БХМ жамланган'!N$1:Q$65536,4,FALSE)</f>
        <v>Муйнакский ЦБУ</v>
      </c>
      <c r="M181" s="16" t="s">
        <v>794</v>
      </c>
      <c r="N181" s="16" t="b">
        <f t="shared" si="16"/>
        <v>1</v>
      </c>
      <c r="O181" s="37" t="s">
        <v>574</v>
      </c>
      <c r="P181" s="38" t="s">
        <v>777</v>
      </c>
      <c r="Q181" s="46" t="s">
        <v>2284</v>
      </c>
      <c r="R181" s="46" t="str">
        <f>VLOOKUP(B181,'[1]БХМ жамланган'!N$1:Y$65536,12,FALSE)</f>
        <v>Муйнакский район, улица Аджиниз, 140</v>
      </c>
      <c r="S181" s="38" t="s">
        <v>999</v>
      </c>
      <c r="T181" s="19" t="b">
        <f t="shared" si="17"/>
        <v>1</v>
      </c>
      <c r="U181" s="19" t="str">
        <f>VLOOKUP(B181,'[1]БХМ жамланган'!N$1:R$65536,5,FALSE)</f>
        <v>Muynak BSC</v>
      </c>
      <c r="V181" s="36" t="s">
        <v>1173</v>
      </c>
      <c r="W181" s="38" t="b">
        <f t="shared" si="18"/>
        <v>1</v>
      </c>
      <c r="X181" s="37" t="s">
        <v>1241</v>
      </c>
      <c r="Y181" s="36" t="s">
        <v>1354</v>
      </c>
      <c r="Z181" s="46" t="s">
        <v>2285</v>
      </c>
      <c r="AA181" s="46" t="str">
        <f>VLOOKUP(B181,'[1]БХМ жамланган'!N$1:Z$65536,13,)</f>
        <v>Muynak district, Adjiniz street, 140</v>
      </c>
      <c r="AB181" s="19" t="s">
        <v>1515</v>
      </c>
      <c r="AC181" s="19" t="b">
        <f t="shared" si="19"/>
        <v>1</v>
      </c>
      <c r="AD181" s="19" t="str">
        <f>VLOOKUP(B181,'[1]БХМ жамланган'!N$1:AA$65536,14,FALSE)</f>
        <v>43.764805,59.027943</v>
      </c>
      <c r="AE181" s="15" t="s">
        <v>126</v>
      </c>
      <c r="AF181" s="15" t="b">
        <f t="shared" si="20"/>
        <v>1</v>
      </c>
      <c r="AG181" s="15" t="s">
        <v>191</v>
      </c>
    </row>
    <row r="182" spans="1:33" ht="30.75" customHeight="1">
      <c r="A182" s="38">
        <v>171</v>
      </c>
      <c r="B182" s="38">
        <v>11354</v>
      </c>
      <c r="C182" s="38" t="str">
        <f>VLOOKUP(B182,'[1]БХМ жамланган'!N$1:O$65536,2,FALSE)</f>
        <v>Qo‘ng‘irot BXM</v>
      </c>
      <c r="D182" s="36" t="s">
        <v>404</v>
      </c>
      <c r="E182" s="52" t="b">
        <f t="shared" si="14"/>
        <v>1</v>
      </c>
      <c r="F182" s="37" t="s">
        <v>394</v>
      </c>
      <c r="G182" s="38" t="s">
        <v>405</v>
      </c>
      <c r="H182" s="46" t="s">
        <v>2283</v>
      </c>
      <c r="I182" s="46" t="str">
        <f>VLOOKUP(B182,'[1]БХМ жамланган'!N$1:W$65536,10,)</f>
        <v>Qoraqalpog‘iston Res., Qo‘ng‘irot t., 
"Qoraqalpog‘iston" ko‘chasi 65-uy</v>
      </c>
      <c r="J182" s="19" t="s">
        <v>2236</v>
      </c>
      <c r="K182" s="19" t="b">
        <f t="shared" si="15"/>
        <v>1</v>
      </c>
      <c r="L182" s="19" t="str">
        <f>VLOOKUP(B182,'[1]БХМ жамланган'!N$1:Q$65536,4,FALSE)</f>
        <v>Кунградский ЦБУ</v>
      </c>
      <c r="M182" s="16" t="s">
        <v>795</v>
      </c>
      <c r="N182" s="16" t="b">
        <f t="shared" si="16"/>
        <v>1</v>
      </c>
      <c r="O182" s="37" t="s">
        <v>574</v>
      </c>
      <c r="P182" s="38" t="s">
        <v>778</v>
      </c>
      <c r="Q182" s="46" t="s">
        <v>2284</v>
      </c>
      <c r="R182" s="46" t="str">
        <f>VLOOKUP(B182,'[1]БХМ жамланган'!N$1:Y$65536,12,FALSE)</f>
        <v>Кунградский район, улица Каракалпакстан, 65</v>
      </c>
      <c r="S182" s="38" t="s">
        <v>1000</v>
      </c>
      <c r="T182" s="19" t="b">
        <f t="shared" si="17"/>
        <v>1</v>
      </c>
      <c r="U182" s="19" t="str">
        <f>VLOOKUP(B182,'[1]БХМ жамланган'!N$1:R$65536,5,FALSE)</f>
        <v>Kungrad BSC</v>
      </c>
      <c r="V182" s="36" t="s">
        <v>1174</v>
      </c>
      <c r="W182" s="38" t="b">
        <f t="shared" si="18"/>
        <v>1</v>
      </c>
      <c r="X182" s="37" t="s">
        <v>1241</v>
      </c>
      <c r="Y182" s="36" t="s">
        <v>1355</v>
      </c>
      <c r="Z182" s="46" t="s">
        <v>2285</v>
      </c>
      <c r="AA182" s="46" t="str">
        <f>VLOOKUP(B182,'[1]БХМ жамланган'!N$1:Z$65536,13,)</f>
        <v>Kungrad district, Karakalpakstan street, 65</v>
      </c>
      <c r="AB182" s="19" t="s">
        <v>1516</v>
      </c>
      <c r="AC182" s="19" t="b">
        <f t="shared" si="19"/>
        <v>1</v>
      </c>
      <c r="AD182" s="19" t="str">
        <f>VLOOKUP(B182,'[1]БХМ жамланган'!N$1:AA$65536,14,FALSE)</f>
        <v>43.047759,58.847141</v>
      </c>
      <c r="AE182" s="15" t="s">
        <v>127</v>
      </c>
      <c r="AF182" s="15" t="b">
        <f t="shared" si="20"/>
        <v>1</v>
      </c>
      <c r="AG182" s="15" t="s">
        <v>191</v>
      </c>
    </row>
    <row r="183" spans="1:33" ht="30.75" customHeight="1">
      <c r="A183" s="38">
        <v>172</v>
      </c>
      <c r="B183" s="38">
        <v>11808</v>
      </c>
      <c r="C183" s="38" t="str">
        <f>VLOOKUP(B183,'[1]БХМ жамланган'!N$1:O$65536,2,FALSE)</f>
        <v>Kegeyli BXM</v>
      </c>
      <c r="D183" s="36" t="s">
        <v>406</v>
      </c>
      <c r="E183" s="52" t="b">
        <f t="shared" si="14"/>
        <v>1</v>
      </c>
      <c r="F183" s="37" t="s">
        <v>394</v>
      </c>
      <c r="G183" s="38" t="s">
        <v>407</v>
      </c>
      <c r="H183" s="46" t="s">
        <v>2283</v>
      </c>
      <c r="I183" s="46" t="str">
        <f>VLOOKUP(B183,'[1]БХМ жамланган'!N$1:W$65536,10,)</f>
        <v>Qoraqalpog‘iston Res., Kegeyli t., "Kegeyli" guzari 27-uy</v>
      </c>
      <c r="J183" s="19" t="s">
        <v>2237</v>
      </c>
      <c r="K183" s="19" t="b">
        <f t="shared" si="15"/>
        <v>1</v>
      </c>
      <c r="L183" s="19" t="str">
        <f>VLOOKUP(B183,'[1]БХМ жамланган'!N$1:Q$65536,4,FALSE)</f>
        <v>Кегейлийский ЦБУ</v>
      </c>
      <c r="M183" s="16" t="s">
        <v>796</v>
      </c>
      <c r="N183" s="16" t="b">
        <f t="shared" si="16"/>
        <v>1</v>
      </c>
      <c r="O183" s="37" t="s">
        <v>574</v>
      </c>
      <c r="P183" s="38" t="s">
        <v>779</v>
      </c>
      <c r="Q183" s="46" t="s">
        <v>2284</v>
      </c>
      <c r="R183" s="46" t="str">
        <f>VLOOKUP(B183,'[1]БХМ жамланган'!N$1:Y$65536,12,FALSE)</f>
        <v>проспект Дослык, 27, городской посёлок Кегейли</v>
      </c>
      <c r="S183" s="36" t="s">
        <v>1001</v>
      </c>
      <c r="T183" s="19" t="b">
        <f t="shared" si="17"/>
        <v>1</v>
      </c>
      <c r="U183" s="19" t="str">
        <f>VLOOKUP(B183,'[1]БХМ жамланган'!N$1:R$65536,5,FALSE)</f>
        <v>Kegeyli BSC</v>
      </c>
      <c r="V183" s="36" t="s">
        <v>1175</v>
      </c>
      <c r="W183" s="38" t="b">
        <f t="shared" si="18"/>
        <v>1</v>
      </c>
      <c r="X183" s="37" t="s">
        <v>1241</v>
      </c>
      <c r="Y183" s="36" t="s">
        <v>1356</v>
      </c>
      <c r="Z183" s="46" t="s">
        <v>2285</v>
      </c>
      <c r="AA183" s="46" t="str">
        <f>VLOOKUP(B183,'[1]БХМ жамланган'!N$1:Z$65536,13,)</f>
        <v>Doslyk Avenue, 27, Kegeyli urban village</v>
      </c>
      <c r="AB183" s="19" t="s">
        <v>1517</v>
      </c>
      <c r="AC183" s="19" t="b">
        <f t="shared" si="19"/>
        <v>1</v>
      </c>
      <c r="AD183" s="19" t="str">
        <f>VLOOKUP(B183,'[1]БХМ жамланган'!N$1:AA$65536,14,FALSE)</f>
        <v>42.777391,59.610261</v>
      </c>
      <c r="AE183" s="15" t="s">
        <v>128</v>
      </c>
      <c r="AF183" s="15" t="b">
        <f t="shared" si="20"/>
        <v>1</v>
      </c>
      <c r="AG183" s="15" t="s">
        <v>191</v>
      </c>
    </row>
    <row r="184" spans="1:33" ht="30.75" customHeight="1">
      <c r="A184" s="38">
        <v>173</v>
      </c>
      <c r="B184" s="38">
        <v>11355</v>
      </c>
      <c r="C184" s="38" t="str">
        <f>VLOOKUP(B184,'[1]БХМ жамланган'!N$1:O$65536,2,FALSE)</f>
        <v>Taxtako‘pir BXM</v>
      </c>
      <c r="D184" s="36" t="s">
        <v>408</v>
      </c>
      <c r="E184" s="52" t="b">
        <f t="shared" si="14"/>
        <v>1</v>
      </c>
      <c r="F184" s="37" t="s">
        <v>394</v>
      </c>
      <c r="G184" s="38" t="s">
        <v>409</v>
      </c>
      <c r="H184" s="46" t="s">
        <v>2283</v>
      </c>
      <c r="I184" s="46" t="str">
        <f>VLOOKUP(B184,'[1]БХМ жамланган'!N$1:W$65536,10,)</f>
        <v>Qoraqalpog‘iston Res., Taxtako‘pir t., "Ye.Alakoz" ko‘chasi 5-uy</v>
      </c>
      <c r="J184" s="19" t="s">
        <v>2238</v>
      </c>
      <c r="K184" s="19" t="b">
        <f t="shared" si="15"/>
        <v>1</v>
      </c>
      <c r="L184" s="19" t="str">
        <f>VLOOKUP(B184,'[1]БХМ жамланган'!N$1:Q$65536,4,FALSE)</f>
        <v>Тахтакупырский ЦБУ</v>
      </c>
      <c r="M184" s="16" t="s">
        <v>797</v>
      </c>
      <c r="N184" s="16" t="b">
        <f t="shared" si="16"/>
        <v>1</v>
      </c>
      <c r="O184" s="37" t="s">
        <v>574</v>
      </c>
      <c r="P184" s="38" t="s">
        <v>780</v>
      </c>
      <c r="Q184" s="46" t="s">
        <v>2284</v>
      </c>
      <c r="R184" s="46" t="str">
        <f>VLOOKUP(B184,'[1]БХМ жамланган'!N$1:Y$65536,12,FALSE)</f>
        <v>Тахтакупырский район, улица Е.Алакоз, 5</v>
      </c>
      <c r="S184" s="38" t="s">
        <v>1002</v>
      </c>
      <c r="T184" s="19" t="b">
        <f t="shared" si="17"/>
        <v>1</v>
      </c>
      <c r="U184" s="19" t="str">
        <f>VLOOKUP(B184,'[1]БХМ жамланган'!N$1:R$65536,5,FALSE)</f>
        <v>Takhtakupir BSC</v>
      </c>
      <c r="V184" s="36" t="s">
        <v>1176</v>
      </c>
      <c r="W184" s="38" t="b">
        <f t="shared" si="18"/>
        <v>1</v>
      </c>
      <c r="X184" s="37" t="s">
        <v>1241</v>
      </c>
      <c r="Y184" s="36" t="s">
        <v>1357</v>
      </c>
      <c r="Z184" s="46" t="s">
        <v>2285</v>
      </c>
      <c r="AA184" s="46" t="str">
        <f>VLOOKUP(B184,'[1]БХМ жамланган'!N$1:Z$65536,13,)</f>
        <v>Takhtakupir district, E. Alakoz street, 5</v>
      </c>
      <c r="AB184" s="19" t="s">
        <v>1518</v>
      </c>
      <c r="AC184" s="19" t="b">
        <f t="shared" si="19"/>
        <v>1</v>
      </c>
      <c r="AD184" s="19" t="str">
        <f>VLOOKUP(B184,'[1]БХМ жамланган'!N$1:AA$65536,14,FALSE)</f>
        <v>43.019978,60.283478</v>
      </c>
      <c r="AE184" s="15" t="s">
        <v>129</v>
      </c>
      <c r="AF184" s="15" t="b">
        <f t="shared" si="20"/>
        <v>1</v>
      </c>
      <c r="AG184" s="15" t="s">
        <v>192</v>
      </c>
    </row>
    <row r="185" spans="1:33" ht="30.75" customHeight="1">
      <c r="A185" s="38">
        <v>174</v>
      </c>
      <c r="B185" s="38">
        <v>11809</v>
      </c>
      <c r="C185" s="38" t="str">
        <f>VLOOKUP(B185,'[1]БХМ жамланган'!N$1:O$65536,2,FALSE)</f>
        <v>Shumanay BXM</v>
      </c>
      <c r="D185" s="36" t="s">
        <v>410</v>
      </c>
      <c r="E185" s="52" t="b">
        <f t="shared" si="14"/>
        <v>1</v>
      </c>
      <c r="F185" s="37" t="s">
        <v>394</v>
      </c>
      <c r="G185" s="38" t="s">
        <v>411</v>
      </c>
      <c r="H185" s="46" t="s">
        <v>2283</v>
      </c>
      <c r="I185" s="46" t="str">
        <f>VLOOKUP(B185,'[1]БХМ жамланган'!N$1:W$65536,10,)</f>
        <v>Qoraqalpog‘iston Res., Shumanay t., "O'zbekiston" ko'chasi 55-uy</v>
      </c>
      <c r="J185" s="19" t="s">
        <v>2239</v>
      </c>
      <c r="K185" s="19" t="b">
        <f t="shared" si="15"/>
        <v>1</v>
      </c>
      <c r="L185" s="19" t="str">
        <f>VLOOKUP(B185,'[1]БХМ жамланган'!N$1:Q$65536,4,FALSE)</f>
        <v>Шуманайский ЦБУ</v>
      </c>
      <c r="M185" s="16" t="s">
        <v>798</v>
      </c>
      <c r="N185" s="16" t="b">
        <f t="shared" si="16"/>
        <v>1</v>
      </c>
      <c r="O185" s="37" t="s">
        <v>574</v>
      </c>
      <c r="P185" s="38" t="s">
        <v>781</v>
      </c>
      <c r="Q185" s="46" t="s">
        <v>2284</v>
      </c>
      <c r="R185" s="46" t="str">
        <f>VLOOKUP(B185,'[1]БХМ жамланган'!N$1:Y$65536,12,FALSE)</f>
        <v>Шуманайский район, улица Узбекистан, 55</v>
      </c>
      <c r="S185" s="38" t="s">
        <v>1003</v>
      </c>
      <c r="T185" s="19" t="b">
        <f t="shared" si="17"/>
        <v>1</v>
      </c>
      <c r="U185" s="19" t="str">
        <f>VLOOKUP(B185,'[1]БХМ жамланган'!N$1:R$65536,5,FALSE)</f>
        <v>Shumanay BSC</v>
      </c>
      <c r="V185" s="36" t="s">
        <v>1177</v>
      </c>
      <c r="W185" s="38" t="b">
        <f t="shared" si="18"/>
        <v>1</v>
      </c>
      <c r="X185" s="37" t="s">
        <v>1241</v>
      </c>
      <c r="Y185" s="36" t="s">
        <v>1358</v>
      </c>
      <c r="Z185" s="46" t="s">
        <v>2285</v>
      </c>
      <c r="AA185" s="46" t="str">
        <f>VLOOKUP(B185,'[1]БХМ жамланган'!N$1:Z$65536,13,)</f>
        <v>Shumanai district, Uzbekistan street, 55</v>
      </c>
      <c r="AB185" s="19" t="s">
        <v>1519</v>
      </c>
      <c r="AC185" s="19" t="b">
        <f t="shared" si="19"/>
        <v>1</v>
      </c>
      <c r="AD185" s="19" t="str">
        <f>VLOOKUP(B185,'[1]БХМ жамланган'!N$1:AA$65536,14,FALSE)</f>
        <v>42.638106,58.921992</v>
      </c>
      <c r="AE185" s="15" t="s">
        <v>130</v>
      </c>
      <c r="AF185" s="15" t="b">
        <f t="shared" si="20"/>
        <v>1</v>
      </c>
      <c r="AG185" s="15" t="s">
        <v>192</v>
      </c>
    </row>
    <row r="186" spans="1:33" ht="30.75" customHeight="1">
      <c r="A186" s="38">
        <v>175</v>
      </c>
      <c r="B186" s="38">
        <v>11356</v>
      </c>
      <c r="C186" s="38" t="str">
        <f>VLOOKUP(B186,'[1]БХМ жамланган'!N$1:O$65536,2,FALSE)</f>
        <v>Taxiatosh BXM</v>
      </c>
      <c r="D186" s="36" t="s">
        <v>412</v>
      </c>
      <c r="E186" s="52" t="b">
        <f t="shared" si="14"/>
        <v>1</v>
      </c>
      <c r="F186" s="37" t="s">
        <v>394</v>
      </c>
      <c r="G186" s="38" t="s">
        <v>413</v>
      </c>
      <c r="H186" s="46" t="s">
        <v>2283</v>
      </c>
      <c r="I186" s="46" t="str">
        <f>VLOOKUP(B186,'[1]БХМ жамланган'!N$1:W$65536,10,)</f>
        <v>Qoraqalpog‘iston Res., Taxiatosh t., "Mustaqillik" ko‘chasi 8-uy</v>
      </c>
      <c r="J186" s="19" t="s">
        <v>2240</v>
      </c>
      <c r="K186" s="19" t="b">
        <f t="shared" si="15"/>
        <v>1</v>
      </c>
      <c r="L186" s="19" t="str">
        <f>VLOOKUP(B186,'[1]БХМ жамланган'!N$1:Q$65536,4,FALSE)</f>
        <v>Тахиаташский ЦБУ</v>
      </c>
      <c r="M186" s="16" t="s">
        <v>799</v>
      </c>
      <c r="N186" s="16" t="b">
        <f t="shared" si="16"/>
        <v>1</v>
      </c>
      <c r="O186" s="37" t="s">
        <v>574</v>
      </c>
      <c r="P186" s="38" t="s">
        <v>782</v>
      </c>
      <c r="Q186" s="46" t="s">
        <v>2284</v>
      </c>
      <c r="R186" s="46" t="str">
        <f>VLOOKUP(B186,'[1]БХМ жамланган'!N$1:Y$65536,12,FALSE)</f>
        <v>Тахиаташский район, улица Мустакиллик, 8</v>
      </c>
      <c r="S186" s="38" t="s">
        <v>1004</v>
      </c>
      <c r="T186" s="19" t="b">
        <f t="shared" si="17"/>
        <v>1</v>
      </c>
      <c r="U186" s="19" t="str">
        <f>VLOOKUP(B186,'[1]БХМ жамланган'!N$1:R$65536,5,FALSE)</f>
        <v>Taxiatash BSC</v>
      </c>
      <c r="V186" s="36" t="s">
        <v>1178</v>
      </c>
      <c r="W186" s="38" t="b">
        <f t="shared" si="18"/>
        <v>1</v>
      </c>
      <c r="X186" s="37" t="s">
        <v>1241</v>
      </c>
      <c r="Y186" s="36" t="s">
        <v>1359</v>
      </c>
      <c r="Z186" s="46" t="s">
        <v>2285</v>
      </c>
      <c r="AA186" s="46" t="str">
        <f>VLOOKUP(B186,'[1]БХМ жамланган'!N$1:Z$65536,13,)</f>
        <v>Takhiatash district, Mustakillik street, 8</v>
      </c>
      <c r="AB186" s="19" t="s">
        <v>1520</v>
      </c>
      <c r="AC186" s="19" t="b">
        <f t="shared" si="19"/>
        <v>1</v>
      </c>
      <c r="AD186" s="19" t="str">
        <f>VLOOKUP(B186,'[1]БХМ жамланган'!N$1:AA$65536,14,FALSE)</f>
        <v>42.338733,59.579586</v>
      </c>
      <c r="AE186" s="15" t="s">
        <v>131</v>
      </c>
      <c r="AF186" s="15" t="b">
        <f t="shared" si="20"/>
        <v>1</v>
      </c>
      <c r="AG186" s="15" t="s">
        <v>192</v>
      </c>
    </row>
    <row r="187" spans="1:33" ht="30.75" customHeight="1">
      <c r="A187" s="38">
        <v>176</v>
      </c>
      <c r="B187" s="38">
        <v>11843</v>
      </c>
      <c r="C187" s="38" t="str">
        <f>VLOOKUP(B187,'[1]БХМ жамланган'!N$1:O$65536,2,FALSE)</f>
        <v>Qonliko‘l BXM</v>
      </c>
      <c r="D187" s="36" t="s">
        <v>414</v>
      </c>
      <c r="E187" s="52" t="b">
        <f t="shared" si="14"/>
        <v>1</v>
      </c>
      <c r="F187" s="37" t="s">
        <v>394</v>
      </c>
      <c r="G187" s="38" t="s">
        <v>415</v>
      </c>
      <c r="H187" s="46" t="s">
        <v>2283</v>
      </c>
      <c r="I187" s="46" t="str">
        <f>VLOOKUP(B187,'[1]БХМ жамланган'!N$1:W$65536,10,)</f>
        <v>Qoraqalpog‘iston Res., Qonliko‘l  t., "Do'slik" ko‘chasi 16-uy</v>
      </c>
      <c r="J187" s="19" t="s">
        <v>2241</v>
      </c>
      <c r="K187" s="19" t="b">
        <f t="shared" si="15"/>
        <v>1</v>
      </c>
      <c r="L187" s="19" t="str">
        <f>VLOOKUP(B187,'[1]БХМ жамланган'!N$1:Q$65536,4,FALSE)</f>
        <v>Канлыкульский ЦБУ</v>
      </c>
      <c r="M187" s="16" t="s">
        <v>800</v>
      </c>
      <c r="N187" s="16" t="b">
        <f t="shared" si="16"/>
        <v>1</v>
      </c>
      <c r="O187" s="37" t="s">
        <v>574</v>
      </c>
      <c r="P187" s="38" t="s">
        <v>783</v>
      </c>
      <c r="Q187" s="46" t="s">
        <v>2284</v>
      </c>
      <c r="R187" s="46" t="str">
        <f>VLOOKUP(B187,'[1]БХМ жамланган'!N$1:Y$65536,12,FALSE)</f>
        <v>Канлыкульский район, улица Дослик, 16</v>
      </c>
      <c r="S187" s="38" t="s">
        <v>1005</v>
      </c>
      <c r="T187" s="19" t="b">
        <f t="shared" si="17"/>
        <v>1</v>
      </c>
      <c r="U187" s="19" t="str">
        <f>VLOOKUP(B187,'[1]БХМ жамланган'!N$1:R$65536,5,FALSE)</f>
        <v>Kanlikul BSC</v>
      </c>
      <c r="V187" s="36" t="s">
        <v>1179</v>
      </c>
      <c r="W187" s="38" t="b">
        <f t="shared" si="18"/>
        <v>1</v>
      </c>
      <c r="X187" s="37" t="s">
        <v>1241</v>
      </c>
      <c r="Y187" s="36" t="s">
        <v>1360</v>
      </c>
      <c r="Z187" s="46" t="s">
        <v>2285</v>
      </c>
      <c r="AA187" s="46" t="str">
        <f>VLOOKUP(B187,'[1]БХМ жамланган'!N$1:Z$65536,13,)</f>
        <v>Kanlykul district, Doslik street, 16</v>
      </c>
      <c r="AB187" s="19" t="s">
        <v>1521</v>
      </c>
      <c r="AC187" s="19" t="b">
        <f t="shared" si="19"/>
        <v>1</v>
      </c>
      <c r="AD187" s="19" t="str">
        <f>VLOOKUP(B187,'[1]БХМ жамланган'!N$1:AA$65536,14,FALSE)</f>
        <v>42.834226,59.004422</v>
      </c>
      <c r="AE187" s="15" t="s">
        <v>132</v>
      </c>
      <c r="AF187" s="15" t="b">
        <f t="shared" si="20"/>
        <v>1</v>
      </c>
      <c r="AG187" s="15" t="s">
        <v>192</v>
      </c>
    </row>
    <row r="188" spans="1:33" ht="30.75" customHeight="1">
      <c r="A188" s="38">
        <v>177</v>
      </c>
      <c r="B188" s="38">
        <v>11810</v>
      </c>
      <c r="C188" s="38" t="str">
        <f>VLOOKUP(B188,'[1]БХМ жамланган'!N$1:O$65536,2,FALSE)</f>
        <v>Qorao‘zak BXM</v>
      </c>
      <c r="D188" s="36" t="s">
        <v>416</v>
      </c>
      <c r="E188" s="52" t="b">
        <f t="shared" si="14"/>
        <v>1</v>
      </c>
      <c r="F188" s="37" t="s">
        <v>394</v>
      </c>
      <c r="G188" s="38" t="s">
        <v>417</v>
      </c>
      <c r="H188" s="46" t="s">
        <v>2283</v>
      </c>
      <c r="I188" s="46" t="str">
        <f>VLOOKUP(B188,'[1]БХМ жамланган'!N$1:W$65536,10,)</f>
        <v>Qoraqalpog‘iston Res., 
Qarao‘zak t., "Q. Kamalov" ko‘chasi 9-uy</v>
      </c>
      <c r="J188" s="19" t="s">
        <v>2242</v>
      </c>
      <c r="K188" s="19" t="b">
        <f t="shared" si="15"/>
        <v>1</v>
      </c>
      <c r="L188" s="19" t="str">
        <f>VLOOKUP(B188,'[1]БХМ жамланган'!N$1:Q$65536,4,FALSE)</f>
        <v>Караузякский ЦБУ</v>
      </c>
      <c r="M188" s="16" t="s">
        <v>801</v>
      </c>
      <c r="N188" s="16" t="b">
        <f t="shared" si="16"/>
        <v>1</v>
      </c>
      <c r="O188" s="37" t="s">
        <v>574</v>
      </c>
      <c r="P188" s="38" t="s">
        <v>784</v>
      </c>
      <c r="Q188" s="46" t="s">
        <v>2284</v>
      </c>
      <c r="R188" s="46" t="str">
        <f>VLOOKUP(B188,'[1]БХМ жамланган'!N$1:Y$65536,12,FALSE)</f>
        <v>Караузякский район, улица К.Камалов, 9</v>
      </c>
      <c r="S188" s="38" t="s">
        <v>1006</v>
      </c>
      <c r="T188" s="19" t="b">
        <f t="shared" si="17"/>
        <v>1</v>
      </c>
      <c r="U188" s="19" t="str">
        <f>VLOOKUP(B188,'[1]БХМ жамланган'!N$1:R$65536,5,FALSE)</f>
        <v>Karauzak BSC</v>
      </c>
      <c r="V188" s="36" t="s">
        <v>1180</v>
      </c>
      <c r="W188" s="38" t="b">
        <f t="shared" si="18"/>
        <v>1</v>
      </c>
      <c r="X188" s="37" t="s">
        <v>1241</v>
      </c>
      <c r="Y188" s="36" t="s">
        <v>1361</v>
      </c>
      <c r="Z188" s="46" t="s">
        <v>2285</v>
      </c>
      <c r="AA188" s="46" t="str">
        <f>VLOOKUP(B188,'[1]БХМ жамланган'!N$1:Z$65536,13,)</f>
        <v>Karauzyak district, K. Kamalov street, 9</v>
      </c>
      <c r="AB188" s="19" t="s">
        <v>1979</v>
      </c>
      <c r="AC188" s="19" t="b">
        <f t="shared" si="19"/>
        <v>1</v>
      </c>
      <c r="AD188" s="19" t="str">
        <f>VLOOKUP(B188,'[1]БХМ жамланган'!N$1:AA$65536,14,FALSE)</f>
        <v>43.028692,60.019968</v>
      </c>
      <c r="AE188" s="15" t="s">
        <v>133</v>
      </c>
      <c r="AF188" s="15" t="b">
        <f t="shared" si="20"/>
        <v>1</v>
      </c>
      <c r="AG188" s="15" t="s">
        <v>192</v>
      </c>
    </row>
    <row r="189" spans="1:33" ht="30.75" customHeight="1">
      <c r="A189" s="38">
        <v>178</v>
      </c>
      <c r="B189" s="38">
        <v>11840</v>
      </c>
      <c r="C189" s="38" t="str">
        <f>VLOOKUP(B189,'[1]БХМ жамланган'!N$1:O$65536,2,FALSE)</f>
        <v>Elliqqal’a BXM</v>
      </c>
      <c r="D189" s="36" t="s">
        <v>2025</v>
      </c>
      <c r="E189" s="52" t="b">
        <f t="shared" si="14"/>
        <v>1</v>
      </c>
      <c r="F189" s="37" t="s">
        <v>394</v>
      </c>
      <c r="G189" s="38" t="s">
        <v>2026</v>
      </c>
      <c r="H189" s="46" t="s">
        <v>2283</v>
      </c>
      <c r="I189" s="46" t="str">
        <f>VLOOKUP(B189,'[1]БХМ жамланган'!N$1:W$65536,10,)</f>
        <v>Qoraqalpog‘iston Res., Elliqqal’a t., "Sh. Rashidov" ko‘chasi 18-uy</v>
      </c>
      <c r="J189" s="19" t="s">
        <v>2243</v>
      </c>
      <c r="K189" s="19" t="b">
        <f t="shared" si="15"/>
        <v>1</v>
      </c>
      <c r="L189" s="19" t="str">
        <f>VLOOKUP(B189,'[1]БХМ жамланган'!N$1:Q$65536,4,FALSE)</f>
        <v>Элликкалинский ЦБУ</v>
      </c>
      <c r="M189" s="16" t="s">
        <v>802</v>
      </c>
      <c r="N189" s="16" t="b">
        <f t="shared" si="16"/>
        <v>1</v>
      </c>
      <c r="O189" s="37" t="s">
        <v>574</v>
      </c>
      <c r="P189" s="38" t="s">
        <v>785</v>
      </c>
      <c r="Q189" s="46" t="s">
        <v>2284</v>
      </c>
      <c r="R189" s="46" t="str">
        <f>VLOOKUP(B189,'[1]БХМ жамланган'!N$1:Y$65536,12,FALSE)</f>
        <v>Элликкалинский район, улица Ш.Рашидов, 18</v>
      </c>
      <c r="S189" s="38" t="s">
        <v>1007</v>
      </c>
      <c r="T189" s="19" t="b">
        <f t="shared" si="17"/>
        <v>1</v>
      </c>
      <c r="U189" s="19" t="str">
        <f>VLOOKUP(B189,'[1]БХМ жамланган'!N$1:R$65536,5,FALSE)</f>
        <v>Ellik-kala BSC</v>
      </c>
      <c r="V189" s="36" t="s">
        <v>1181</v>
      </c>
      <c r="W189" s="38" t="b">
        <f t="shared" si="18"/>
        <v>1</v>
      </c>
      <c r="X189" s="37" t="s">
        <v>1241</v>
      </c>
      <c r="Y189" s="36" t="s">
        <v>1362</v>
      </c>
      <c r="Z189" s="46" t="s">
        <v>2285</v>
      </c>
      <c r="AA189" s="46" t="str">
        <f>VLOOKUP(B189,'[1]БХМ жамланган'!N$1:Z$65536,13,)</f>
        <v>Ellikkala district, Sh. Rashidov street, 18</v>
      </c>
      <c r="AB189" s="19" t="s">
        <v>1522</v>
      </c>
      <c r="AC189" s="19" t="b">
        <f t="shared" si="19"/>
        <v>1</v>
      </c>
      <c r="AD189" s="19" t="str">
        <f>VLOOKUP(B189,'[1]БХМ жамланган'!N$1:AA$65536,14,FALSE)</f>
        <v>41.834327,60.912989</v>
      </c>
      <c r="AE189" s="15" t="s">
        <v>134</v>
      </c>
      <c r="AF189" s="15" t="b">
        <f t="shared" si="20"/>
        <v>1</v>
      </c>
      <c r="AG189" s="15" t="s">
        <v>191</v>
      </c>
    </row>
    <row r="190" spans="1:33" ht="30.75" customHeight="1">
      <c r="A190" s="38">
        <v>179</v>
      </c>
      <c r="B190" s="38">
        <v>11839</v>
      </c>
      <c r="C190" s="38" t="str">
        <f>VLOOKUP(B190,'[1]БХМ жамланган'!N$1:O$65536,2,FALSE)</f>
        <v>Oqmang‘it BXM</v>
      </c>
      <c r="D190" s="36" t="s">
        <v>418</v>
      </c>
      <c r="E190" s="52" t="b">
        <f t="shared" si="14"/>
        <v>1</v>
      </c>
      <c r="F190" s="37" t="s">
        <v>394</v>
      </c>
      <c r="G190" s="38" t="s">
        <v>419</v>
      </c>
      <c r="H190" s="46" t="s">
        <v>2283</v>
      </c>
      <c r="I190" s="46" t="str">
        <f>VLOOKUP(B190,'[1]БХМ жамланган'!N$1:W$65536,10,)</f>
        <v>Qoraqalpog‘iston Res., Nukus t., "Oqmang'it" guzari ko‘chasi 44-uy</v>
      </c>
      <c r="J190" s="19" t="s">
        <v>2244</v>
      </c>
      <c r="K190" s="19" t="b">
        <f t="shared" si="15"/>
        <v>1</v>
      </c>
      <c r="L190" s="19" t="str">
        <f>VLOOKUP(B190,'[1]БХМ жамланган'!N$1:Q$65536,4,FALSE)</f>
        <v>Окмангит ЦБУ</v>
      </c>
      <c r="M190" s="61" t="s">
        <v>2448</v>
      </c>
      <c r="N190" s="16" t="b">
        <f t="shared" si="16"/>
        <v>0</v>
      </c>
      <c r="O190" s="37" t="s">
        <v>574</v>
      </c>
      <c r="P190" s="38" t="s">
        <v>786</v>
      </c>
      <c r="Q190" s="46" t="s">
        <v>2284</v>
      </c>
      <c r="R190" s="46" t="str">
        <f>VLOOKUP(B190,'[1]БХМ жамланган'!N$1:Y$65536,12,FALSE)</f>
        <v>городской посёлок Акмангит, Нукусский район</v>
      </c>
      <c r="S190" s="38" t="s">
        <v>1008</v>
      </c>
      <c r="T190" s="19" t="b">
        <f t="shared" si="17"/>
        <v>1</v>
      </c>
      <c r="U190" s="19" t="str">
        <f>VLOOKUP(B190,'[1]БХМ жамланган'!N$1:R$65536,5,FALSE)</f>
        <v>Okmangit BSC</v>
      </c>
      <c r="V190" s="36" t="s">
        <v>1182</v>
      </c>
      <c r="W190" s="38" t="b">
        <f t="shared" si="18"/>
        <v>1</v>
      </c>
      <c r="X190" s="37" t="s">
        <v>1241</v>
      </c>
      <c r="Y190" s="36" t="s">
        <v>1363</v>
      </c>
      <c r="Z190" s="46" t="s">
        <v>2285</v>
      </c>
      <c r="AA190" s="46" t="str">
        <f>VLOOKUP(B190,'[1]БХМ жамланган'!N$1:Z$65536,13,)</f>
        <v>Akmangit urban village, Nukus district</v>
      </c>
      <c r="AB190" s="19" t="s">
        <v>1523</v>
      </c>
      <c r="AC190" s="19" t="b">
        <f t="shared" si="19"/>
        <v>1</v>
      </c>
      <c r="AD190" s="19" t="str">
        <f>VLOOKUP(B190,'[1]БХМ жамланган'!N$1:AA$65536,14,FALSE)</f>
        <v>42.597085,59.540650</v>
      </c>
      <c r="AE190" s="15" t="s">
        <v>1009</v>
      </c>
      <c r="AF190" s="15" t="b">
        <f t="shared" si="20"/>
        <v>1</v>
      </c>
      <c r="AG190" s="15" t="s">
        <v>192</v>
      </c>
    </row>
    <row r="191" spans="1:33" ht="30.75" customHeight="1">
      <c r="A191" s="38">
        <v>180</v>
      </c>
      <c r="B191" s="38">
        <v>11357</v>
      </c>
      <c r="C191" s="38" t="str">
        <f>VLOOKUP(B191,'[1]БХМ жамланган'!N$1:O$65536,2,FALSE)</f>
        <v>Xo‘jayli BXM</v>
      </c>
      <c r="D191" s="36" t="s">
        <v>420</v>
      </c>
      <c r="E191" s="52" t="b">
        <f t="shared" si="14"/>
        <v>1</v>
      </c>
      <c r="F191" s="37" t="s">
        <v>394</v>
      </c>
      <c r="G191" s="38" t="s">
        <v>421</v>
      </c>
      <c r="H191" s="46" t="s">
        <v>2283</v>
      </c>
      <c r="I191" s="46" t="str">
        <f>VLOOKUP(B191,'[1]БХМ жамланган'!N$1:W$65536,10,)</f>
        <v>Qoraqalpog‘iston Res., Xo‘jayli t., "Do‘stlik" ko‘chasi 47-uy</v>
      </c>
      <c r="J191" s="19" t="s">
        <v>2245</v>
      </c>
      <c r="K191" s="19" t="b">
        <f t="shared" si="15"/>
        <v>1</v>
      </c>
      <c r="L191" s="19" t="str">
        <f>VLOOKUP(B191,'[1]БХМ жамланган'!N$1:Q$65536,4,FALSE)</f>
        <v>Ходжейлинский ЦБУ</v>
      </c>
      <c r="M191" s="16" t="s">
        <v>803</v>
      </c>
      <c r="N191" s="16" t="b">
        <f t="shared" si="16"/>
        <v>1</v>
      </c>
      <c r="O191" s="37" t="s">
        <v>574</v>
      </c>
      <c r="P191" s="38" t="s">
        <v>787</v>
      </c>
      <c r="Q191" s="46" t="s">
        <v>2284</v>
      </c>
      <c r="R191" s="46" t="str">
        <f>VLOOKUP(B191,'[1]БХМ жамланган'!N$1:Y$65536,12,FALSE)</f>
        <v>Ходжейлинский район, улица Дустлик, 47</v>
      </c>
      <c r="S191" s="38" t="s">
        <v>1010</v>
      </c>
      <c r="T191" s="19" t="b">
        <f t="shared" si="17"/>
        <v>1</v>
      </c>
      <c r="U191" s="19" t="str">
        <f>VLOOKUP(B191,'[1]БХМ жамланган'!N$1:R$65536,5,FALSE)</f>
        <v>Khujeyli BSC</v>
      </c>
      <c r="V191" s="36" t="s">
        <v>1183</v>
      </c>
      <c r="W191" s="38" t="b">
        <f t="shared" si="18"/>
        <v>1</v>
      </c>
      <c r="X191" s="37" t="s">
        <v>1241</v>
      </c>
      <c r="Y191" s="36" t="s">
        <v>1364</v>
      </c>
      <c r="Z191" s="46" t="s">
        <v>2285</v>
      </c>
      <c r="AA191" s="46" t="str">
        <f>VLOOKUP(B191,'[1]БХМ жамланган'!N$1:Z$65536,13,)</f>
        <v>Khojeyly district, Dustlik street, 47</v>
      </c>
      <c r="AB191" s="19" t="s">
        <v>1524</v>
      </c>
      <c r="AC191" s="19" t="b">
        <f t="shared" si="19"/>
        <v>1</v>
      </c>
      <c r="AD191" s="19" t="str">
        <f>VLOOKUP(B191,'[1]БХМ жамланган'!N$1:AA$65536,14,FALSE)</f>
        <v>42.415245,59.453602</v>
      </c>
      <c r="AE191" s="15" t="s">
        <v>135</v>
      </c>
      <c r="AF191" s="15" t="b">
        <f t="shared" si="20"/>
        <v>1</v>
      </c>
      <c r="AG191" s="15" t="s">
        <v>192</v>
      </c>
    </row>
    <row r="192" spans="1:33" ht="30.75" customHeight="1">
      <c r="A192" s="38">
        <v>181</v>
      </c>
      <c r="B192" s="38">
        <v>11358</v>
      </c>
      <c r="C192" s="38" t="str">
        <f>VLOOKUP(B192,'[1]БХМ жамланган'!N$1:O$65536,2,FALSE)</f>
        <v>Bo‘zatov BXM</v>
      </c>
      <c r="D192" s="36" t="s">
        <v>422</v>
      </c>
      <c r="E192" s="52" t="b">
        <f t="shared" si="14"/>
        <v>1</v>
      </c>
      <c r="F192" s="37" t="s">
        <v>394</v>
      </c>
      <c r="G192" s="38" t="s">
        <v>423</v>
      </c>
      <c r="H192" s="46" t="s">
        <v>2283</v>
      </c>
      <c r="I192" s="46" t="str">
        <f>VLOOKUP(B192,'[1]БХМ жамланган'!N$1:W$65536,10,)</f>
        <v>Qoraqalpog‘iston Res., Bo‘zatov t., "Qaraqalpastannin 60 jillig‘I" ko‘chasi 4-uy</v>
      </c>
      <c r="J192" s="19" t="s">
        <v>2246</v>
      </c>
      <c r="K192" s="19" t="b">
        <f t="shared" si="15"/>
        <v>1</v>
      </c>
      <c r="L192" s="19" t="str">
        <f>VLOOKUP(B192,'[1]БХМ жамланган'!N$1:Q$65536,4,FALSE)</f>
        <v>Бузатовский ЦБУ</v>
      </c>
      <c r="M192" s="16" t="s">
        <v>804</v>
      </c>
      <c r="N192" s="16" t="b">
        <f t="shared" si="16"/>
        <v>1</v>
      </c>
      <c r="O192" s="37" t="s">
        <v>574</v>
      </c>
      <c r="P192" s="38" t="s">
        <v>788</v>
      </c>
      <c r="Q192" s="46" t="s">
        <v>2284</v>
      </c>
      <c r="R192" s="46" t="str">
        <f>VLOOKUP(B192,'[1]БХМ жамланган'!N$1:Y$65536,12,FALSE)</f>
        <v>Бузатовский район, улица Каракалпакстаннын 60-жыллыгы, 4</v>
      </c>
      <c r="S192" s="36" t="s">
        <v>1011</v>
      </c>
      <c r="T192" s="19" t="b">
        <f t="shared" si="17"/>
        <v>1</v>
      </c>
      <c r="U192" s="19" t="str">
        <f>VLOOKUP(B192,'[1]БХМ жамланган'!N$1:R$65536,5,FALSE)</f>
        <v>Buzatov BSC</v>
      </c>
      <c r="V192" s="36" t="s">
        <v>1184</v>
      </c>
      <c r="W192" s="38" t="b">
        <f t="shared" si="18"/>
        <v>1</v>
      </c>
      <c r="X192" s="37" t="s">
        <v>1241</v>
      </c>
      <c r="Y192" s="36" t="s">
        <v>1365</v>
      </c>
      <c r="Z192" s="46" t="s">
        <v>2285</v>
      </c>
      <c r="AA192" s="46" t="str">
        <f>VLOOKUP(B192,'[1]БХМ жамланган'!N$1:Z$65536,13,)</f>
        <v>Buzatov district, Karakalpakstannyn street 60-zhylygy, 4</v>
      </c>
      <c r="AB192" s="19" t="s">
        <v>1980</v>
      </c>
      <c r="AC192" s="19" t="b">
        <f t="shared" si="19"/>
        <v>1</v>
      </c>
      <c r="AD192" s="19" t="str">
        <f>VLOOKUP(B192,'[1]БХМ жамланган'!N$1:AA$65536,14,FALSE)</f>
        <v>42.999997,59.350078</v>
      </c>
      <c r="AE192" s="15" t="s">
        <v>136</v>
      </c>
      <c r="AF192" s="15" t="b">
        <f t="shared" si="20"/>
        <v>1</v>
      </c>
      <c r="AG192" s="15" t="s">
        <v>192</v>
      </c>
    </row>
    <row r="193" spans="1:33" s="32" customFormat="1" ht="30.75" customHeight="1">
      <c r="A193" s="38">
        <v>182</v>
      </c>
      <c r="B193" s="38">
        <v>10060</v>
      </c>
      <c r="C193" s="38" t="str">
        <f>VLOOKUP(B193,'[1]БХМ жамланган'!N$1:O$65536,2,FALSE)</f>
        <v>Yoshlik BXM</v>
      </c>
      <c r="D193" s="36" t="s">
        <v>1848</v>
      </c>
      <c r="E193" s="52" t="b">
        <f t="shared" si="14"/>
        <v>1</v>
      </c>
      <c r="F193" s="37" t="s">
        <v>394</v>
      </c>
      <c r="G193" s="38" t="s">
        <v>397</v>
      </c>
      <c r="H193" s="46" t="s">
        <v>2283</v>
      </c>
      <c r="I193" s="46" t="str">
        <f>VLOOKUP(B193,'[1]БХМ жамланган'!N$1:W$65536,10,)</f>
        <v>Qoraqalpog‘iston Res., To‘rtko‘l t., "Beruniy" ko‘chasi r/s 
Mo‘ljal: To'rtko'l buyum bozori</v>
      </c>
      <c r="J193" s="19" t="s">
        <v>2247</v>
      </c>
      <c r="K193" s="19" t="b">
        <f t="shared" si="15"/>
        <v>1</v>
      </c>
      <c r="L193" s="19" t="str">
        <f>VLOOKUP(B193,'[1]БХМ жамланган'!N$1:Q$65536,4,FALSE)</f>
        <v xml:space="preserve">Ёшлик ЦБУ </v>
      </c>
      <c r="M193" s="41" t="s">
        <v>2449</v>
      </c>
      <c r="N193" s="16" t="b">
        <f t="shared" si="16"/>
        <v>1</v>
      </c>
      <c r="O193" s="37" t="s">
        <v>574</v>
      </c>
      <c r="P193" s="38" t="s">
        <v>773</v>
      </c>
      <c r="Q193" s="46" t="s">
        <v>2284</v>
      </c>
      <c r="R193" s="46" t="str">
        <f>VLOOKUP(B193,'[1]БХМ жамланган'!N$1:Y$65536,12,FALSE)</f>
        <v>Турткульский район, улица Беруний, рынок Турткуль</v>
      </c>
      <c r="S193" s="36" t="s">
        <v>1854</v>
      </c>
      <c r="T193" s="19" t="b">
        <f t="shared" si="17"/>
        <v>1</v>
      </c>
      <c r="U193" s="19" t="str">
        <f>VLOOKUP(B193,'[1]БХМ жамланган'!N$1:R$65536,5,FALSE)</f>
        <v>Yoshlik BSC</v>
      </c>
      <c r="V193" s="36" t="s">
        <v>1862</v>
      </c>
      <c r="W193" s="38" t="b">
        <f t="shared" si="18"/>
        <v>1</v>
      </c>
      <c r="X193" s="37" t="s">
        <v>1241</v>
      </c>
      <c r="Y193" s="36" t="s">
        <v>1350</v>
      </c>
      <c r="Z193" s="46" t="s">
        <v>2285</v>
      </c>
      <c r="AA193" s="46" t="str">
        <f>VLOOKUP(B193,'[1]БХМ жамланган'!N$1:Z$65536,13,)</f>
        <v>Turtkul district, Beruniy street, Turtkul market</v>
      </c>
      <c r="AB193" s="19" t="s">
        <v>1873</v>
      </c>
      <c r="AC193" s="19" t="b">
        <f t="shared" si="19"/>
        <v>1</v>
      </c>
      <c r="AD193" s="19" t="str">
        <f>VLOOKUP(B193,'[1]БХМ жамланган'!N$1:AA$65536,14,FALSE)</f>
        <v>41.5618403, 61.00964</v>
      </c>
      <c r="AE193" s="15" t="s">
        <v>1881</v>
      </c>
      <c r="AF193" s="15" t="b">
        <f t="shared" si="20"/>
        <v>1</v>
      </c>
      <c r="AG193" s="15" t="s">
        <v>193</v>
      </c>
    </row>
    <row r="194" spans="1:33" s="32" customFormat="1" ht="30.75" customHeight="1">
      <c r="A194" s="38">
        <v>183</v>
      </c>
      <c r="B194" s="38">
        <v>10017</v>
      </c>
      <c r="C194" s="38" t="str">
        <f>VLOOKUP(B194,'[1]БХМ жамланган'!N$1:O$65536,2,FALSE)</f>
        <v>Mang'it BXM</v>
      </c>
      <c r="D194" s="36" t="s">
        <v>1849</v>
      </c>
      <c r="E194" s="52" t="b">
        <f t="shared" si="14"/>
        <v>1</v>
      </c>
      <c r="F194" s="37" t="s">
        <v>394</v>
      </c>
      <c r="G194" s="38" t="s">
        <v>399</v>
      </c>
      <c r="H194" s="46" t="s">
        <v>2283</v>
      </c>
      <c r="I194" s="46" t="str">
        <f>VLOOKUP(B194,'[1]БХМ жамланган'!N$1:W$65536,10,)</f>
        <v>Qoraqalpog‘iston Res., Amudaryo t., "Qipchoq" ko‘chasi 10-uy
Mo‘ljal: "Mang'it" savdo kompleksi</v>
      </c>
      <c r="J194" s="19" t="s">
        <v>2248</v>
      </c>
      <c r="K194" s="19" t="b">
        <f t="shared" si="15"/>
        <v>1</v>
      </c>
      <c r="L194" s="19" t="str">
        <f>VLOOKUP(B194,'[1]БХМ жамланган'!N$1:Q$65536,4,FALSE)</f>
        <v xml:space="preserve">Мангит ЦБУ </v>
      </c>
      <c r="M194" s="41" t="s">
        <v>2450</v>
      </c>
      <c r="N194" s="16" t="b">
        <f t="shared" si="16"/>
        <v>1</v>
      </c>
      <c r="O194" s="37" t="s">
        <v>574</v>
      </c>
      <c r="P194" s="38" t="s">
        <v>774</v>
      </c>
      <c r="Q194" s="46" t="s">
        <v>2284</v>
      </c>
      <c r="R194" s="46" t="str">
        <f>VLOOKUP(B194,'[1]БХМ жамланган'!N$1:Y$65536,12,FALSE)</f>
        <v>Амударьинский район, улица Кипчак, 10</v>
      </c>
      <c r="S194" s="38" t="s">
        <v>1855</v>
      </c>
      <c r="T194" s="19" t="b">
        <f t="shared" si="17"/>
        <v>1</v>
      </c>
      <c r="U194" s="19" t="str">
        <f>VLOOKUP(B194,'[1]БХМ жамланган'!N$1:R$65536,5,FALSE)</f>
        <v>Mangit BSC</v>
      </c>
      <c r="V194" s="36" t="s">
        <v>1867</v>
      </c>
      <c r="W194" s="38" t="b">
        <f t="shared" si="18"/>
        <v>1</v>
      </c>
      <c r="X194" s="37" t="s">
        <v>1241</v>
      </c>
      <c r="Y194" s="36" t="s">
        <v>1351</v>
      </c>
      <c r="Z194" s="46" t="s">
        <v>2285</v>
      </c>
      <c r="AA194" s="46" t="str">
        <f>VLOOKUP(B194,'[1]БХМ жамланган'!N$1:Z$65536,13,)</f>
        <v>Amudarya district, Kipchak street, 10</v>
      </c>
      <c r="AB194" s="19" t="s">
        <v>1874</v>
      </c>
      <c r="AC194" s="19" t="b">
        <f t="shared" si="19"/>
        <v>1</v>
      </c>
      <c r="AD194" s="19" t="str">
        <f>VLOOKUP(B194,'[1]БХМ жамланган'!N$1:AA$65536,14,FALSE)</f>
        <v>42.1139279, 60.07198</v>
      </c>
      <c r="AE194" s="15" t="s">
        <v>1882</v>
      </c>
      <c r="AF194" s="15" t="b">
        <f t="shared" si="20"/>
        <v>1</v>
      </c>
      <c r="AG194" s="15" t="s">
        <v>193</v>
      </c>
    </row>
    <row r="195" spans="1:33" s="32" customFormat="1" ht="30.75" customHeight="1">
      <c r="A195" s="38">
        <v>184</v>
      </c>
      <c r="B195" s="38">
        <v>10016</v>
      </c>
      <c r="C195" s="38" t="str">
        <f>VLOOKUP(B195,'[1]БХМ жамланган'!N$1:O$65536,2,FALSE)</f>
        <v>Jayxun BXM</v>
      </c>
      <c r="D195" s="36" t="s">
        <v>1850</v>
      </c>
      <c r="E195" s="52" t="b">
        <f t="shared" si="14"/>
        <v>1</v>
      </c>
      <c r="F195" s="37" t="s">
        <v>394</v>
      </c>
      <c r="G195" s="38" t="s">
        <v>403</v>
      </c>
      <c r="H195" s="46" t="s">
        <v>2283</v>
      </c>
      <c r="I195" s="46" t="str">
        <f>VLOOKUP(B195,'[1]БХМ жамланган'!N$1:W$65536,10,)</f>
        <v>Qoraqalpog‘iston Res., Beruniy t., "Shayx Abbos Vali" ko‘chasi r/s uy, 
Mo‘ljal: Beruniy savdo kompleks</v>
      </c>
      <c r="J195" s="19" t="s">
        <v>2249</v>
      </c>
      <c r="K195" s="19" t="b">
        <f t="shared" si="15"/>
        <v>1</v>
      </c>
      <c r="L195" s="19" t="str">
        <f>VLOOKUP(B195,'[1]БХМ жамланган'!N$1:Q$65536,4,FALSE)</f>
        <v xml:space="preserve">Джайхун ЦБУ </v>
      </c>
      <c r="M195" s="41" t="s">
        <v>2451</v>
      </c>
      <c r="N195" s="16" t="b">
        <f t="shared" si="16"/>
        <v>0</v>
      </c>
      <c r="O195" s="37" t="s">
        <v>574</v>
      </c>
      <c r="P195" s="38" t="s">
        <v>776</v>
      </c>
      <c r="Q195" s="46" t="s">
        <v>2284</v>
      </c>
      <c r="R195" s="46" t="str">
        <f>VLOOKUP(B195,'[1]БХМ жамланган'!N$1:Y$65536,12,FALSE)</f>
        <v>Берунийский район, улица Шейх Аббос Вали,  Беруний торговый комплекс</v>
      </c>
      <c r="S195" s="36" t="s">
        <v>1856</v>
      </c>
      <c r="T195" s="19" t="b">
        <f t="shared" si="17"/>
        <v>1</v>
      </c>
      <c r="U195" s="19" t="str">
        <f>VLOOKUP(B195,'[1]БХМ жамланган'!N$1:R$65536,5,FALSE)</f>
        <v>Jaykhun BSC</v>
      </c>
      <c r="V195" s="36" t="s">
        <v>1868</v>
      </c>
      <c r="W195" s="38" t="b">
        <f t="shared" si="18"/>
        <v>1</v>
      </c>
      <c r="X195" s="37" t="s">
        <v>1241</v>
      </c>
      <c r="Y195" s="36" t="s">
        <v>1981</v>
      </c>
      <c r="Z195" s="46" t="s">
        <v>2285</v>
      </c>
      <c r="AA195" s="46" t="str">
        <f>VLOOKUP(B195,'[1]БХМ жамланган'!N$1:Z$65536,13,)</f>
        <v>Beruniy district, Sheikh Abbos Wali street, Beruniy shopping complex</v>
      </c>
      <c r="AB195" s="19" t="s">
        <v>1875</v>
      </c>
      <c r="AC195" s="19" t="b">
        <f t="shared" si="19"/>
        <v>1</v>
      </c>
      <c r="AD195" s="19" t="str">
        <f>VLOOKUP(B195,'[1]БХМ жамланган'!N$1:AA$65536,14,FALSE)</f>
        <v>41.6920162, 60.73889</v>
      </c>
      <c r="AE195" s="15" t="s">
        <v>1883</v>
      </c>
      <c r="AF195" s="15" t="b">
        <f t="shared" si="20"/>
        <v>1</v>
      </c>
      <c r="AG195" s="15" t="s">
        <v>193</v>
      </c>
    </row>
    <row r="196" spans="1:33" s="32" customFormat="1" ht="30.75" customHeight="1">
      <c r="A196" s="38">
        <v>185</v>
      </c>
      <c r="B196" s="38">
        <v>10061</v>
      </c>
      <c r="C196" s="38" t="str">
        <f>VLOOKUP(B196,'[1]БХМ жамланган'!N$1:O$65536,2,FALSE)</f>
        <v>Berdaq BXM</v>
      </c>
      <c r="D196" s="36" t="s">
        <v>2027</v>
      </c>
      <c r="E196" s="52" t="b">
        <f t="shared" ref="E196:E259" si="21">C196=D196</f>
        <v>1</v>
      </c>
      <c r="F196" s="37" t="s">
        <v>394</v>
      </c>
      <c r="G196" s="38" t="s">
        <v>395</v>
      </c>
      <c r="H196" s="46" t="s">
        <v>2283</v>
      </c>
      <c r="I196" s="46" t="str">
        <f>VLOOKUP(B196,'[1]БХМ жамланган'!N$1:W$65536,10,)</f>
        <v xml:space="preserve">Qoraqalpog‘iston Res., Nukus sh., "A.Dosnazarov" ko‘chasi 8-A uy,
Mo‘ljal: Amudaryo suv havzasi </v>
      </c>
      <c r="J196" s="19" t="s">
        <v>2250</v>
      </c>
      <c r="K196" s="19" t="b">
        <f t="shared" ref="K196:K259" si="22">I196=J196</f>
        <v>1</v>
      </c>
      <c r="L196" s="19" t="str">
        <f>VLOOKUP(B196,'[1]БХМ жамланган'!N$1:Q$65536,4,FALSE)</f>
        <v xml:space="preserve">Бердак ЦБУ </v>
      </c>
      <c r="M196" s="41" t="s">
        <v>2452</v>
      </c>
      <c r="N196" s="16" t="b">
        <f t="shared" ref="N196:N259" si="23">L196=M196</f>
        <v>1</v>
      </c>
      <c r="O196" s="37" t="s">
        <v>574</v>
      </c>
      <c r="P196" s="38" t="s">
        <v>772</v>
      </c>
      <c r="Q196" s="46" t="s">
        <v>2284</v>
      </c>
      <c r="R196" s="46" t="str">
        <f>VLOOKUP(B196,'[1]БХМ жамланган'!N$1:Y$65536,12,FALSE)</f>
        <v>Город Нукус, улица А.Досназарова, 8А</v>
      </c>
      <c r="S196" s="38" t="s">
        <v>1857</v>
      </c>
      <c r="T196" s="19" t="b">
        <f t="shared" ref="T196:T259" si="24">R196=S196</f>
        <v>1</v>
      </c>
      <c r="U196" s="19" t="str">
        <f>VLOOKUP(B196,'[1]БХМ жамланган'!N$1:R$65536,5,FALSE)</f>
        <v>Berdak BSC</v>
      </c>
      <c r="V196" s="36" t="s">
        <v>1863</v>
      </c>
      <c r="W196" s="38" t="b">
        <f t="shared" ref="W196:W259" si="25">U196=V196</f>
        <v>1</v>
      </c>
      <c r="X196" s="37" t="s">
        <v>1241</v>
      </c>
      <c r="Y196" s="36" t="s">
        <v>1870</v>
      </c>
      <c r="Z196" s="46" t="s">
        <v>2285</v>
      </c>
      <c r="AA196" s="46" t="str">
        <f>VLOOKUP(B196,'[1]БХМ жамланган'!N$1:Z$65536,13,)</f>
        <v>Nukus city, A. Dosnazarov street, 8A</v>
      </c>
      <c r="AB196" s="19" t="s">
        <v>1876</v>
      </c>
      <c r="AC196" s="19" t="b">
        <f t="shared" ref="AC196:AC259" si="26">AA196=AB196</f>
        <v>1</v>
      </c>
      <c r="AD196" s="19" t="str">
        <f>VLOOKUP(B196,'[1]БХМ жамланган'!N$1:AA$65536,14,FALSE)</f>
        <v>42.444035, 59.633868</v>
      </c>
      <c r="AE196" s="15" t="s">
        <v>1884</v>
      </c>
      <c r="AF196" s="15" t="b">
        <f t="shared" ref="AF196:AF259" si="27">AD196=AE196</f>
        <v>1</v>
      </c>
      <c r="AG196" s="15" t="s">
        <v>193</v>
      </c>
    </row>
    <row r="197" spans="1:33" s="32" customFormat="1" ht="30.75" customHeight="1">
      <c r="A197" s="38">
        <v>186</v>
      </c>
      <c r="B197" s="38">
        <v>10063</v>
      </c>
      <c r="C197" s="38" t="str">
        <f>VLOOKUP(B197,'[1]БХМ жамланган'!N$1:O$65536,2,FALSE)</f>
        <v>Nukus dehqon bozori BXM</v>
      </c>
      <c r="D197" s="36" t="s">
        <v>2028</v>
      </c>
      <c r="E197" s="52" t="b">
        <f t="shared" si="21"/>
        <v>1</v>
      </c>
      <c r="F197" s="37" t="s">
        <v>394</v>
      </c>
      <c r="G197" s="38" t="s">
        <v>395</v>
      </c>
      <c r="H197" s="46" t="s">
        <v>2283</v>
      </c>
      <c r="I197" s="46" t="str">
        <f>VLOOKUP(B197,'[1]БХМ жамланган'!N$1:W$65536,10,)</f>
        <v>Qoraqalpog‘iston Res., Nukus sh., "Ernazar Alako'z"  33-uy
Mo‘ljal:Korzinka</v>
      </c>
      <c r="J197" s="19" t="s">
        <v>2251</v>
      </c>
      <c r="K197" s="19" t="b">
        <f t="shared" si="22"/>
        <v>1</v>
      </c>
      <c r="L197" s="19" t="str">
        <f>VLOOKUP(B197,'[1]БХМ жамланган'!N$1:Q$65536,4,FALSE)</f>
        <v xml:space="preserve">Нукусский дехкан базар ЦБУ </v>
      </c>
      <c r="M197" s="41" t="s">
        <v>2384</v>
      </c>
      <c r="N197" s="16" t="b">
        <f t="shared" si="23"/>
        <v>1</v>
      </c>
      <c r="O197" s="37" t="s">
        <v>574</v>
      </c>
      <c r="P197" s="38" t="s">
        <v>772</v>
      </c>
      <c r="Q197" s="46" t="s">
        <v>2284</v>
      </c>
      <c r="R197" s="46" t="str">
        <f>VLOOKUP(B197,'[1]БХМ жамланган'!N$1:Y$65536,12,FALSE)</f>
        <v>Город Нукус, улица Э.Алакуз, 33</v>
      </c>
      <c r="S197" s="38" t="s">
        <v>1858</v>
      </c>
      <c r="T197" s="19" t="b">
        <f t="shared" si="24"/>
        <v>1</v>
      </c>
      <c r="U197" s="19" t="str">
        <f>VLOOKUP(B197,'[1]БХМ жамланган'!N$1:R$65536,5,FALSE)</f>
        <v>Nukus dexkan bozori BSC</v>
      </c>
      <c r="V197" s="36" t="s">
        <v>1866</v>
      </c>
      <c r="W197" s="38" t="b">
        <f t="shared" si="25"/>
        <v>1</v>
      </c>
      <c r="X197" s="37" t="s">
        <v>1241</v>
      </c>
      <c r="Y197" s="36" t="s">
        <v>1870</v>
      </c>
      <c r="Z197" s="46" t="s">
        <v>2285</v>
      </c>
      <c r="AA197" s="46" t="str">
        <f>VLOOKUP(B197,'[1]БХМ жамланган'!N$1:Z$65536,13,)</f>
        <v>Nukus city, E. Alakuz street, 33</v>
      </c>
      <c r="AB197" s="19" t="s">
        <v>1877</v>
      </c>
      <c r="AC197" s="19" t="b">
        <f t="shared" si="26"/>
        <v>1</v>
      </c>
      <c r="AD197" s="19" t="str">
        <f>VLOOKUP(B197,'[1]БХМ жамланган'!N$1:AA$65536,14,FALSE)</f>
        <v>42.465179, 59.604594</v>
      </c>
      <c r="AE197" s="15" t="s">
        <v>1885</v>
      </c>
      <c r="AF197" s="15" t="b">
        <f t="shared" si="27"/>
        <v>1</v>
      </c>
      <c r="AG197" s="15" t="s">
        <v>193</v>
      </c>
    </row>
    <row r="198" spans="1:33" s="32" customFormat="1" ht="30.75" customHeight="1">
      <c r="A198" s="38">
        <v>187</v>
      </c>
      <c r="B198" s="38">
        <v>10064</v>
      </c>
      <c r="C198" s="38" t="str">
        <f>VLOOKUP(B198,'[1]БХМ жамланган'!N$1:O$65536,2,FALSE)</f>
        <v>Ustuyurt BXM</v>
      </c>
      <c r="D198" s="36" t="s">
        <v>2029</v>
      </c>
      <c r="E198" s="52" t="b">
        <f t="shared" si="21"/>
        <v>1</v>
      </c>
      <c r="F198" s="37" t="s">
        <v>394</v>
      </c>
      <c r="G198" s="38" t="s">
        <v>405</v>
      </c>
      <c r="H198" s="46" t="s">
        <v>2283</v>
      </c>
      <c r="I198" s="46" t="str">
        <f>VLOOKUP(B198,'[1]БХМ жамланган'!N$1:W$65536,10,)</f>
        <v>Qoraqalpog‘iston Res., Qo‘ng‘irot t., 
"Qoraqalpog‘iston" ko‘chasi 65-uy</v>
      </c>
      <c r="J198" s="19" t="s">
        <v>2236</v>
      </c>
      <c r="K198" s="19" t="b">
        <f t="shared" si="22"/>
        <v>1</v>
      </c>
      <c r="L198" s="19" t="str">
        <f>VLOOKUP(B198,'[1]БХМ жамланган'!N$1:Q$65536,4,FALSE)</f>
        <v xml:space="preserve">Устюрт ЦБУ </v>
      </c>
      <c r="M198" s="41" t="s">
        <v>2453</v>
      </c>
      <c r="N198" s="16" t="b">
        <f t="shared" si="23"/>
        <v>1</v>
      </c>
      <c r="O198" s="37" t="s">
        <v>574</v>
      </c>
      <c r="P198" s="38" t="s">
        <v>778</v>
      </c>
      <c r="Q198" s="46" t="s">
        <v>2284</v>
      </c>
      <c r="R198" s="46" t="str">
        <f>VLOOKUP(B198,'[1]БХМ жамланган'!N$1:Y$65536,12,FALSE)</f>
        <v>Кунградский район, улица Каракалпакстан, 65</v>
      </c>
      <c r="S198" s="38" t="s">
        <v>1000</v>
      </c>
      <c r="T198" s="19" t="b">
        <f t="shared" si="24"/>
        <v>1</v>
      </c>
      <c r="U198" s="19" t="str">
        <f>VLOOKUP(B198,'[1]БХМ жамланган'!N$1:R$65536,5,FALSE)</f>
        <v>Ustyurt BSC</v>
      </c>
      <c r="V198" s="36" t="s">
        <v>1864</v>
      </c>
      <c r="W198" s="38" t="b">
        <f t="shared" si="25"/>
        <v>1</v>
      </c>
      <c r="X198" s="37" t="s">
        <v>1241</v>
      </c>
      <c r="Y198" s="36" t="s">
        <v>1355</v>
      </c>
      <c r="Z198" s="46" t="s">
        <v>2285</v>
      </c>
      <c r="AA198" s="46" t="str">
        <f>VLOOKUP(B198,'[1]БХМ жамланган'!N$1:Z$65536,13,)</f>
        <v>Kungrad district, Karakalpakstan street, 65</v>
      </c>
      <c r="AB198" s="19" t="s">
        <v>1516</v>
      </c>
      <c r="AC198" s="19" t="b">
        <f t="shared" si="26"/>
        <v>1</v>
      </c>
      <c r="AD198" s="19" t="str">
        <f>VLOOKUP(B198,'[1]БХМ жамланган'!N$1:AA$65536,14,FALSE)</f>
        <v>43.0485049, 58.836632</v>
      </c>
      <c r="AE198" s="15" t="s">
        <v>1886</v>
      </c>
      <c r="AF198" s="15" t="b">
        <f t="shared" si="27"/>
        <v>1</v>
      </c>
      <c r="AG198" s="15" t="s">
        <v>193</v>
      </c>
    </row>
    <row r="199" spans="1:33" s="32" customFormat="1" ht="30.75" customHeight="1">
      <c r="A199" s="38">
        <v>188</v>
      </c>
      <c r="B199" s="38" t="s">
        <v>2341</v>
      </c>
      <c r="C199" s="38" t="str">
        <f>VLOOKUP(B199,'[1]БХМ жамланган'!N$1:O$65536,2,FALSE)</f>
        <v>Kelajak BXM</v>
      </c>
      <c r="D199" s="36" t="s">
        <v>1851</v>
      </c>
      <c r="E199" s="52" t="b">
        <f t="shared" si="21"/>
        <v>1</v>
      </c>
      <c r="F199" s="37" t="s">
        <v>394</v>
      </c>
      <c r="G199" s="38" t="s">
        <v>407</v>
      </c>
      <c r="H199" s="46" t="s">
        <v>2283</v>
      </c>
      <c r="I199" s="46" t="str">
        <f>VLOOKUP(B199,'[1]БХМ жамланган'!N$1:W$65536,10,)</f>
        <v>Qoraqalpog‘iston Res., Kegeyli t., Xalqobod guzari r/s uy
Mo'ljal: "Xalqobod" MFY binosi ro'parasida</v>
      </c>
      <c r="J199" s="19" t="s">
        <v>2252</v>
      </c>
      <c r="K199" s="19" t="b">
        <f t="shared" si="22"/>
        <v>1</v>
      </c>
      <c r="L199" s="19" t="str">
        <f>VLOOKUP(B199,'[1]БХМ жамланган'!N$1:Q$65536,4,FALSE)</f>
        <v xml:space="preserve">Келажак ЦБУ </v>
      </c>
      <c r="M199" s="41" t="s">
        <v>2454</v>
      </c>
      <c r="N199" s="16" t="b">
        <f t="shared" si="23"/>
        <v>1</v>
      </c>
      <c r="O199" s="37" t="s">
        <v>574</v>
      </c>
      <c r="P199" s="38" t="s">
        <v>779</v>
      </c>
      <c r="Q199" s="46" t="s">
        <v>2284</v>
      </c>
      <c r="R199" s="46" t="str">
        <f>VLOOKUP(B199,'[1]БХМ жамланган'!N$1:Y$65536,12,FALSE)</f>
        <v>Кегейлийский район, махаллинский комитет Халкобод</v>
      </c>
      <c r="S199" s="36" t="s">
        <v>1859</v>
      </c>
      <c r="T199" s="19" t="b">
        <f t="shared" si="24"/>
        <v>1</v>
      </c>
      <c r="U199" s="19" t="str">
        <f>VLOOKUP(B199,'[1]БХМ жамланган'!N$1:R$65536,5,FALSE)</f>
        <v>Kelajak BSC</v>
      </c>
      <c r="V199" s="36" t="s">
        <v>1865</v>
      </c>
      <c r="W199" s="38" t="b">
        <f t="shared" si="25"/>
        <v>1</v>
      </c>
      <c r="X199" s="37" t="s">
        <v>1241</v>
      </c>
      <c r="Y199" s="36" t="s">
        <v>1356</v>
      </c>
      <c r="Z199" s="46" t="s">
        <v>2285</v>
      </c>
      <c r="AA199" s="46" t="str">
        <f>VLOOKUP(B199,'[1]БХМ жамланган'!N$1:Z$65536,13,)</f>
        <v>Kegeyli district, Khalkobod makhalla committee</v>
      </c>
      <c r="AB199" s="19" t="s">
        <v>1878</v>
      </c>
      <c r="AC199" s="19" t="b">
        <f t="shared" si="26"/>
        <v>1</v>
      </c>
      <c r="AD199" s="19" t="str">
        <f>VLOOKUP(B199,'[1]БХМ жамланган'!N$1:AA$65536,14,FALSE)</f>
        <v>42.6870342, 59.728677</v>
      </c>
      <c r="AE199" s="15" t="s">
        <v>1887</v>
      </c>
      <c r="AF199" s="15" t="b">
        <f t="shared" si="27"/>
        <v>1</v>
      </c>
      <c r="AG199" s="15" t="s">
        <v>193</v>
      </c>
    </row>
    <row r="200" spans="1:33" s="32" customFormat="1" ht="30.75" customHeight="1">
      <c r="A200" s="38">
        <v>189</v>
      </c>
      <c r="B200" s="38" t="s">
        <v>2342</v>
      </c>
      <c r="C200" s="38" t="str">
        <f>VLOOKUP(B200,'[1]БХМ жамланган'!N$1:O$65536,2,FALSE)</f>
        <v>Qizirabod BXM</v>
      </c>
      <c r="D200" s="36" t="s">
        <v>1852</v>
      </c>
      <c r="E200" s="52" t="b">
        <f t="shared" si="21"/>
        <v>1</v>
      </c>
      <c r="F200" s="37" t="s">
        <v>394</v>
      </c>
      <c r="G200" s="38" t="s">
        <v>2026</v>
      </c>
      <c r="H200" s="46" t="s">
        <v>2283</v>
      </c>
      <c r="I200" s="46" t="str">
        <f>VLOOKUP(B200,'[1]БХМ жамланган'!N$1:W$65536,10,)</f>
        <v>Qoraqalpog‘iston Res., Elliqqal’a t., Qiriqqizobod yo'li ko‘chasi ** uy
Mo'ljal: "Qiriqqizobod" OFY binosi</v>
      </c>
      <c r="J200" s="19" t="s">
        <v>2253</v>
      </c>
      <c r="K200" s="19" t="b">
        <f t="shared" si="22"/>
        <v>1</v>
      </c>
      <c r="L200" s="19" t="str">
        <f>VLOOKUP(B200,'[1]БХМ жамланган'!N$1:Q$65536,4,FALSE)</f>
        <v xml:space="preserve">Кизирабад ЦБУ </v>
      </c>
      <c r="M200" s="41" t="s">
        <v>2455</v>
      </c>
      <c r="N200" s="16" t="b">
        <f t="shared" si="23"/>
        <v>1</v>
      </c>
      <c r="O200" s="37" t="s">
        <v>574</v>
      </c>
      <c r="P200" s="38" t="s">
        <v>785</v>
      </c>
      <c r="Q200" s="46" t="s">
        <v>2284</v>
      </c>
      <c r="R200" s="46" t="str">
        <f>VLOOKUP(B200,'[1]БХМ жамланган'!N$1:Y$65536,12,FALSE)</f>
        <v>Элликкалинский район, улица Кызырык йули</v>
      </c>
      <c r="S200" s="38" t="s">
        <v>1860</v>
      </c>
      <c r="T200" s="19" t="b">
        <f t="shared" si="24"/>
        <v>1</v>
      </c>
      <c r="U200" s="19" t="str">
        <f>VLOOKUP(B200,'[1]БХМ жамланган'!N$1:R$65536,5,FALSE)</f>
        <v>Kizirabad BSC</v>
      </c>
      <c r="V200" s="36" t="s">
        <v>1869</v>
      </c>
      <c r="W200" s="38" t="b">
        <f t="shared" si="25"/>
        <v>1</v>
      </c>
      <c r="X200" s="37" t="s">
        <v>1241</v>
      </c>
      <c r="Y200" s="36" t="s">
        <v>1871</v>
      </c>
      <c r="Z200" s="46" t="s">
        <v>2285</v>
      </c>
      <c r="AA200" s="46" t="str">
        <f>VLOOKUP(B200,'[1]БХМ жамланган'!N$1:Z$65536,13,)</f>
        <v>Ellikkala district, Kyzyryk Yuli street</v>
      </c>
      <c r="AB200" s="19" t="s">
        <v>1879</v>
      </c>
      <c r="AC200" s="19" t="b">
        <f t="shared" si="26"/>
        <v>1</v>
      </c>
      <c r="AD200" s="19" t="str">
        <f>VLOOKUP(B200,'[1]БХМ жамланган'!N$1:AA$65536,14,FALSE)</f>
        <v>41.808425, 61.0639274</v>
      </c>
      <c r="AE200" s="15" t="s">
        <v>1888</v>
      </c>
      <c r="AF200" s="15" t="b">
        <f t="shared" si="27"/>
        <v>1</v>
      </c>
      <c r="AG200" s="15" t="s">
        <v>193</v>
      </c>
    </row>
    <row r="201" spans="1:33" s="32" customFormat="1" ht="30.75" customHeight="1">
      <c r="A201" s="38">
        <v>190</v>
      </c>
      <c r="B201" s="38">
        <v>10067</v>
      </c>
      <c r="C201" s="38" t="str">
        <f>VLOOKUP(B201,'[1]БХМ жамланган'!N$1:O$65536,2,FALSE)</f>
        <v>Do'stlik BXM</v>
      </c>
      <c r="D201" s="36" t="s">
        <v>1853</v>
      </c>
      <c r="E201" s="52" t="b">
        <f t="shared" si="21"/>
        <v>1</v>
      </c>
      <c r="F201" s="37" t="s">
        <v>394</v>
      </c>
      <c r="G201" s="38" t="s">
        <v>421</v>
      </c>
      <c r="H201" s="46" t="s">
        <v>2283</v>
      </c>
      <c r="I201" s="46" t="str">
        <f>VLOOKUP(B201,'[1]БХМ жамланган'!N$1:W$65536,10,)</f>
        <v>Qoraqalpog‘iston Res. Xo‘jayli t. "Mustaqillik" 5/5-uy</v>
      </c>
      <c r="J201" s="19" t="s">
        <v>2254</v>
      </c>
      <c r="K201" s="19" t="b">
        <f t="shared" si="22"/>
        <v>1</v>
      </c>
      <c r="L201" s="19" t="str">
        <f>VLOOKUP(B201,'[1]БХМ жамланган'!N$1:Q$65536,4,FALSE)</f>
        <v xml:space="preserve">Дустлик ЦБУ </v>
      </c>
      <c r="M201" s="41" t="s">
        <v>2456</v>
      </c>
      <c r="N201" s="16" t="b">
        <f t="shared" si="23"/>
        <v>1</v>
      </c>
      <c r="O201" s="37" t="s">
        <v>574</v>
      </c>
      <c r="P201" s="38" t="s">
        <v>787</v>
      </c>
      <c r="Q201" s="46" t="s">
        <v>2284</v>
      </c>
      <c r="R201" s="46" t="str">
        <f>VLOOKUP(B201,'[1]БХМ жамланган'!N$1:Y$65536,12,FALSE)</f>
        <v>Ходжейлинский район, улица Мустакиллоик, 5/5</v>
      </c>
      <c r="S201" s="38" t="s">
        <v>1861</v>
      </c>
      <c r="T201" s="19" t="b">
        <f t="shared" si="24"/>
        <v>1</v>
      </c>
      <c r="U201" s="19" t="str">
        <f>VLOOKUP(B201,'[1]БХМ жамланган'!N$1:R$65536,5,FALSE)</f>
        <v>Dustlik BSC</v>
      </c>
      <c r="V201" s="36" t="s">
        <v>1101</v>
      </c>
      <c r="W201" s="38" t="b">
        <f t="shared" si="25"/>
        <v>1</v>
      </c>
      <c r="X201" s="37" t="s">
        <v>1241</v>
      </c>
      <c r="Y201" s="36" t="s">
        <v>1872</v>
      </c>
      <c r="Z201" s="46" t="s">
        <v>2285</v>
      </c>
      <c r="AA201" s="46" t="str">
        <f>VLOOKUP(B201,'[1]БХМ жамланган'!N$1:Z$65536,13,)</f>
        <v>Khojeyly district, Mustakilloik street, 5/5</v>
      </c>
      <c r="AB201" s="19" t="s">
        <v>1880</v>
      </c>
      <c r="AC201" s="19" t="b">
        <f t="shared" si="26"/>
        <v>1</v>
      </c>
      <c r="AD201" s="19" t="str">
        <f>VLOOKUP(B201,'[1]БХМ жамланган'!N$1:AA$65536,14,FALSE)</f>
        <v>42.4136053, 59.449321</v>
      </c>
      <c r="AE201" s="15" t="s">
        <v>1889</v>
      </c>
      <c r="AF201" s="15" t="b">
        <f t="shared" si="27"/>
        <v>1</v>
      </c>
      <c r="AG201" s="15" t="s">
        <v>193</v>
      </c>
    </row>
    <row r="202" spans="1:33" s="12" customFormat="1" ht="30.75" customHeight="1">
      <c r="A202" s="9" t="s">
        <v>2290</v>
      </c>
      <c r="B202" s="38" t="e">
        <v>#N/A</v>
      </c>
      <c r="C202" s="38" t="e">
        <f>VLOOKUP(B202,'[1]БХМ жамланган'!N$1:O$65536,2,FALSE)</f>
        <v>#N/A</v>
      </c>
      <c r="D202" s="8"/>
      <c r="E202" s="52" t="e">
        <f t="shared" si="21"/>
        <v>#N/A</v>
      </c>
      <c r="F202" s="14"/>
      <c r="G202" s="9"/>
      <c r="H202" s="48"/>
      <c r="I202" s="46" t="e">
        <f>VLOOKUP(B202,'[1]БХМ жамланган'!N$1:W$65536,10,)</f>
        <v>#N/A</v>
      </c>
      <c r="J202" s="4"/>
      <c r="K202" s="19" t="e">
        <f t="shared" si="22"/>
        <v>#N/A</v>
      </c>
      <c r="L202" s="19" t="e">
        <f>VLOOKUP(B202,'[1]БХМ жамланган'!N$1:Q$65536,4,FALSE)</f>
        <v>#N/A</v>
      </c>
      <c r="M202" s="7"/>
      <c r="N202" s="16" t="e">
        <f t="shared" si="23"/>
        <v>#N/A</v>
      </c>
      <c r="O202" s="9"/>
      <c r="P202" s="11"/>
      <c r="Q202" s="49"/>
      <c r="R202" s="46" t="e">
        <f>VLOOKUP(B202,'[1]БХМ жамланган'!N$1:Y$65536,12,FALSE)</f>
        <v>#N/A</v>
      </c>
      <c r="S202" s="10"/>
      <c r="T202" s="19" t="e">
        <f t="shared" si="24"/>
        <v>#N/A</v>
      </c>
      <c r="U202" s="19" t="e">
        <f>VLOOKUP(B202,'[1]БХМ жамланган'!N$1:R$65536,5,FALSE)</f>
        <v>#N/A</v>
      </c>
      <c r="V202" s="8"/>
      <c r="W202" s="38" t="e">
        <f t="shared" si="25"/>
        <v>#N/A</v>
      </c>
      <c r="X202" s="11"/>
      <c r="Y202" s="9"/>
      <c r="Z202" s="48"/>
      <c r="AA202" s="46" t="e">
        <f>VLOOKUP(B202,'[1]БХМ жамланган'!N$1:Z$65536,13,)</f>
        <v>#N/A</v>
      </c>
      <c r="AB202" s="4"/>
      <c r="AC202" s="19" t="e">
        <f t="shared" si="26"/>
        <v>#N/A</v>
      </c>
      <c r="AD202" s="19" t="e">
        <f>VLOOKUP(B202,'[1]БХМ жамланган'!N$1:AA$65536,14,FALSE)</f>
        <v>#N/A</v>
      </c>
      <c r="AE202" s="11"/>
      <c r="AF202" s="15" t="e">
        <f t="shared" si="27"/>
        <v>#N/A</v>
      </c>
      <c r="AG202" s="11"/>
    </row>
    <row r="203" spans="1:33" ht="30.75" customHeight="1">
      <c r="A203" s="38">
        <v>191</v>
      </c>
      <c r="B203" s="38">
        <v>11323</v>
      </c>
      <c r="C203" s="38" t="str">
        <f>VLOOKUP(B203,'[1]БХМ жамланган'!N$1:O$65536,2,FALSE)</f>
        <v>Namangan shahar BXM</v>
      </c>
      <c r="D203" s="42" t="s">
        <v>2314</v>
      </c>
      <c r="E203" s="52" t="b">
        <f t="shared" si="21"/>
        <v>1</v>
      </c>
      <c r="F203" s="37" t="s">
        <v>424</v>
      </c>
      <c r="G203" s="38" t="s">
        <v>425</v>
      </c>
      <c r="H203" s="46" t="s">
        <v>2283</v>
      </c>
      <c r="I203" s="46" t="str">
        <f>VLOOKUP(B203,'[1]БХМ жамланган'!N$1:W$65536,10,)</f>
        <v>Namangan shahar, "Obi hayot" MFY, "Lutfiy" ko‘chasi, 5a-uy</v>
      </c>
      <c r="J203" s="19" t="s">
        <v>2255</v>
      </c>
      <c r="K203" s="19" t="b">
        <f t="shared" si="22"/>
        <v>1</v>
      </c>
      <c r="L203" s="19" t="str">
        <f>VLOOKUP(B203,'[1]БХМ жамланган'!N$1:Q$65536,4,FALSE)</f>
        <v xml:space="preserve"> Наманган г., ЦБУ</v>
      </c>
      <c r="M203" s="61" t="s">
        <v>2385</v>
      </c>
      <c r="N203" s="16" t="b">
        <f t="shared" si="23"/>
        <v>1</v>
      </c>
      <c r="O203" s="37" t="s">
        <v>137</v>
      </c>
      <c r="P203" s="38" t="s">
        <v>805</v>
      </c>
      <c r="Q203" s="46" t="s">
        <v>2284</v>
      </c>
      <c r="R203" s="46" t="str">
        <f>VLOOKUP(B203,'[1]БХМ жамланган'!N$1:Y$65536,12,FALSE)</f>
        <v>Город Наманган, улица Лутфий, 5А</v>
      </c>
      <c r="S203" s="38" t="s">
        <v>1012</v>
      </c>
      <c r="T203" s="19" t="b">
        <f t="shared" si="24"/>
        <v>1</v>
      </c>
      <c r="U203" s="19" t="str">
        <f>VLOOKUP(B203,'[1]БХМ жамланган'!N$1:R$65536,5,FALSE)</f>
        <v xml:space="preserve">Namangan city BSC </v>
      </c>
      <c r="V203" s="42" t="s">
        <v>2503</v>
      </c>
      <c r="W203" s="38" t="b">
        <f t="shared" si="25"/>
        <v>1</v>
      </c>
      <c r="X203" s="37" t="s">
        <v>424</v>
      </c>
      <c r="Y203" s="38" t="s">
        <v>1366</v>
      </c>
      <c r="Z203" s="46" t="s">
        <v>2285</v>
      </c>
      <c r="AA203" s="46" t="str">
        <f>VLOOKUP(B203,'[1]БХМ жамланган'!N$1:Z$65536,13,)</f>
        <v>Namangan city, Lutfiy street, 5A</v>
      </c>
      <c r="AB203" s="19" t="s">
        <v>1525</v>
      </c>
      <c r="AC203" s="19" t="b">
        <f t="shared" si="26"/>
        <v>1</v>
      </c>
      <c r="AD203" s="19" t="str">
        <f>VLOOKUP(B203,'[1]БХМ жамланган'!N$1:AA$65536,14,FALSE)</f>
        <v>41.001508,71.668617</v>
      </c>
      <c r="AE203" s="15" t="s">
        <v>138</v>
      </c>
      <c r="AF203" s="15" t="b">
        <f t="shared" si="27"/>
        <v>1</v>
      </c>
      <c r="AG203" s="15" t="s">
        <v>191</v>
      </c>
    </row>
    <row r="204" spans="1:33" ht="30.75" customHeight="1">
      <c r="A204" s="38">
        <v>192</v>
      </c>
      <c r="B204" s="38">
        <v>11716</v>
      </c>
      <c r="C204" s="38" t="str">
        <f>VLOOKUP(B204,'[1]БХМ жамланган'!N$1:O$65536,2,FALSE)</f>
        <v>Yangiqo‘rg‘on BXM</v>
      </c>
      <c r="D204" s="42" t="s">
        <v>2315</v>
      </c>
      <c r="E204" s="52" t="b">
        <f t="shared" si="21"/>
        <v>1</v>
      </c>
      <c r="F204" s="37" t="s">
        <v>424</v>
      </c>
      <c r="G204" s="38" t="s">
        <v>426</v>
      </c>
      <c r="H204" s="46" t="s">
        <v>2283</v>
      </c>
      <c r="I204" s="46" t="str">
        <f>VLOOKUP(B204,'[1]БХМ жамланган'!N$1:W$65536,10,)</f>
        <v>Yangiqo‘rg‘on tumani, "Beshbuloq" MFY, "Rovut" ko‘chasi, 96-uy</v>
      </c>
      <c r="J204" s="19" t="s">
        <v>2256</v>
      </c>
      <c r="K204" s="19" t="b">
        <f t="shared" si="22"/>
        <v>1</v>
      </c>
      <c r="L204" s="19" t="str">
        <f>VLOOKUP(B204,'[1]БХМ жамланган'!N$1:Q$65536,4,FALSE)</f>
        <v>Янгикурганский ЦБУ</v>
      </c>
      <c r="M204" s="16" t="s">
        <v>816</v>
      </c>
      <c r="N204" s="16" t="b">
        <f t="shared" si="23"/>
        <v>1</v>
      </c>
      <c r="O204" s="37" t="s">
        <v>137</v>
      </c>
      <c r="P204" s="38" t="s">
        <v>806</v>
      </c>
      <c r="Q204" s="46" t="s">
        <v>2284</v>
      </c>
      <c r="R204" s="46" t="str">
        <f>VLOOKUP(B204,'[1]БХМ жамланган'!N$1:Y$65536,12,FALSE)</f>
        <v>Янгикурганский район, улица Ровут, 96</v>
      </c>
      <c r="S204" s="38" t="s">
        <v>1013</v>
      </c>
      <c r="T204" s="19" t="b">
        <f t="shared" si="24"/>
        <v>1</v>
      </c>
      <c r="U204" s="19" t="str">
        <f>VLOOKUP(B204,'[1]БХМ жамланган'!N$1:R$65536,5,FALSE)</f>
        <v>Yangikurgan BSC</v>
      </c>
      <c r="V204" s="36" t="s">
        <v>1185</v>
      </c>
      <c r="W204" s="38" t="b">
        <f t="shared" si="25"/>
        <v>1</v>
      </c>
      <c r="X204" s="37" t="s">
        <v>424</v>
      </c>
      <c r="Y204" s="36" t="s">
        <v>1367</v>
      </c>
      <c r="Z204" s="46" t="s">
        <v>2285</v>
      </c>
      <c r="AA204" s="46" t="str">
        <f>VLOOKUP(B204,'[1]БХМ жамланган'!N$1:Z$65536,13,)</f>
        <v>Yangikurgan district, Rovut street, 96</v>
      </c>
      <c r="AB204" s="19" t="s">
        <v>1526</v>
      </c>
      <c r="AC204" s="19" t="b">
        <f t="shared" si="26"/>
        <v>1</v>
      </c>
      <c r="AD204" s="19" t="str">
        <f>VLOOKUP(B204,'[1]БХМ жамланган'!N$1:AA$65536,14,FALSE)</f>
        <v>41.191567, 71.726534</v>
      </c>
      <c r="AE204" s="15" t="s">
        <v>139</v>
      </c>
      <c r="AF204" s="15" t="b">
        <f t="shared" si="27"/>
        <v>1</v>
      </c>
      <c r="AG204" s="15" t="s">
        <v>192</v>
      </c>
    </row>
    <row r="205" spans="1:33" ht="30.75" customHeight="1">
      <c r="A205" s="38">
        <v>193</v>
      </c>
      <c r="B205" s="38">
        <v>11484</v>
      </c>
      <c r="C205" s="38" t="str">
        <f>VLOOKUP(B205,'[1]БХМ жамланган'!N$1:O$65536,2,FALSE)</f>
        <v>Mingbuloq BXM</v>
      </c>
      <c r="D205" s="42" t="s">
        <v>2316</v>
      </c>
      <c r="E205" s="52" t="b">
        <f t="shared" si="21"/>
        <v>1</v>
      </c>
      <c r="F205" s="37" t="s">
        <v>424</v>
      </c>
      <c r="G205" s="38" t="s">
        <v>427</v>
      </c>
      <c r="H205" s="46" t="s">
        <v>2283</v>
      </c>
      <c r="I205" s="46" t="str">
        <f>VLOOKUP(B205,'[1]БХМ жамланган'!N$1:W$65536,10,)</f>
        <v>Mingbuloq tumani, "Oybek" MFY, "Navoiy" ko‘chasi 2-uy</v>
      </c>
      <c r="J205" s="19" t="s">
        <v>2257</v>
      </c>
      <c r="K205" s="19" t="b">
        <f t="shared" si="22"/>
        <v>1</v>
      </c>
      <c r="L205" s="19" t="str">
        <f>VLOOKUP(B205,'[1]БХМ жамланган'!N$1:Q$65536,4,FALSE)</f>
        <v>Мингбулакский ЦБУ</v>
      </c>
      <c r="M205" s="16" t="s">
        <v>817</v>
      </c>
      <c r="N205" s="16" t="b">
        <f t="shared" si="23"/>
        <v>1</v>
      </c>
      <c r="O205" s="37" t="s">
        <v>137</v>
      </c>
      <c r="P205" s="38" t="s">
        <v>807</v>
      </c>
      <c r="Q205" s="46" t="s">
        <v>2284</v>
      </c>
      <c r="R205" s="46" t="str">
        <f>VLOOKUP(B205,'[1]БХМ жамланган'!N$1:Y$65536,12,FALSE)</f>
        <v>Мингбулакский район, улица Навоий, 2</v>
      </c>
      <c r="S205" s="38" t="s">
        <v>1014</v>
      </c>
      <c r="T205" s="19" t="b">
        <f t="shared" si="24"/>
        <v>1</v>
      </c>
      <c r="U205" s="19" t="str">
        <f>VLOOKUP(B205,'[1]БХМ жамланган'!N$1:R$65536,5,FALSE)</f>
        <v>Mingbulak BSC</v>
      </c>
      <c r="V205" s="36" t="s">
        <v>1186</v>
      </c>
      <c r="W205" s="38" t="b">
        <f t="shared" si="25"/>
        <v>1</v>
      </c>
      <c r="X205" s="37" t="s">
        <v>424</v>
      </c>
      <c r="Y205" s="36" t="s">
        <v>1368</v>
      </c>
      <c r="Z205" s="46" t="s">
        <v>2285</v>
      </c>
      <c r="AA205" s="46" t="str">
        <f>VLOOKUP(B205,'[1]БХМ жамланган'!N$1:Z$65536,13,)</f>
        <v>Mingbulak district, Navoi street, 2</v>
      </c>
      <c r="AB205" s="19" t="s">
        <v>1527</v>
      </c>
      <c r="AC205" s="19" t="b">
        <f t="shared" si="26"/>
        <v>1</v>
      </c>
      <c r="AD205" s="19" t="str">
        <f>VLOOKUP(B205,'[1]БХМ жамланган'!N$1:AA$65536,14,FALSE)</f>
        <v>40.865176,71.460016</v>
      </c>
      <c r="AE205" s="15" t="s">
        <v>140</v>
      </c>
      <c r="AF205" s="15" t="b">
        <f t="shared" si="27"/>
        <v>1</v>
      </c>
      <c r="AG205" s="15" t="s">
        <v>192</v>
      </c>
    </row>
    <row r="206" spans="1:33" ht="30.75" customHeight="1">
      <c r="A206" s="38">
        <v>194</v>
      </c>
      <c r="B206" s="38">
        <v>11717</v>
      </c>
      <c r="C206" s="38" t="str">
        <f>VLOOKUP(B206,'[1]БХМ жамланган'!N$1:O$65536,2,FALSE)</f>
        <v>Pop BXM</v>
      </c>
      <c r="D206" s="42" t="s">
        <v>2317</v>
      </c>
      <c r="E206" s="52" t="b">
        <f t="shared" si="21"/>
        <v>1</v>
      </c>
      <c r="F206" s="37" t="s">
        <v>424</v>
      </c>
      <c r="G206" s="38" t="s">
        <v>428</v>
      </c>
      <c r="H206" s="46" t="s">
        <v>2283</v>
      </c>
      <c r="I206" s="46" t="str">
        <f>VLOOKUP(B206,'[1]БХМ жамланган'!N$1:W$65536,10,)</f>
        <v>Pop tumani, "Obod" MFY, "Uyg‘ursoy" ko‘chasi, 96-uy</v>
      </c>
      <c r="J206" s="19" t="s">
        <v>2258</v>
      </c>
      <c r="K206" s="19" t="b">
        <f t="shared" si="22"/>
        <v>1</v>
      </c>
      <c r="L206" s="19" t="str">
        <f>VLOOKUP(B206,'[1]БХМ жамланган'!N$1:Q$65536,4,FALSE)</f>
        <v>Папский ЦБУ</v>
      </c>
      <c r="M206" s="16" t="s">
        <v>818</v>
      </c>
      <c r="N206" s="16" t="b">
        <f t="shared" si="23"/>
        <v>1</v>
      </c>
      <c r="O206" s="37" t="s">
        <v>137</v>
      </c>
      <c r="P206" s="38" t="s">
        <v>808</v>
      </c>
      <c r="Q206" s="46" t="s">
        <v>2284</v>
      </c>
      <c r="R206" s="46" t="str">
        <f>VLOOKUP(B206,'[1]БХМ жамланган'!N$1:Y$65536,12,FALSE)</f>
        <v>Папский район, улица Уйгурсой, 96</v>
      </c>
      <c r="S206" s="38" t="s">
        <v>1015</v>
      </c>
      <c r="T206" s="19" t="b">
        <f t="shared" si="24"/>
        <v>1</v>
      </c>
      <c r="U206" s="19" t="str">
        <f>VLOOKUP(B206,'[1]БХМ жамланган'!N$1:R$65536,5,FALSE)</f>
        <v>Pop BSC</v>
      </c>
      <c r="V206" s="36" t="s">
        <v>1187</v>
      </c>
      <c r="W206" s="38" t="b">
        <f t="shared" si="25"/>
        <v>1</v>
      </c>
      <c r="X206" s="37" t="s">
        <v>424</v>
      </c>
      <c r="Y206" s="36" t="s">
        <v>1369</v>
      </c>
      <c r="Z206" s="46" t="s">
        <v>2285</v>
      </c>
      <c r="AA206" s="46" t="str">
        <f>VLOOKUP(B206,'[1]БХМ жамланган'!N$1:Z$65536,13,)</f>
        <v>Papa district, Uygursoy street, 96</v>
      </c>
      <c r="AB206" s="19" t="s">
        <v>1528</v>
      </c>
      <c r="AC206" s="19" t="b">
        <f t="shared" si="26"/>
        <v>1</v>
      </c>
      <c r="AD206" s="19" t="str">
        <f>VLOOKUP(B206,'[1]БХМ жамланган'!N$1:AA$65536,14,FALSE)</f>
        <v>40.876511,71.094761</v>
      </c>
      <c r="AE206" s="15" t="s">
        <v>141</v>
      </c>
      <c r="AF206" s="15" t="b">
        <f t="shared" si="27"/>
        <v>1</v>
      </c>
      <c r="AG206" s="15" t="s">
        <v>191</v>
      </c>
    </row>
    <row r="207" spans="1:33" ht="30.75" customHeight="1">
      <c r="A207" s="38">
        <v>195</v>
      </c>
      <c r="B207" s="38">
        <v>11718</v>
      </c>
      <c r="C207" s="38" t="str">
        <f>VLOOKUP(B207,'[1]БХМ жамланган'!N$1:O$65536,2,FALSE)</f>
        <v>Chust BXM</v>
      </c>
      <c r="D207" s="42" t="s">
        <v>2318</v>
      </c>
      <c r="E207" s="52" t="b">
        <f t="shared" si="21"/>
        <v>1</v>
      </c>
      <c r="F207" s="37" t="s">
        <v>424</v>
      </c>
      <c r="G207" s="38" t="s">
        <v>429</v>
      </c>
      <c r="H207" s="46" t="s">
        <v>2283</v>
      </c>
      <c r="I207" s="46" t="str">
        <f>VLOOKUP(B207,'[1]БХМ жамланган'!N$1:W$65536,10,)</f>
        <v>Chust shahar, "Kamarsada" MFY, "Charog‘on" ko‘chasi 289-uy</v>
      </c>
      <c r="J207" s="19" t="s">
        <v>2260</v>
      </c>
      <c r="K207" s="19" t="b">
        <f t="shared" si="22"/>
        <v>1</v>
      </c>
      <c r="L207" s="19" t="str">
        <f>VLOOKUP(B207,'[1]БХМ жамланган'!N$1:Q$65536,4,FALSE)</f>
        <v xml:space="preserve"> Чуст ЦБУ</v>
      </c>
      <c r="M207" s="61" t="s">
        <v>2457</v>
      </c>
      <c r="N207" s="16" t="b">
        <f t="shared" si="23"/>
        <v>0</v>
      </c>
      <c r="O207" s="37" t="s">
        <v>137</v>
      </c>
      <c r="P207" s="38" t="s">
        <v>809</v>
      </c>
      <c r="Q207" s="46" t="s">
        <v>2284</v>
      </c>
      <c r="R207" s="46" t="str">
        <f>VLOOKUP(B207,'[1]БХМ жамланган'!N$1:Y$65536,12,FALSE)</f>
        <v>Город Чуст, улица Чарогон, 289</v>
      </c>
      <c r="S207" s="38" t="s">
        <v>1016</v>
      </c>
      <c r="T207" s="19" t="b">
        <f t="shared" si="24"/>
        <v>1</v>
      </c>
      <c r="U207" s="19" t="str">
        <f>VLOOKUP(B207,'[1]БХМ жамланган'!N$1:R$65536,5,FALSE)</f>
        <v>Chust BSC</v>
      </c>
      <c r="V207" s="36" t="s">
        <v>1188</v>
      </c>
      <c r="W207" s="38" t="b">
        <f t="shared" si="25"/>
        <v>1</v>
      </c>
      <c r="X207" s="37" t="s">
        <v>424</v>
      </c>
      <c r="Y207" s="36" t="s">
        <v>1370</v>
      </c>
      <c r="Z207" s="46" t="s">
        <v>2285</v>
      </c>
      <c r="AA207" s="46" t="str">
        <f>VLOOKUP(B207,'[1]БХМ жамланган'!N$1:Z$65536,13,)</f>
        <v>Chust city, Charogon street, 289</v>
      </c>
      <c r="AB207" s="19" t="s">
        <v>1529</v>
      </c>
      <c r="AC207" s="19" t="b">
        <f t="shared" si="26"/>
        <v>1</v>
      </c>
      <c r="AD207" s="19" t="str">
        <f>VLOOKUP(B207,'[1]БХМ жамланган'!N$1:AA$65536,14,FALSE)</f>
        <v>40.998571,71.233094</v>
      </c>
      <c r="AE207" s="15" t="s">
        <v>142</v>
      </c>
      <c r="AF207" s="15" t="b">
        <f t="shared" si="27"/>
        <v>1</v>
      </c>
      <c r="AG207" s="15" t="s">
        <v>192</v>
      </c>
    </row>
    <row r="208" spans="1:33" ht="30.75" customHeight="1">
      <c r="A208" s="38">
        <v>196</v>
      </c>
      <c r="B208" s="38">
        <v>11719</v>
      </c>
      <c r="C208" s="38" t="str">
        <f>VLOOKUP(B208,'[1]БХМ жамланган'!N$1:O$65536,2,FALSE)</f>
        <v>Uychi BXM</v>
      </c>
      <c r="D208" s="42" t="s">
        <v>2319</v>
      </c>
      <c r="E208" s="52" t="b">
        <f t="shared" si="21"/>
        <v>1</v>
      </c>
      <c r="F208" s="37" t="s">
        <v>424</v>
      </c>
      <c r="G208" s="38" t="s">
        <v>430</v>
      </c>
      <c r="H208" s="46" t="s">
        <v>2283</v>
      </c>
      <c r="I208" s="46" t="str">
        <f>VLOOKUP(B208,'[1]БХМ жамланган'!N$1:W$65536,10,)</f>
        <v>Uychi tumani, "Bog‘" MFY, "Savdogar" ko‘chasi 41-uy</v>
      </c>
      <c r="J208" s="19" t="s">
        <v>2259</v>
      </c>
      <c r="K208" s="19" t="b">
        <f t="shared" si="22"/>
        <v>1</v>
      </c>
      <c r="L208" s="19" t="str">
        <f>VLOOKUP(B208,'[1]БХМ жамланган'!N$1:Q$65536,4,FALSE)</f>
        <v>Уйчинский ЦБУ</v>
      </c>
      <c r="M208" s="16" t="s">
        <v>819</v>
      </c>
      <c r="N208" s="16" t="b">
        <f t="shared" si="23"/>
        <v>1</v>
      </c>
      <c r="O208" s="37" t="s">
        <v>137</v>
      </c>
      <c r="P208" s="38" t="s">
        <v>810</v>
      </c>
      <c r="Q208" s="46" t="s">
        <v>2284</v>
      </c>
      <c r="R208" s="46" t="str">
        <f>VLOOKUP(B208,'[1]БХМ жамланган'!N$1:Y$65536,12,FALSE)</f>
        <v>Уйчинский район, улица Савдогар, 41</v>
      </c>
      <c r="S208" s="38" t="s">
        <v>1017</v>
      </c>
      <c r="T208" s="19" t="b">
        <f t="shared" si="24"/>
        <v>1</v>
      </c>
      <c r="U208" s="19" t="str">
        <f>VLOOKUP(B208,'[1]БХМ жамланган'!N$1:R$65536,5,FALSE)</f>
        <v>Uychi BSC</v>
      </c>
      <c r="V208" s="36" t="s">
        <v>1189</v>
      </c>
      <c r="W208" s="38" t="b">
        <f t="shared" si="25"/>
        <v>1</v>
      </c>
      <c r="X208" s="37" t="s">
        <v>424</v>
      </c>
      <c r="Y208" s="36" t="s">
        <v>1371</v>
      </c>
      <c r="Z208" s="46" t="s">
        <v>2285</v>
      </c>
      <c r="AA208" s="46" t="str">
        <f>VLOOKUP(B208,'[1]БХМ жамланган'!N$1:Z$65536,13,)</f>
        <v>Uychi district, Savdogar street, 41</v>
      </c>
      <c r="AB208" s="19" t="s">
        <v>1982</v>
      </c>
      <c r="AC208" s="19" t="b">
        <f t="shared" si="26"/>
        <v>1</v>
      </c>
      <c r="AD208" s="19" t="str">
        <f>VLOOKUP(B208,'[1]БХМ жамланган'!N$1:AA$65536,14,FALSE)</f>
        <v>41.027057,71.850390</v>
      </c>
      <c r="AE208" s="15" t="s">
        <v>143</v>
      </c>
      <c r="AF208" s="15" t="b">
        <f t="shared" si="27"/>
        <v>1</v>
      </c>
      <c r="AG208" s="15" t="s">
        <v>192</v>
      </c>
    </row>
    <row r="209" spans="1:33" ht="30.75" customHeight="1">
      <c r="A209" s="38">
        <v>197</v>
      </c>
      <c r="B209" s="38">
        <v>11720</v>
      </c>
      <c r="C209" s="38" t="str">
        <f>VLOOKUP(B209,'[1]БХМ жамланган'!N$1:O$65536,2,FALSE)</f>
        <v>Uchqo‘rg‘on BXM</v>
      </c>
      <c r="D209" s="42" t="s">
        <v>2320</v>
      </c>
      <c r="E209" s="52" t="b">
        <f t="shared" si="21"/>
        <v>1</v>
      </c>
      <c r="F209" s="37" t="s">
        <v>424</v>
      </c>
      <c r="G209" s="38" t="s">
        <v>431</v>
      </c>
      <c r="H209" s="46" t="s">
        <v>2283</v>
      </c>
      <c r="I209" s="46" t="str">
        <f>VLOOKUP(B209,'[1]БХМ жамланган'!N$1:W$65536,10,)</f>
        <v>Uchqo‘rg‘on tumani, "Yorqin hayot" MFY, "Do‘stlik" ko‘chasi 20-uy</v>
      </c>
      <c r="J209" s="19" t="s">
        <v>2261</v>
      </c>
      <c r="K209" s="19" t="b">
        <f t="shared" si="22"/>
        <v>1</v>
      </c>
      <c r="L209" s="19" t="str">
        <f>VLOOKUP(B209,'[1]БХМ жамланган'!N$1:Q$65536,4,FALSE)</f>
        <v>Учкурганский  ЦБУ</v>
      </c>
      <c r="M209" s="16" t="s">
        <v>820</v>
      </c>
      <c r="N209" s="16" t="b">
        <f t="shared" si="23"/>
        <v>1</v>
      </c>
      <c r="O209" s="37" t="s">
        <v>137</v>
      </c>
      <c r="P209" s="38" t="s">
        <v>811</v>
      </c>
      <c r="Q209" s="46" t="s">
        <v>2284</v>
      </c>
      <c r="R209" s="46" t="str">
        <f>VLOOKUP(B209,'[1]БХМ жамланган'!N$1:Y$65536,12,FALSE)</f>
        <v>Учкурганский район, улица Дщстлик, 20</v>
      </c>
      <c r="S209" s="38" t="s">
        <v>1018</v>
      </c>
      <c r="T209" s="19" t="b">
        <f t="shared" si="24"/>
        <v>1</v>
      </c>
      <c r="U209" s="19" t="str">
        <f>VLOOKUP(B209,'[1]БХМ жамланган'!N$1:R$65536,5,FALSE)</f>
        <v>Uchkurgan BSC</v>
      </c>
      <c r="V209" s="36" t="s">
        <v>1190</v>
      </c>
      <c r="W209" s="38" t="b">
        <f t="shared" si="25"/>
        <v>1</v>
      </c>
      <c r="X209" s="37" t="s">
        <v>424</v>
      </c>
      <c r="Y209" s="36" t="s">
        <v>1372</v>
      </c>
      <c r="Z209" s="46" t="s">
        <v>2285</v>
      </c>
      <c r="AA209" s="46" t="str">
        <f>VLOOKUP(B209,'[1]БХМ жамланган'!N$1:Z$65536,13,)</f>
        <v>Uchkurgan district, Dshstlik street, 20</v>
      </c>
      <c r="AB209" s="19" t="s">
        <v>1530</v>
      </c>
      <c r="AC209" s="19" t="b">
        <f t="shared" si="26"/>
        <v>1</v>
      </c>
      <c r="AD209" s="19" t="str">
        <f>VLOOKUP(B209,'[1]БХМ жамланган'!N$1:AA$65536,14,FALSE)</f>
        <v>41.114848,72.079541</v>
      </c>
      <c r="AE209" s="15" t="s">
        <v>144</v>
      </c>
      <c r="AF209" s="15" t="b">
        <f t="shared" si="27"/>
        <v>1</v>
      </c>
      <c r="AG209" s="15" t="s">
        <v>191</v>
      </c>
    </row>
    <row r="210" spans="1:33" ht="30.75" customHeight="1">
      <c r="A210" s="38">
        <v>198</v>
      </c>
      <c r="B210" s="38">
        <v>11721</v>
      </c>
      <c r="C210" s="38" t="str">
        <f>VLOOKUP(B210,'[1]БХМ жамланган'!N$1:O$65536,2,FALSE)</f>
        <v>Kosonsoy BXM</v>
      </c>
      <c r="D210" s="42" t="s">
        <v>2321</v>
      </c>
      <c r="E210" s="52" t="b">
        <f t="shared" si="21"/>
        <v>1</v>
      </c>
      <c r="F210" s="37" t="s">
        <v>424</v>
      </c>
      <c r="G210" s="38" t="s">
        <v>432</v>
      </c>
      <c r="H210" s="46" t="s">
        <v>2283</v>
      </c>
      <c r="I210" s="46" t="str">
        <f>VLOOKUP(B210,'[1]БХМ жамланган'!N$1:W$65536,10,)</f>
        <v>Kosonsoy shahar, "Gulobod" ko‘chasi 9-uy</v>
      </c>
      <c r="J210" s="19" t="s">
        <v>2262</v>
      </c>
      <c r="K210" s="19" t="b">
        <f t="shared" si="22"/>
        <v>1</v>
      </c>
      <c r="L210" s="19" t="str">
        <f>VLOOKUP(B210,'[1]БХМ жамланган'!N$1:Q$65536,4,FALSE)</f>
        <v>Город Касансай ЦБУ</v>
      </c>
      <c r="M210" s="16" t="s">
        <v>821</v>
      </c>
      <c r="N210" s="16" t="b">
        <f t="shared" si="23"/>
        <v>1</v>
      </c>
      <c r="O210" s="37" t="s">
        <v>137</v>
      </c>
      <c r="P210" s="38" t="s">
        <v>812</v>
      </c>
      <c r="Q210" s="46" t="s">
        <v>2284</v>
      </c>
      <c r="R210" s="46" t="str">
        <f>VLOOKUP(B210,'[1]БХМ жамланган'!N$1:Y$65536,12,FALSE)</f>
        <v>Город Касансай , улица Гулобод, 9</v>
      </c>
      <c r="S210" s="38" t="s">
        <v>1019</v>
      </c>
      <c r="T210" s="19" t="b">
        <f t="shared" si="24"/>
        <v>1</v>
      </c>
      <c r="U210" s="19" t="str">
        <f>VLOOKUP(B210,'[1]БХМ жамланган'!N$1:R$65536,5,FALSE)</f>
        <v>Kasansay BSC</v>
      </c>
      <c r="V210" s="36" t="s">
        <v>1191</v>
      </c>
      <c r="W210" s="38" t="b">
        <f t="shared" si="25"/>
        <v>1</v>
      </c>
      <c r="X210" s="37" t="s">
        <v>424</v>
      </c>
      <c r="Y210" s="36" t="s">
        <v>1373</v>
      </c>
      <c r="Z210" s="46" t="s">
        <v>2285</v>
      </c>
      <c r="AA210" s="46" t="str">
        <f>VLOOKUP(B210,'[1]БХМ жамланган'!N$1:Z$65536,13,)</f>
        <v>Kasansay city, Gulobod street, 9</v>
      </c>
      <c r="AB210" s="19" t="s">
        <v>1531</v>
      </c>
      <c r="AC210" s="19" t="b">
        <f t="shared" si="26"/>
        <v>1</v>
      </c>
      <c r="AD210" s="19" t="str">
        <f>VLOOKUP(B210,'[1]БХМ жамланган'!N$1:AA$65536,14,FALSE)</f>
        <v>41.251603,71.543699</v>
      </c>
      <c r="AE210" s="15" t="s">
        <v>145</v>
      </c>
      <c r="AF210" s="15" t="b">
        <f t="shared" si="27"/>
        <v>1</v>
      </c>
      <c r="AG210" s="15" t="s">
        <v>191</v>
      </c>
    </row>
    <row r="211" spans="1:33" ht="30.75" customHeight="1">
      <c r="A211" s="38">
        <v>199</v>
      </c>
      <c r="B211" s="38">
        <v>11722</v>
      </c>
      <c r="C211" s="38" t="str">
        <f>VLOOKUP(B211,'[1]БХМ жамланган'!N$1:O$65536,2,FALSE)</f>
        <v>To‘raqo‘rg‘on BXM</v>
      </c>
      <c r="D211" s="42" t="s">
        <v>2322</v>
      </c>
      <c r="E211" s="52" t="b">
        <f t="shared" si="21"/>
        <v>1</v>
      </c>
      <c r="F211" s="37" t="s">
        <v>424</v>
      </c>
      <c r="G211" s="38" t="s">
        <v>433</v>
      </c>
      <c r="H211" s="46" t="s">
        <v>2283</v>
      </c>
      <c r="I211" s="46" t="str">
        <f>VLOOKUP(B211,'[1]БХМ жамланган'!N$1:W$65536,10,)</f>
        <v>To‘raqo‘rg‘on t., "Yangiobod" MFY, "A.Navoiy" ko‘chasi 25-uy</v>
      </c>
      <c r="J211" s="19" t="s">
        <v>2263</v>
      </c>
      <c r="K211" s="19" t="b">
        <f t="shared" si="22"/>
        <v>1</v>
      </c>
      <c r="L211" s="19" t="str">
        <f>VLOOKUP(B211,'[1]БХМ жамланган'!N$1:Q$65536,4,FALSE)</f>
        <v>Туракурганский ЦБУ</v>
      </c>
      <c r="M211" s="16" t="s">
        <v>822</v>
      </c>
      <c r="N211" s="16" t="b">
        <f t="shared" si="23"/>
        <v>1</v>
      </c>
      <c r="O211" s="37" t="s">
        <v>137</v>
      </c>
      <c r="P211" s="38" t="s">
        <v>813</v>
      </c>
      <c r="Q211" s="46" t="s">
        <v>2284</v>
      </c>
      <c r="R211" s="46" t="str">
        <f>VLOOKUP(B211,'[1]БХМ жамланган'!N$1:Y$65536,12,FALSE)</f>
        <v>Туракурганский район, улица А.Навоий, 25</v>
      </c>
      <c r="S211" s="38" t="s">
        <v>1020</v>
      </c>
      <c r="T211" s="19" t="b">
        <f t="shared" si="24"/>
        <v>1</v>
      </c>
      <c r="U211" s="19" t="str">
        <f>VLOOKUP(B211,'[1]БХМ жамланган'!N$1:R$65536,5,FALSE)</f>
        <v>Turakurgan BSC</v>
      </c>
      <c r="V211" s="36" t="s">
        <v>1192</v>
      </c>
      <c r="W211" s="38" t="b">
        <f t="shared" si="25"/>
        <v>1</v>
      </c>
      <c r="X211" s="37" t="s">
        <v>424</v>
      </c>
      <c r="Y211" s="36" t="s">
        <v>1374</v>
      </c>
      <c r="Z211" s="46" t="s">
        <v>2285</v>
      </c>
      <c r="AA211" s="46" t="str">
        <f>VLOOKUP(B211,'[1]БХМ жамланган'!N$1:Z$65536,13,)</f>
        <v>Turakurgan district, A. Navoiy street, 25</v>
      </c>
      <c r="AB211" s="19" t="s">
        <v>1532</v>
      </c>
      <c r="AC211" s="19" t="b">
        <f t="shared" si="26"/>
        <v>1</v>
      </c>
      <c r="AD211" s="19" t="str">
        <f>VLOOKUP(B211,'[1]БХМ жамланган'!N$1:AA$65536,14,FALSE)</f>
        <v>41.006696,71.510345</v>
      </c>
      <c r="AE211" s="15" t="s">
        <v>146</v>
      </c>
      <c r="AF211" s="15" t="b">
        <f t="shared" si="27"/>
        <v>1</v>
      </c>
      <c r="AG211" s="15" t="s">
        <v>192</v>
      </c>
    </row>
    <row r="212" spans="1:33" ht="30.75" customHeight="1">
      <c r="A212" s="38">
        <v>200</v>
      </c>
      <c r="B212" s="38">
        <v>11723</v>
      </c>
      <c r="C212" s="38" t="str">
        <f>VLOOKUP(B212,'[1]БХМ жамланган'!N$1:O$65536,2,FALSE)</f>
        <v>Toshbuloq BXM</v>
      </c>
      <c r="D212" s="42" t="s">
        <v>2323</v>
      </c>
      <c r="E212" s="52" t="b">
        <f t="shared" si="21"/>
        <v>1</v>
      </c>
      <c r="F212" s="37" t="s">
        <v>424</v>
      </c>
      <c r="G212" s="38" t="s">
        <v>434</v>
      </c>
      <c r="H212" s="46" t="s">
        <v>2283</v>
      </c>
      <c r="I212" s="46" t="str">
        <f>VLOOKUP(B212,'[1]БХМ жамланган'!N$1:W$65536,10,)</f>
        <v>Namangan tumani, "Katta Toshbuloq" MFY, "Mustaqillik" ko‘chasi 56-uy</v>
      </c>
      <c r="J212" s="19" t="s">
        <v>2264</v>
      </c>
      <c r="K212" s="19" t="b">
        <f t="shared" si="22"/>
        <v>1</v>
      </c>
      <c r="L212" s="19" t="str">
        <f>VLOOKUP(B212,'[1]БХМ жамланган'!N$1:Q$65536,4,FALSE)</f>
        <v xml:space="preserve">Тошбулок ЦБУ </v>
      </c>
      <c r="M212" s="61" t="s">
        <v>2458</v>
      </c>
      <c r="N212" s="16" t="b">
        <f t="shared" si="23"/>
        <v>1</v>
      </c>
      <c r="O212" s="37" t="s">
        <v>137</v>
      </c>
      <c r="P212" s="38" t="s">
        <v>814</v>
      </c>
      <c r="Q212" s="46" t="s">
        <v>2284</v>
      </c>
      <c r="R212" s="46" t="str">
        <f>VLOOKUP(B212,'[1]БХМ жамланган'!N$1:Y$65536,12,FALSE)</f>
        <v>Наманганский район, улица Мустакиллик, 56</v>
      </c>
      <c r="S212" s="38" t="s">
        <v>1021</v>
      </c>
      <c r="T212" s="19" t="b">
        <f t="shared" si="24"/>
        <v>1</v>
      </c>
      <c r="U212" s="19" t="str">
        <f>VLOOKUP(B212,'[1]БХМ жамланган'!N$1:R$65536,5,FALSE)</f>
        <v>Tashbulak BSC</v>
      </c>
      <c r="V212" s="36" t="s">
        <v>1193</v>
      </c>
      <c r="W212" s="38" t="b">
        <f t="shared" si="25"/>
        <v>1</v>
      </c>
      <c r="X212" s="37" t="s">
        <v>424</v>
      </c>
      <c r="Y212" s="36" t="s">
        <v>1375</v>
      </c>
      <c r="Z212" s="46" t="s">
        <v>2285</v>
      </c>
      <c r="AA212" s="46" t="str">
        <f>VLOOKUP(B212,'[1]БХМ жамланган'!N$1:Z$65536,13,)</f>
        <v>Namangan district, Mustakillik street, 56</v>
      </c>
      <c r="AB212" s="19" t="s">
        <v>1533</v>
      </c>
      <c r="AC212" s="19" t="b">
        <f t="shared" si="26"/>
        <v>1</v>
      </c>
      <c r="AD212" s="19" t="str">
        <f>VLOOKUP(B212,'[1]БХМ жамланган'!N$1:AA$65536,14,FALSE)</f>
        <v>40.925950,71.596027</v>
      </c>
      <c r="AE212" s="15" t="s">
        <v>147</v>
      </c>
      <c r="AF212" s="15" t="b">
        <f t="shared" si="27"/>
        <v>1</v>
      </c>
      <c r="AG212" s="15" t="s">
        <v>191</v>
      </c>
    </row>
    <row r="213" spans="1:33" ht="30.75" customHeight="1">
      <c r="A213" s="38">
        <v>201</v>
      </c>
      <c r="B213" s="38">
        <v>11725</v>
      </c>
      <c r="C213" s="38" t="str">
        <f>VLOOKUP(B213,'[1]БХМ жамланган'!N$1:O$65536,2,FALSE)</f>
        <v>Norin BXM</v>
      </c>
      <c r="D213" s="42" t="s">
        <v>2324</v>
      </c>
      <c r="E213" s="52" t="b">
        <f t="shared" si="21"/>
        <v>1</v>
      </c>
      <c r="F213" s="37" t="s">
        <v>424</v>
      </c>
      <c r="G213" s="38" t="s">
        <v>435</v>
      </c>
      <c r="H213" s="46" t="s">
        <v>2283</v>
      </c>
      <c r="I213" s="46" t="str">
        <f>VLOOKUP(B213,'[1]БХМ жамланган'!N$1:W$65536,10,)</f>
        <v>Norin tumani, "O‘zbekiston" MFY, "Mustaqillik"  ko‘chasi 2-A uy</v>
      </c>
      <c r="J213" s="71" t="s">
        <v>2548</v>
      </c>
      <c r="K213" s="19" t="b">
        <f t="shared" si="22"/>
        <v>0</v>
      </c>
      <c r="L213" s="19" t="str">
        <f>VLOOKUP(B213,'[1]БХМ жамланган'!N$1:Q$65536,4,FALSE)</f>
        <v>Нарынский ЦБУ</v>
      </c>
      <c r="M213" s="16" t="s">
        <v>823</v>
      </c>
      <c r="N213" s="16" t="b">
        <f t="shared" si="23"/>
        <v>1</v>
      </c>
      <c r="O213" s="37" t="s">
        <v>137</v>
      </c>
      <c r="P213" s="38" t="s">
        <v>815</v>
      </c>
      <c r="Q213" s="46" t="s">
        <v>2284</v>
      </c>
      <c r="R213" s="46" t="str">
        <f>VLOOKUP(B213,'[1]БХМ жамланган'!N$1:Y$65536,12,FALSE)</f>
        <v>Нарынский район, улица Мустакиллик, 2А</v>
      </c>
      <c r="S213" s="38" t="s">
        <v>2549</v>
      </c>
      <c r="T213" s="19" t="b">
        <f t="shared" si="24"/>
        <v>0</v>
      </c>
      <c r="U213" s="19" t="str">
        <f>VLOOKUP(B213,'[1]БХМ жамланган'!N$1:R$65536,5,FALSE)</f>
        <v>Narin BSC</v>
      </c>
      <c r="V213" s="36" t="s">
        <v>1194</v>
      </c>
      <c r="W213" s="38" t="b">
        <f t="shared" si="25"/>
        <v>1</v>
      </c>
      <c r="X213" s="37" t="s">
        <v>424</v>
      </c>
      <c r="Y213" s="36" t="s">
        <v>1376</v>
      </c>
      <c r="Z213" s="46" t="s">
        <v>2285</v>
      </c>
      <c r="AA213" s="46" t="str">
        <f>VLOOKUP(B213,'[1]БХМ жамланган'!N$1:Z$65536,13,)</f>
        <v>Naryn district, Mustakillik street, 2A</v>
      </c>
      <c r="AB213" s="71" t="s">
        <v>2550</v>
      </c>
      <c r="AC213" s="19" t="b">
        <f t="shared" si="26"/>
        <v>0</v>
      </c>
      <c r="AD213" s="19" t="str">
        <f>VLOOKUP(B213,'[1]БХМ жамланган'!N$1:AA$65536,14,FALSE)</f>
        <v>40.915625,72.119040</v>
      </c>
      <c r="AE213" s="15" t="s">
        <v>148</v>
      </c>
      <c r="AF213" s="15" t="b">
        <f t="shared" si="27"/>
        <v>1</v>
      </c>
      <c r="AG213" s="15" t="s">
        <v>192</v>
      </c>
    </row>
    <row r="214" spans="1:33" s="33" customFormat="1" ht="30.75" customHeight="1">
      <c r="A214" s="38">
        <v>202</v>
      </c>
      <c r="B214" s="38">
        <v>11724</v>
      </c>
      <c r="C214" s="38" t="str">
        <f>VLOOKUP(B214,'[1]БХМ жамланган'!N$1:O$65536,2,FALSE)</f>
        <v>Chortoq BXM</v>
      </c>
      <c r="D214" s="36" t="s">
        <v>1890</v>
      </c>
      <c r="E214" s="52" t="b">
        <f t="shared" si="21"/>
        <v>1</v>
      </c>
      <c r="F214" s="37" t="s">
        <v>424</v>
      </c>
      <c r="G214" s="38" t="s">
        <v>1891</v>
      </c>
      <c r="H214" s="46" t="s">
        <v>2283</v>
      </c>
      <c r="I214" s="46" t="str">
        <f>VLOOKUP(B214,'[1]БХМ жамланган'!N$1:W$65536,10,)</f>
        <v xml:space="preserve"> Chortoq tumani, "A. Navoiy" MFY, "Istiqlol" ko'chasi 22-uy</v>
      </c>
      <c r="J214" s="19" t="s">
        <v>2265</v>
      </c>
      <c r="K214" s="19" t="b">
        <f t="shared" si="22"/>
        <v>1</v>
      </c>
      <c r="L214" s="19" t="str">
        <f>VLOOKUP(B214,'[1]БХМ жамланган'!N$1:Q$65536,4,FALSE)</f>
        <v xml:space="preserve">Чорток ЦБУ </v>
      </c>
      <c r="M214" s="61" t="s">
        <v>2459</v>
      </c>
      <c r="N214" s="16" t="b">
        <f t="shared" si="23"/>
        <v>1</v>
      </c>
      <c r="O214" s="37" t="s">
        <v>137</v>
      </c>
      <c r="P214" s="38" t="s">
        <v>1894</v>
      </c>
      <c r="Q214" s="46" t="s">
        <v>2284</v>
      </c>
      <c r="R214" s="46" t="str">
        <f>VLOOKUP(B214,'[1]БХМ жамланган'!N$1:Y$65536,12,FALSE)</f>
        <v>Чартакский район, улица Истиклол, 22</v>
      </c>
      <c r="S214" s="38" t="s">
        <v>1895</v>
      </c>
      <c r="T214" s="19" t="b">
        <f t="shared" si="24"/>
        <v>1</v>
      </c>
      <c r="U214" s="19" t="str">
        <f>VLOOKUP(B214,'[1]БХМ жамланган'!N$1:R$65536,5,FALSE)</f>
        <v>Chortok BSC</v>
      </c>
      <c r="V214" s="36" t="s">
        <v>1900</v>
      </c>
      <c r="W214" s="38" t="b">
        <f t="shared" si="25"/>
        <v>1</v>
      </c>
      <c r="X214" s="37" t="s">
        <v>424</v>
      </c>
      <c r="Y214" s="36" t="s">
        <v>1904</v>
      </c>
      <c r="Z214" s="46" t="s">
        <v>2285</v>
      </c>
      <c r="AA214" s="46" t="str">
        <f>VLOOKUP(B214,'[1]БХМ жамланган'!N$1:Z$65536,13,)</f>
        <v>Chartak district, Istiklol street, 22</v>
      </c>
      <c r="AB214" s="19" t="s">
        <v>1906</v>
      </c>
      <c r="AC214" s="19" t="b">
        <f t="shared" si="26"/>
        <v>1</v>
      </c>
      <c r="AD214" s="19" t="str">
        <f>VLOOKUP(B214,'[1]БХМ жамланган'!N$1:AA$65536,14,FALSE)</f>
        <v>41.0758290,71.8186830</v>
      </c>
      <c r="AE214" s="15" t="s">
        <v>1910</v>
      </c>
      <c r="AF214" s="15" t="b">
        <f t="shared" si="27"/>
        <v>1</v>
      </c>
      <c r="AG214" s="15" t="s">
        <v>191</v>
      </c>
    </row>
    <row r="215" spans="1:33" s="33" customFormat="1" ht="30.75" customHeight="1">
      <c r="A215" s="38">
        <v>203</v>
      </c>
      <c r="B215" s="38">
        <v>10091</v>
      </c>
      <c r="C215" s="38" t="str">
        <f>VLOOKUP(B215,'[1]БХМ жамланган'!N$1:O$65536,2,FALSE)</f>
        <v>Boburshox BXM</v>
      </c>
      <c r="D215" s="36" t="s">
        <v>1892</v>
      </c>
      <c r="E215" s="52" t="b">
        <f t="shared" si="21"/>
        <v>1</v>
      </c>
      <c r="F215" s="37" t="s">
        <v>424</v>
      </c>
      <c r="G215" s="38" t="s">
        <v>425</v>
      </c>
      <c r="H215" s="46" t="s">
        <v>2283</v>
      </c>
      <c r="I215" s="46" t="str">
        <f>VLOOKUP(B215,'[1]БХМ жамланган'!N$1:W$65536,10,)</f>
        <v>Namangan sh., "Qamadjo" MFY, "Boburshox" ko'chasi 172-uy</v>
      </c>
      <c r="J215" s="19" t="s">
        <v>2266</v>
      </c>
      <c r="K215" s="19" t="b">
        <f t="shared" si="22"/>
        <v>1</v>
      </c>
      <c r="L215" s="19" t="str">
        <f>VLOOKUP(B215,'[1]БХМ жамланган'!N$1:Q$65536,4,FALSE)</f>
        <v xml:space="preserve">Бабуршах ЦБУ </v>
      </c>
      <c r="M215" s="61" t="s">
        <v>2460</v>
      </c>
      <c r="N215" s="16" t="b">
        <f t="shared" si="23"/>
        <v>1</v>
      </c>
      <c r="O215" s="37" t="s">
        <v>137</v>
      </c>
      <c r="P215" s="38" t="s">
        <v>805</v>
      </c>
      <c r="Q215" s="46" t="s">
        <v>2284</v>
      </c>
      <c r="R215" s="46" t="str">
        <f>VLOOKUP(B215,'[1]БХМ жамланган'!N$1:Y$65536,12,FALSE)</f>
        <v>Город Наманган, улица Бабуршах, 172</v>
      </c>
      <c r="S215" s="38" t="s">
        <v>1896</v>
      </c>
      <c r="T215" s="19" t="b">
        <f t="shared" si="24"/>
        <v>1</v>
      </c>
      <c r="U215" s="19" t="str">
        <f>VLOOKUP(B215,'[1]БХМ жамланган'!N$1:R$65536,5,FALSE)</f>
        <v>Baburshakh BSC</v>
      </c>
      <c r="V215" s="36" t="s">
        <v>1901</v>
      </c>
      <c r="W215" s="38" t="b">
        <f t="shared" si="25"/>
        <v>1</v>
      </c>
      <c r="X215" s="37" t="s">
        <v>424</v>
      </c>
      <c r="Y215" s="36" t="s">
        <v>1905</v>
      </c>
      <c r="Z215" s="46" t="s">
        <v>2285</v>
      </c>
      <c r="AA215" s="46" t="str">
        <f>VLOOKUP(B215,'[1]БХМ жамланган'!N$1:Z$65536,13,)</f>
        <v>Namangan city, Baburshah street, 172</v>
      </c>
      <c r="AB215" s="19" t="s">
        <v>1907</v>
      </c>
      <c r="AC215" s="19" t="b">
        <f t="shared" si="26"/>
        <v>1</v>
      </c>
      <c r="AD215" s="19" t="str">
        <f>VLOOKUP(B215,'[1]БХМ жамланган'!N$1:AA$65536,14,FALSE)</f>
        <v>40.9788809,71.7090936</v>
      </c>
      <c r="AE215" s="15" t="s">
        <v>1911</v>
      </c>
      <c r="AF215" s="15" t="b">
        <f t="shared" si="27"/>
        <v>1</v>
      </c>
      <c r="AG215" s="15" t="s">
        <v>193</v>
      </c>
    </row>
    <row r="216" spans="1:33" s="33" customFormat="1" ht="30.75" customHeight="1">
      <c r="A216" s="38">
        <v>204</v>
      </c>
      <c r="B216" s="38">
        <v>10092</v>
      </c>
      <c r="C216" s="38" t="str">
        <f>VLOOKUP(B216,'[1]БХМ жамланган'!N$1:O$65536,2,FALSE)</f>
        <v>Zarkent dehqon bozori BXM</v>
      </c>
      <c r="D216" s="36" t="s">
        <v>2031</v>
      </c>
      <c r="E216" s="52" t="b">
        <f t="shared" si="21"/>
        <v>1</v>
      </c>
      <c r="F216" s="37" t="s">
        <v>424</v>
      </c>
      <c r="G216" s="38" t="s">
        <v>426</v>
      </c>
      <c r="H216" s="46" t="s">
        <v>2283</v>
      </c>
      <c r="I216" s="46" t="str">
        <f>VLOOKUP(B216,'[1]БХМ жамланган'!N$1:W$65536,10,)</f>
        <v>Yangiqo'rg'on tumani, "Zarkent" MFY "Q.Xasanov" ko'chasi 1-uy</v>
      </c>
      <c r="J216" s="19" t="s">
        <v>2030</v>
      </c>
      <c r="K216" s="19" t="b">
        <f t="shared" si="22"/>
        <v>1</v>
      </c>
      <c r="L216" s="19" t="str">
        <f>VLOOKUP(B216,'[1]БХМ жамланган'!N$1:Q$65536,4,FALSE)</f>
        <v xml:space="preserve"> Заркентский  базар ЦБУ</v>
      </c>
      <c r="M216" s="61" t="s">
        <v>2386</v>
      </c>
      <c r="N216" s="16" t="b">
        <f t="shared" si="23"/>
        <v>1</v>
      </c>
      <c r="O216" s="37" t="s">
        <v>137</v>
      </c>
      <c r="P216" s="38" t="s">
        <v>806</v>
      </c>
      <c r="Q216" s="46" t="s">
        <v>2284</v>
      </c>
      <c r="R216" s="46" t="str">
        <f>VLOOKUP(B216,'[1]БХМ жамланган'!N$1:Y$65536,12,FALSE)</f>
        <v>Янгикурганский район, улица К.Хасанов, 1</v>
      </c>
      <c r="S216" s="38" t="s">
        <v>1897</v>
      </c>
      <c r="T216" s="19" t="b">
        <f t="shared" si="24"/>
        <v>1</v>
      </c>
      <c r="U216" s="19" t="str">
        <f>VLOOKUP(B216,'[1]БХМ жамланган'!N$1:R$65536,5,FALSE)</f>
        <v>Zarkent bazar BSC</v>
      </c>
      <c r="V216" s="42" t="s">
        <v>2512</v>
      </c>
      <c r="W216" s="38" t="b">
        <f t="shared" si="25"/>
        <v>1</v>
      </c>
      <c r="X216" s="37" t="s">
        <v>424</v>
      </c>
      <c r="Y216" s="36" t="s">
        <v>1367</v>
      </c>
      <c r="Z216" s="46" t="s">
        <v>2285</v>
      </c>
      <c r="AA216" s="46" t="str">
        <f>VLOOKUP(B216,'[1]БХМ жамланган'!N$1:Z$65536,13,)</f>
        <v>Yangikurgan district, K. Khasanov street, 1</v>
      </c>
      <c r="AB216" s="19" t="s">
        <v>1908</v>
      </c>
      <c r="AC216" s="19" t="b">
        <f t="shared" si="26"/>
        <v>1</v>
      </c>
      <c r="AD216" s="19" t="str">
        <f>VLOOKUP(B216,'[1]БХМ жамланган'!N$1:AA$65536,14,FALSE)</f>
        <v>41.407969,71.680969</v>
      </c>
      <c r="AE216" s="15" t="s">
        <v>1912</v>
      </c>
      <c r="AF216" s="15" t="b">
        <f t="shared" si="27"/>
        <v>1</v>
      </c>
      <c r="AG216" s="15" t="s">
        <v>193</v>
      </c>
    </row>
    <row r="217" spans="1:33" s="33" customFormat="1" ht="30.75" customHeight="1">
      <c r="A217" s="38">
        <v>205</v>
      </c>
      <c r="B217" s="38">
        <v>10093</v>
      </c>
      <c r="C217" s="38" t="str">
        <f>VLOOKUP(B217,'[1]БХМ жамланган'!N$1:O$65536,2,FALSE)</f>
        <v>Obod BXM</v>
      </c>
      <c r="D217" s="36" t="s">
        <v>1893</v>
      </c>
      <c r="E217" s="52" t="b">
        <f t="shared" si="21"/>
        <v>1</v>
      </c>
      <c r="F217" s="37" t="s">
        <v>424</v>
      </c>
      <c r="G217" s="38" t="s">
        <v>428</v>
      </c>
      <c r="H217" s="46" t="s">
        <v>2283</v>
      </c>
      <c r="I217" s="46" t="str">
        <f>VLOOKUP(B217,'[1]БХМ жамланган'!N$1:W$65536,10,)</f>
        <v>Pop tumani, "Obod" MFY, "Obod" ko‘chasi, 75-uy</v>
      </c>
      <c r="J217" s="19" t="s">
        <v>2032</v>
      </c>
      <c r="K217" s="19" t="b">
        <f t="shared" si="22"/>
        <v>1</v>
      </c>
      <c r="L217" s="19" t="str">
        <f>VLOOKUP(B217,'[1]БХМ жамланган'!N$1:Q$65536,4,FALSE)</f>
        <v xml:space="preserve"> Обод ЦБУ</v>
      </c>
      <c r="M217" s="61" t="s">
        <v>2461</v>
      </c>
      <c r="N217" s="16" t="b">
        <f t="shared" si="23"/>
        <v>0</v>
      </c>
      <c r="O217" s="37" t="s">
        <v>137</v>
      </c>
      <c r="P217" s="38" t="s">
        <v>808</v>
      </c>
      <c r="Q217" s="46" t="s">
        <v>2284</v>
      </c>
      <c r="R217" s="46" t="str">
        <f>VLOOKUP(B217,'[1]БХМ жамланган'!N$1:Y$65536,12,FALSE)</f>
        <v>Папский район, улица Обод, 75</v>
      </c>
      <c r="S217" s="38" t="s">
        <v>1898</v>
      </c>
      <c r="T217" s="19" t="b">
        <f t="shared" si="24"/>
        <v>1</v>
      </c>
      <c r="U217" s="19" t="str">
        <f>VLOOKUP(B217,'[1]БХМ жамланган'!N$1:R$65536,5,FALSE)</f>
        <v>Obod BSC</v>
      </c>
      <c r="V217" s="36" t="s">
        <v>1902</v>
      </c>
      <c r="W217" s="38" t="b">
        <f t="shared" si="25"/>
        <v>1</v>
      </c>
      <c r="X217" s="37" t="s">
        <v>424</v>
      </c>
      <c r="Y217" s="36" t="s">
        <v>1984</v>
      </c>
      <c r="Z217" s="46" t="s">
        <v>2285</v>
      </c>
      <c r="AA217" s="46" t="str">
        <f>VLOOKUP(B217,'[1]БХМ жамланган'!N$1:Z$65536,13,)</f>
        <v>Pap district, Obod street, 75</v>
      </c>
      <c r="AB217" s="19" t="s">
        <v>1983</v>
      </c>
      <c r="AC217" s="19" t="b">
        <f t="shared" si="26"/>
        <v>1</v>
      </c>
      <c r="AD217" s="19" t="str">
        <f>VLOOKUP(B217,'[1]БХМ жамланган'!N$1:AA$65536,14,FALSE)</f>
        <v>40.874850,71.096840</v>
      </c>
      <c r="AE217" s="15" t="s">
        <v>1913</v>
      </c>
      <c r="AF217" s="15" t="b">
        <f t="shared" si="27"/>
        <v>1</v>
      </c>
      <c r="AG217" s="15" t="s">
        <v>193</v>
      </c>
    </row>
    <row r="218" spans="1:33" s="33" customFormat="1" ht="30.75" customHeight="1">
      <c r="A218" s="38">
        <v>206</v>
      </c>
      <c r="B218" s="38">
        <v>11855</v>
      </c>
      <c r="C218" s="38" t="str">
        <f>VLOOKUP(B218,'[1]БХМ жамланган'!N$1:O$65536,2,FALSE)</f>
        <v>Sohil BXM</v>
      </c>
      <c r="D218" s="36" t="s">
        <v>2034</v>
      </c>
      <c r="E218" s="52" t="b">
        <f t="shared" si="21"/>
        <v>1</v>
      </c>
      <c r="F218" s="37" t="s">
        <v>424</v>
      </c>
      <c r="G218" s="38" t="s">
        <v>431</v>
      </c>
      <c r="H218" s="46" t="s">
        <v>2283</v>
      </c>
      <c r="I218" s="46" t="str">
        <f>VLOOKUP(B218,'[1]БХМ жамланган'!N$1:W$65536,10,)</f>
        <v>Uchqo‘rg‘on tumani "Chek" MFY , "Ibn" ko‘chasi 12-uy</v>
      </c>
      <c r="J218" s="19" t="s">
        <v>2033</v>
      </c>
      <c r="K218" s="19" t="b">
        <f t="shared" si="22"/>
        <v>1</v>
      </c>
      <c r="L218" s="19" t="str">
        <f>VLOOKUP(B218,'[1]БХМ жамланган'!N$1:Q$65536,4,FALSE)</f>
        <v xml:space="preserve"> Сохил ЦБУ</v>
      </c>
      <c r="M218" s="61" t="s">
        <v>2462</v>
      </c>
      <c r="N218" s="16" t="b">
        <f t="shared" si="23"/>
        <v>0</v>
      </c>
      <c r="O218" s="37" t="s">
        <v>137</v>
      </c>
      <c r="P218" s="38" t="s">
        <v>811</v>
      </c>
      <c r="Q218" s="46" t="s">
        <v>2284</v>
      </c>
      <c r="R218" s="46" t="str">
        <f>VLOOKUP(B218,'[1]БХМ жамланган'!N$1:Y$65536,12,FALSE)</f>
        <v>Учкурганский район, улица Ибн, 12</v>
      </c>
      <c r="S218" s="38" t="s">
        <v>1899</v>
      </c>
      <c r="T218" s="19" t="b">
        <f t="shared" si="24"/>
        <v>1</v>
      </c>
      <c r="U218" s="19" t="str">
        <f>VLOOKUP(B218,'[1]БХМ жамланган'!N$1:R$65536,5,FALSE)</f>
        <v>Sokhil BSC</v>
      </c>
      <c r="V218" s="36" t="s">
        <v>1903</v>
      </c>
      <c r="W218" s="38" t="b">
        <f t="shared" si="25"/>
        <v>1</v>
      </c>
      <c r="X218" s="37" t="s">
        <v>424</v>
      </c>
      <c r="Y218" s="36" t="s">
        <v>1372</v>
      </c>
      <c r="Z218" s="46" t="s">
        <v>2285</v>
      </c>
      <c r="AA218" s="46" t="str">
        <f>VLOOKUP(B218,'[1]БХМ жамланган'!N$1:Z$65536,13,)</f>
        <v>Uchkurgan district, Ibn street, 12</v>
      </c>
      <c r="AB218" s="19" t="s">
        <v>1909</v>
      </c>
      <c r="AC218" s="19" t="b">
        <f t="shared" si="26"/>
        <v>1</v>
      </c>
      <c r="AD218" s="19" t="str">
        <f>VLOOKUP(B218,'[1]БХМ жамланган'!N$1:AA$65536,14,FALSE)</f>
        <v>41.1122620,72.0677630</v>
      </c>
      <c r="AE218" s="15" t="s">
        <v>1914</v>
      </c>
      <c r="AF218" s="15" t="b">
        <f t="shared" si="27"/>
        <v>1</v>
      </c>
      <c r="AG218" s="15" t="s">
        <v>193</v>
      </c>
    </row>
    <row r="219" spans="1:33" s="12" customFormat="1" ht="30.75" customHeight="1">
      <c r="A219" s="9" t="s">
        <v>2290</v>
      </c>
      <c r="B219" s="38" t="e">
        <v>#N/A</v>
      </c>
      <c r="C219" s="38" t="e">
        <f>VLOOKUP(B219,'[1]БХМ жамланган'!N$1:O$65536,2,FALSE)</f>
        <v>#N/A</v>
      </c>
      <c r="D219" s="8"/>
      <c r="E219" s="52" t="e">
        <f t="shared" si="21"/>
        <v>#N/A</v>
      </c>
      <c r="F219" s="14"/>
      <c r="G219" s="9"/>
      <c r="H219" s="48"/>
      <c r="I219" s="46" t="e">
        <f>VLOOKUP(B219,'[1]БХМ жамланган'!N$1:W$65536,10,)</f>
        <v>#N/A</v>
      </c>
      <c r="J219" s="4"/>
      <c r="K219" s="19" t="e">
        <f t="shared" si="22"/>
        <v>#N/A</v>
      </c>
      <c r="L219" s="19" t="e">
        <f>VLOOKUP(B219,'[1]БХМ жамланган'!N$1:Q$65536,4,FALSE)</f>
        <v>#N/A</v>
      </c>
      <c r="M219" s="7"/>
      <c r="N219" s="16" t="e">
        <f t="shared" si="23"/>
        <v>#N/A</v>
      </c>
      <c r="O219" s="9"/>
      <c r="P219" s="11"/>
      <c r="Q219" s="49"/>
      <c r="R219" s="46" t="e">
        <f>VLOOKUP(B219,'[1]БХМ жамланган'!N$1:Y$65536,12,FALSE)</f>
        <v>#N/A</v>
      </c>
      <c r="S219" s="10"/>
      <c r="T219" s="19" t="e">
        <f t="shared" si="24"/>
        <v>#N/A</v>
      </c>
      <c r="U219" s="19" t="e">
        <f>VLOOKUP(B219,'[1]БХМ жамланган'!N$1:R$65536,5,FALSE)</f>
        <v>#N/A</v>
      </c>
      <c r="V219" s="8"/>
      <c r="W219" s="38" t="e">
        <f t="shared" si="25"/>
        <v>#N/A</v>
      </c>
      <c r="X219" s="11"/>
      <c r="Y219" s="9"/>
      <c r="Z219" s="48"/>
      <c r="AA219" s="46" t="e">
        <f>VLOOKUP(B219,'[1]БХМ жамланган'!N$1:Z$65536,13,)</f>
        <v>#N/A</v>
      </c>
      <c r="AB219" s="4"/>
      <c r="AC219" s="19" t="e">
        <f t="shared" si="26"/>
        <v>#N/A</v>
      </c>
      <c r="AD219" s="19" t="e">
        <f>VLOOKUP(B219,'[1]БХМ жамланган'!N$1:AA$65536,14,FALSE)</f>
        <v>#N/A</v>
      </c>
      <c r="AE219" s="11"/>
      <c r="AF219" s="15" t="e">
        <f t="shared" si="27"/>
        <v>#N/A</v>
      </c>
      <c r="AG219" s="11"/>
    </row>
    <row r="220" spans="1:33" ht="30.75" customHeight="1">
      <c r="A220" s="38">
        <v>207</v>
      </c>
      <c r="B220" s="38" t="e">
        <v>#N/A</v>
      </c>
      <c r="C220" s="38" t="e">
        <f>VLOOKUP(B220,'[1]БХМ жамланган'!N$1:O$65536,2,FALSE)</f>
        <v>#N/A</v>
      </c>
      <c r="D220" s="36" t="s">
        <v>436</v>
      </c>
      <c r="E220" s="52" t="e">
        <f t="shared" si="21"/>
        <v>#N/A</v>
      </c>
      <c r="F220" s="37" t="s">
        <v>437</v>
      </c>
      <c r="G220" s="38" t="s">
        <v>438</v>
      </c>
      <c r="H220" s="46" t="s">
        <v>2283</v>
      </c>
      <c r="I220" s="46" t="e">
        <f>VLOOKUP(B220,'[1]БХМ жамланган'!N$1:W$65536,10,)</f>
        <v>#N/A</v>
      </c>
      <c r="J220" s="19" t="s">
        <v>2035</v>
      </c>
      <c r="K220" s="19" t="e">
        <f t="shared" si="22"/>
        <v>#N/A</v>
      </c>
      <c r="L220" s="19" t="e">
        <f>VLOOKUP(B220,'[1]БХМ жамланган'!N$1:Q$65536,4,FALSE)</f>
        <v>#N/A</v>
      </c>
      <c r="M220" s="16" t="s">
        <v>836</v>
      </c>
      <c r="N220" s="16" t="e">
        <f t="shared" si="23"/>
        <v>#N/A</v>
      </c>
      <c r="O220" s="37" t="s">
        <v>575</v>
      </c>
      <c r="P220" s="38" t="s">
        <v>824</v>
      </c>
      <c r="Q220" s="46" t="s">
        <v>2284</v>
      </c>
      <c r="R220" s="46" t="e">
        <f>VLOOKUP(B220,'[1]БХМ жамланган'!N$1:Y$65536,12,FALSE)</f>
        <v>#N/A</v>
      </c>
      <c r="S220" s="38" t="s">
        <v>1022</v>
      </c>
      <c r="T220" s="19" t="e">
        <f t="shared" si="24"/>
        <v>#N/A</v>
      </c>
      <c r="U220" s="19" t="e">
        <f>VLOOKUP(B220,'[1]БХМ жамланган'!N$1:R$65536,5,FALSE)</f>
        <v>#N/A</v>
      </c>
      <c r="V220" s="36" t="s">
        <v>1094</v>
      </c>
      <c r="W220" s="38" t="e">
        <f t="shared" si="25"/>
        <v>#N/A</v>
      </c>
      <c r="X220" s="37" t="s">
        <v>1242</v>
      </c>
      <c r="Y220" s="38" t="s">
        <v>1377</v>
      </c>
      <c r="Z220" s="46" t="s">
        <v>2285</v>
      </c>
      <c r="AA220" s="46" t="e">
        <f>VLOOKUP(B220,'[1]БХМ жамланган'!N$1:Z$65536,13,)</f>
        <v>#N/A</v>
      </c>
      <c r="AB220" s="19" t="s">
        <v>1534</v>
      </c>
      <c r="AC220" s="19" t="e">
        <f t="shared" si="26"/>
        <v>#N/A</v>
      </c>
      <c r="AD220" s="19" t="e">
        <f>VLOOKUP(B220,'[1]БХМ жамланган'!N$1:AA$65536,14,FALSE)</f>
        <v>#N/A</v>
      </c>
      <c r="AE220" s="15" t="s">
        <v>168</v>
      </c>
      <c r="AF220" s="15" t="e">
        <f t="shared" si="27"/>
        <v>#N/A</v>
      </c>
      <c r="AG220" s="21" t="s">
        <v>191</v>
      </c>
    </row>
    <row r="221" spans="1:33" ht="30.75" customHeight="1">
      <c r="A221" s="38">
        <v>208</v>
      </c>
      <c r="B221" s="38">
        <v>11578</v>
      </c>
      <c r="C221" s="38" t="str">
        <f>VLOOKUP(B221,'[1]БХМ жамланган'!N$1:O$65536,2,FALSE)</f>
        <v xml:space="preserve">Mirzo Ulug‘bek BXM </v>
      </c>
      <c r="D221" s="36" t="s">
        <v>2036</v>
      </c>
      <c r="E221" s="52" t="b">
        <f t="shared" si="21"/>
        <v>1</v>
      </c>
      <c r="F221" s="37" t="s">
        <v>437</v>
      </c>
      <c r="G221" s="38" t="s">
        <v>2037</v>
      </c>
      <c r="H221" s="46" t="s">
        <v>2283</v>
      </c>
      <c r="I221" s="46" t="str">
        <f>VLOOKUP(B221,'[1]БХМ жамланган'!N$1:W$65536,10,)</f>
        <v>Toshkent sh., Mirzo Ulug‘bek t., "Hamid Olimjon" ko'chasi 13-a uy</v>
      </c>
      <c r="J221" s="19" t="s">
        <v>2041</v>
      </c>
      <c r="K221" s="19" t="b">
        <f t="shared" si="22"/>
        <v>1</v>
      </c>
      <c r="L221" s="19" t="str">
        <f>VLOOKUP(B221,'[1]БХМ жамланган'!N$1:Q$65536,4,FALSE)</f>
        <v>Мирзо-Улугбекский ЦБУ</v>
      </c>
      <c r="M221" s="36" t="s">
        <v>837</v>
      </c>
      <c r="N221" s="16" t="b">
        <f t="shared" si="23"/>
        <v>1</v>
      </c>
      <c r="O221" s="37" t="s">
        <v>575</v>
      </c>
      <c r="P221" s="36" t="s">
        <v>825</v>
      </c>
      <c r="Q221" s="46" t="s">
        <v>2284</v>
      </c>
      <c r="R221" s="46" t="str">
        <f>VLOOKUP(B221,'[1]БХМ жамланган'!N$1:Y$65536,12,FALSE)</f>
        <v>Мирзо-Улугбекский район, улица Х.Алимджан, 13А</v>
      </c>
      <c r="S221" s="36" t="s">
        <v>1023</v>
      </c>
      <c r="T221" s="19" t="b">
        <f t="shared" si="24"/>
        <v>1</v>
      </c>
      <c r="U221" s="19" t="str">
        <f>VLOOKUP(B221,'[1]БХМ жамланган'!N$1:R$65536,5,FALSE)</f>
        <v>Mirza-Ulugbek BSC</v>
      </c>
      <c r="V221" s="36" t="s">
        <v>1195</v>
      </c>
      <c r="W221" s="38" t="b">
        <f t="shared" si="25"/>
        <v>1</v>
      </c>
      <c r="X221" s="37" t="s">
        <v>1242</v>
      </c>
      <c r="Y221" s="36" t="s">
        <v>1378</v>
      </c>
      <c r="Z221" s="46" t="s">
        <v>2285</v>
      </c>
      <c r="AA221" s="46" t="str">
        <f>VLOOKUP(B221,'[1]БХМ жамланган'!N$1:Z$65536,13,)</f>
        <v>Mirzo-Ulugbek district, Kh. Alimdzhan street, 13A</v>
      </c>
      <c r="AB221" s="19" t="s">
        <v>1535</v>
      </c>
      <c r="AC221" s="19" t="b">
        <f t="shared" si="26"/>
        <v>1</v>
      </c>
      <c r="AD221" s="19" t="str">
        <f>VLOOKUP(B221,'[1]БХМ жамланган'!N$1:AA$65536,14,FALSE)</f>
        <v>41.31872869.293050</v>
      </c>
      <c r="AE221" s="15" t="s">
        <v>149</v>
      </c>
      <c r="AF221" s="15" t="b">
        <f t="shared" si="27"/>
        <v>1</v>
      </c>
      <c r="AG221" s="15" t="s">
        <v>192</v>
      </c>
    </row>
    <row r="222" spans="1:33" ht="30.75" customHeight="1">
      <c r="A222" s="38">
        <v>209</v>
      </c>
      <c r="B222" s="38">
        <v>11508</v>
      </c>
      <c r="C222" s="38" t="str">
        <f>VLOOKUP(B222,'[1]БХМ жамланган'!N$1:O$65536,2,FALSE)</f>
        <v>Yangi hayot BXM</v>
      </c>
      <c r="D222" s="36" t="s">
        <v>2038</v>
      </c>
      <c r="E222" s="52" t="b">
        <f t="shared" si="21"/>
        <v>1</v>
      </c>
      <c r="F222" s="37" t="s">
        <v>437</v>
      </c>
      <c r="G222" s="38" t="s">
        <v>2039</v>
      </c>
      <c r="H222" s="46" t="s">
        <v>2283</v>
      </c>
      <c r="I222" s="46" t="str">
        <f>VLOOKUP(B222,'[1]БХМ жамланган'!N$1:W$65536,10,)</f>
        <v>Yangi hayot tumani , "Yangi umid" MFY,  5 A, 84-uy.</v>
      </c>
      <c r="J222" s="19" t="s">
        <v>2267</v>
      </c>
      <c r="K222" s="19" t="b">
        <f t="shared" si="22"/>
        <v>1</v>
      </c>
      <c r="L222" s="19" t="str">
        <f>VLOOKUP(B222,'[1]БХМ жамланган'!N$1:Q$65536,4,FALSE)</f>
        <v>Янги ҳаёт ЦБУ</v>
      </c>
      <c r="M222" s="41" t="s">
        <v>2387</v>
      </c>
      <c r="N222" s="16" t="b">
        <f t="shared" si="23"/>
        <v>1</v>
      </c>
      <c r="O222" s="37" t="s">
        <v>575</v>
      </c>
      <c r="P222" s="38" t="s">
        <v>826</v>
      </c>
      <c r="Q222" s="46" t="s">
        <v>2284</v>
      </c>
      <c r="R222" s="46" t="str">
        <f>VLOOKUP(B222,'[1]БХМ жамланган'!N$1:Y$65536,12,FALSE)</f>
        <v>Янгихаётский район, улица 5 A, 84- дом</v>
      </c>
      <c r="S222" s="51" t="s">
        <v>2493</v>
      </c>
      <c r="T222" s="19" t="b">
        <f t="shared" si="24"/>
        <v>1</v>
      </c>
      <c r="U222" s="19" t="str">
        <f>VLOOKUP(B222,'[1]БХМ жамланган'!N$1:R$65536,5,FALSE)</f>
        <v>Yangi Khayat BSC</v>
      </c>
      <c r="V222" s="36" t="s">
        <v>1196</v>
      </c>
      <c r="W222" s="38" t="b">
        <f t="shared" si="25"/>
        <v>1</v>
      </c>
      <c r="X222" s="37" t="s">
        <v>1242</v>
      </c>
      <c r="Y222" s="36" t="s">
        <v>1379</v>
      </c>
      <c r="Z222" s="46" t="s">
        <v>2285</v>
      </c>
      <c r="AA222" s="46" t="str">
        <f>VLOOKUP(B222,'[1]БХМ жамланган'!N$1:Z$65536,13,)</f>
        <v>Yangikhayotsky district, street 5 A, building 84</v>
      </c>
      <c r="AB222" s="43" t="s">
        <v>2534</v>
      </c>
      <c r="AC222" s="19" t="b">
        <f t="shared" si="26"/>
        <v>1</v>
      </c>
      <c r="AD222" s="19" t="str">
        <f>VLOOKUP(B222,'[1]БХМ жамланган'!N$1:AA$65536,14,FALSE)</f>
        <v>41.214751 69.238507</v>
      </c>
      <c r="AE222" s="15" t="s">
        <v>150</v>
      </c>
      <c r="AF222" s="15" t="b">
        <f t="shared" si="27"/>
        <v>1</v>
      </c>
      <c r="AG222" s="15" t="s">
        <v>193</v>
      </c>
    </row>
    <row r="223" spans="1:33" ht="30.75" customHeight="1">
      <c r="A223" s="38">
        <v>210</v>
      </c>
      <c r="B223" s="38">
        <v>10148</v>
      </c>
      <c r="C223" s="38" t="str">
        <f>VLOOKUP(B223,'[1]БХМ жамланган'!N$1:O$65536,2,FALSE)</f>
        <v xml:space="preserve">Yangi Sergeli BXM   </v>
      </c>
      <c r="D223" s="36" t="s">
        <v>439</v>
      </c>
      <c r="E223" s="52" t="b">
        <f t="shared" si="21"/>
        <v>1</v>
      </c>
      <c r="F223" s="37" t="s">
        <v>437</v>
      </c>
      <c r="G223" s="38" t="s">
        <v>440</v>
      </c>
      <c r="H223" s="46" t="s">
        <v>2283</v>
      </c>
      <c r="I223" s="46" t="str">
        <f>VLOOKUP(B223,'[1]БХМ жамланган'!N$1:W$65536,10,)</f>
        <v>Sergeli tumani , Sergeli dehqon bozori  hududida.</v>
      </c>
      <c r="J223" s="19" t="s">
        <v>2040</v>
      </c>
      <c r="K223" s="19" t="b">
        <f t="shared" si="22"/>
        <v>1</v>
      </c>
      <c r="L223" s="19" t="str">
        <f>VLOOKUP(B223,'[1]БХМ жамланган'!N$1:Q$65536,4,FALSE)</f>
        <v>Янги Сергели ЦБУ</v>
      </c>
      <c r="M223" s="41" t="s">
        <v>2388</v>
      </c>
      <c r="N223" s="16" t="b">
        <f t="shared" si="23"/>
        <v>1</v>
      </c>
      <c r="O223" s="37" t="s">
        <v>575</v>
      </c>
      <c r="P223" s="38" t="s">
        <v>827</v>
      </c>
      <c r="Q223" s="46" t="s">
        <v>2284</v>
      </c>
      <c r="R223" s="46" t="str">
        <f>VLOOKUP(B223,'[1]БХМ жамланган'!N$1:Y$65536,12,FALSE)</f>
        <v xml:space="preserve">Сергелийского рынка. </v>
      </c>
      <c r="S223" s="41" t="s">
        <v>1024</v>
      </c>
      <c r="T223" s="19" t="b">
        <f t="shared" si="24"/>
        <v>0</v>
      </c>
      <c r="U223" s="19" t="str">
        <f>VLOOKUP(B223,'[1]БХМ жамланган'!N$1:R$65536,5,FALSE)</f>
        <v>Yangi Sergeli BSC</v>
      </c>
      <c r="V223" s="36" t="s">
        <v>1197</v>
      </c>
      <c r="W223" s="38" t="b">
        <f t="shared" si="25"/>
        <v>1</v>
      </c>
      <c r="X223" s="37" t="s">
        <v>1242</v>
      </c>
      <c r="Y223" s="36" t="s">
        <v>1380</v>
      </c>
      <c r="Z223" s="46" t="s">
        <v>2285</v>
      </c>
      <c r="AA223" s="46" t="str">
        <f>VLOOKUP(B223,'[1]БХМ жамланган'!N$1:Z$65536,13,)</f>
        <v>on the territory of the Sergeli market.</v>
      </c>
      <c r="AB223" s="19" t="s">
        <v>1536</v>
      </c>
      <c r="AC223" s="19" t="b">
        <f t="shared" si="26"/>
        <v>1</v>
      </c>
      <c r="AD223" s="19" t="str">
        <f>VLOOKUP(B223,'[1]БХМ жамланган'!N$1:AA$65536,14,FALSE)</f>
        <v>41.227139 69.218994</v>
      </c>
      <c r="AE223" s="15" t="s">
        <v>151</v>
      </c>
      <c r="AF223" s="15" t="b">
        <f t="shared" si="27"/>
        <v>1</v>
      </c>
      <c r="AG223" s="15" t="s">
        <v>193</v>
      </c>
    </row>
    <row r="224" spans="1:33" ht="30.75" customHeight="1">
      <c r="A224" s="38">
        <v>211</v>
      </c>
      <c r="B224" s="38">
        <v>11344</v>
      </c>
      <c r="C224" s="38" t="str">
        <f>VLOOKUP(B224,'[1]БХМ жамланган'!N$1:O$65536,2,FALSE)</f>
        <v xml:space="preserve">Sergeli BXM  </v>
      </c>
      <c r="D224" s="36" t="s">
        <v>441</v>
      </c>
      <c r="E224" s="52" t="b">
        <f t="shared" si="21"/>
        <v>1</v>
      </c>
      <c r="F224" s="37" t="s">
        <v>437</v>
      </c>
      <c r="G224" s="38" t="s">
        <v>440</v>
      </c>
      <c r="H224" s="46" t="s">
        <v>2283</v>
      </c>
      <c r="I224" s="46" t="str">
        <f>VLOOKUP(B224,'[1]БХМ жамланган'!N$1:W$65536,10,)</f>
        <v>Toshkent sh., Sergeli t., Sergeli-4 mavze 31-A uy</v>
      </c>
      <c r="J224" s="19" t="s">
        <v>2042</v>
      </c>
      <c r="K224" s="19" t="b">
        <f t="shared" si="22"/>
        <v>1</v>
      </c>
      <c r="L224" s="19" t="str">
        <f>VLOOKUP(B224,'[1]БХМ жамланган'!N$1:Q$65536,4,FALSE)</f>
        <v>Сергелийский ЦБУ</v>
      </c>
      <c r="M224" s="38" t="s">
        <v>838</v>
      </c>
      <c r="N224" s="16" t="b">
        <f t="shared" si="23"/>
        <v>1</v>
      </c>
      <c r="O224" s="37" t="s">
        <v>575</v>
      </c>
      <c r="P224" s="38" t="s">
        <v>827</v>
      </c>
      <c r="Q224" s="46" t="s">
        <v>2284</v>
      </c>
      <c r="R224" s="46" t="str">
        <f>VLOOKUP(B224,'[1]БХМ жамланган'!N$1:Y$65536,12,FALSE)</f>
        <v>Сергелийский район, массив 4, 31А</v>
      </c>
      <c r="S224" s="38" t="s">
        <v>1025</v>
      </c>
      <c r="T224" s="19" t="b">
        <f t="shared" si="24"/>
        <v>1</v>
      </c>
      <c r="U224" s="19" t="str">
        <f>VLOOKUP(B224,'[1]БХМ жамланган'!N$1:R$65536,5,FALSE)</f>
        <v xml:space="preserve">Sergeli BSC   </v>
      </c>
      <c r="V224" s="36" t="s">
        <v>1198</v>
      </c>
      <c r="W224" s="38" t="b">
        <f t="shared" si="25"/>
        <v>1</v>
      </c>
      <c r="X224" s="37" t="s">
        <v>1242</v>
      </c>
      <c r="Y224" s="36" t="s">
        <v>1381</v>
      </c>
      <c r="Z224" s="46" t="s">
        <v>2285</v>
      </c>
      <c r="AA224" s="46" t="str">
        <f>VLOOKUP(B224,'[1]БХМ жамланган'!N$1:Z$65536,13,)</f>
        <v>Sergeli district, array 4, 31A</v>
      </c>
      <c r="AB224" s="19" t="s">
        <v>1537</v>
      </c>
      <c r="AC224" s="19" t="b">
        <f t="shared" si="26"/>
        <v>1</v>
      </c>
      <c r="AD224" s="19" t="str">
        <f>VLOOKUP(B224,'[1]БХМ жамланган'!N$1:AA$65536,14,FALSE)</f>
        <v>41.212977 69.237948</v>
      </c>
      <c r="AE224" s="15" t="s">
        <v>152</v>
      </c>
      <c r="AF224" s="15" t="b">
        <f t="shared" si="27"/>
        <v>1</v>
      </c>
      <c r="AG224" s="15" t="s">
        <v>192</v>
      </c>
    </row>
    <row r="225" spans="1:33" ht="30.75" customHeight="1">
      <c r="A225" s="38">
        <v>212</v>
      </c>
      <c r="B225" s="38">
        <v>11342</v>
      </c>
      <c r="C225" s="38" t="str">
        <f>VLOOKUP(B225,'[1]БХМ жамланган'!N$1:O$65536,2,FALSE)</f>
        <v xml:space="preserve">Bektemir BXM </v>
      </c>
      <c r="D225" s="36" t="s">
        <v>442</v>
      </c>
      <c r="E225" s="52" t="b">
        <f t="shared" si="21"/>
        <v>1</v>
      </c>
      <c r="F225" s="37" t="s">
        <v>437</v>
      </c>
      <c r="G225" s="38" t="s">
        <v>443</v>
      </c>
      <c r="H225" s="46" t="s">
        <v>2283</v>
      </c>
      <c r="I225" s="46" t="str">
        <f>VLOOKUP(B225,'[1]БХМ жамланган'!N$1:W$65536,10,)</f>
        <v>Toshkent sh., Bektemir t., "Husayn Boyqaro" 25-uy</v>
      </c>
      <c r="J225" s="43" t="s">
        <v>2059</v>
      </c>
      <c r="K225" s="19" t="b">
        <f t="shared" si="22"/>
        <v>1</v>
      </c>
      <c r="L225" s="19" t="str">
        <f>VLOOKUP(B225,'[1]БХМ жамланган'!N$1:Q$65536,4,FALSE)</f>
        <v>Бектемирский ЦБУ</v>
      </c>
      <c r="M225" s="38" t="s">
        <v>839</v>
      </c>
      <c r="N225" s="16" t="b">
        <f t="shared" si="23"/>
        <v>1</v>
      </c>
      <c r="O225" s="37" t="s">
        <v>575</v>
      </c>
      <c r="P225" s="38" t="s">
        <v>828</v>
      </c>
      <c r="Q225" s="46" t="s">
        <v>2284</v>
      </c>
      <c r="R225" s="46" t="str">
        <f>VLOOKUP(B225,'[1]БХМ жамланган'!N$1:Y$65536,12,FALSE)</f>
        <v>Бектемирский район, улица Х.Бойкаро, 25</v>
      </c>
      <c r="S225" s="42" t="s">
        <v>1041</v>
      </c>
      <c r="T225" s="19" t="b">
        <f t="shared" si="24"/>
        <v>1</v>
      </c>
      <c r="U225" s="19" t="str">
        <f>VLOOKUP(B225,'[1]БХМ жамланган'!N$1:R$65536,5,FALSE)</f>
        <v xml:space="preserve">Bektemir BSC </v>
      </c>
      <c r="V225" s="36" t="s">
        <v>1199</v>
      </c>
      <c r="W225" s="38" t="b">
        <f t="shared" si="25"/>
        <v>1</v>
      </c>
      <c r="X225" s="37" t="s">
        <v>1242</v>
      </c>
      <c r="Y225" s="36" t="s">
        <v>1382</v>
      </c>
      <c r="Z225" s="46" t="s">
        <v>2285</v>
      </c>
      <c r="AA225" s="46" t="str">
        <f>VLOOKUP(B225,'[1]БХМ жамланган'!N$1:Z$65536,13,)</f>
        <v>Bektemir district, H. Boykaro street, 25</v>
      </c>
      <c r="AB225" s="43" t="s">
        <v>1551</v>
      </c>
      <c r="AC225" s="19" t="b">
        <f t="shared" si="26"/>
        <v>1</v>
      </c>
      <c r="AD225" s="19" t="str">
        <f>VLOOKUP(B225,'[1]БХМ жамланган'!N$1:AA$65536,14,FALSE)</f>
        <v>41.235926 69.340048</v>
      </c>
      <c r="AE225" s="44" t="s">
        <v>167</v>
      </c>
      <c r="AF225" s="15" t="b">
        <f t="shared" si="27"/>
        <v>1</v>
      </c>
      <c r="AG225" s="15" t="s">
        <v>193</v>
      </c>
    </row>
    <row r="226" spans="1:33" ht="30.75" customHeight="1">
      <c r="A226" s="38">
        <v>213</v>
      </c>
      <c r="B226" s="38">
        <v>11343</v>
      </c>
      <c r="C226" s="38" t="str">
        <f>VLOOKUP(B226,'[1]БХМ жамланган'!N$1:O$65536,2,FALSE)</f>
        <v xml:space="preserve">Uchtepa BXM </v>
      </c>
      <c r="D226" s="36" t="s">
        <v>444</v>
      </c>
      <c r="E226" s="52" t="b">
        <f t="shared" si="21"/>
        <v>1</v>
      </c>
      <c r="F226" s="37" t="s">
        <v>437</v>
      </c>
      <c r="G226" s="38" t="s">
        <v>445</v>
      </c>
      <c r="H226" s="46" t="s">
        <v>2283</v>
      </c>
      <c r="I226" s="46" t="str">
        <f>VLOOKUP(B226,'[1]БХМ жамланган'!N$1:W$65536,10,)</f>
        <v>Toshkent sh., Uchtepa t., "Katta xirmontepa" ko‘chasi, 41-uy</v>
      </c>
      <c r="J226" s="19" t="s">
        <v>2043</v>
      </c>
      <c r="K226" s="19" t="b">
        <f t="shared" si="22"/>
        <v>1</v>
      </c>
      <c r="L226" s="19" t="str">
        <f>VLOOKUP(B226,'[1]БХМ жамланган'!N$1:Q$65536,4,FALSE)</f>
        <v>Учтепинский ЦБУ</v>
      </c>
      <c r="M226" s="38" t="s">
        <v>789</v>
      </c>
      <c r="N226" s="16" t="b">
        <f t="shared" si="23"/>
        <v>1</v>
      </c>
      <c r="O226" s="37" t="s">
        <v>575</v>
      </c>
      <c r="P226" s="38" t="s">
        <v>829</v>
      </c>
      <c r="Q226" s="46" t="s">
        <v>2284</v>
      </c>
      <c r="R226" s="46" t="str">
        <f>VLOOKUP(B226,'[1]БХМ жамланган'!N$1:Y$65536,12,FALSE)</f>
        <v>Учтепинский район, улица Каттахирмонтепа, 41</v>
      </c>
      <c r="S226" s="38" t="s">
        <v>1026</v>
      </c>
      <c r="T226" s="19" t="b">
        <f t="shared" si="24"/>
        <v>1</v>
      </c>
      <c r="U226" s="19" t="str">
        <f>VLOOKUP(B226,'[1]БХМ жамланган'!N$1:R$65536,5,FALSE)</f>
        <v xml:space="preserve">Uchtepa BSC </v>
      </c>
      <c r="V226" s="36" t="s">
        <v>1200</v>
      </c>
      <c r="W226" s="38" t="b">
        <f t="shared" si="25"/>
        <v>1</v>
      </c>
      <c r="X226" s="37" t="s">
        <v>1242</v>
      </c>
      <c r="Y226" s="36" t="s">
        <v>1383</v>
      </c>
      <c r="Z226" s="46" t="s">
        <v>2285</v>
      </c>
      <c r="AA226" s="46" t="str">
        <f>VLOOKUP(B226,'[1]БХМ жамланган'!N$1:Z$65536,13,)</f>
        <v>Uchtepa district, Kattakhirmontepa street, 41</v>
      </c>
      <c r="AB226" s="19" t="s">
        <v>1538</v>
      </c>
      <c r="AC226" s="19" t="b">
        <f t="shared" si="26"/>
        <v>1</v>
      </c>
      <c r="AD226" s="19" t="str">
        <f>VLOOKUP(B226,'[1]БХМ жамланган'!N$1:AA$65536,14,FALSE)</f>
        <v>41.2778000 69.1714260</v>
      </c>
      <c r="AE226" s="62" t="s">
        <v>2541</v>
      </c>
      <c r="AF226" s="15" t="b">
        <f t="shared" si="27"/>
        <v>0</v>
      </c>
      <c r="AG226" s="15" t="s">
        <v>192</v>
      </c>
    </row>
    <row r="227" spans="1:33" ht="30.75" customHeight="1">
      <c r="A227" s="38">
        <v>214</v>
      </c>
      <c r="B227" s="38">
        <v>10147</v>
      </c>
      <c r="C227" s="38" t="str">
        <f>VLOOKUP(B227,'[1]БХМ жамланган'!N$1:O$65536,2,FALSE)</f>
        <v xml:space="preserve">Shuhrat BXM </v>
      </c>
      <c r="D227" s="42" t="s">
        <v>2325</v>
      </c>
      <c r="E227" s="52" t="b">
        <f t="shared" si="21"/>
        <v>1</v>
      </c>
      <c r="F227" s="37" t="s">
        <v>437</v>
      </c>
      <c r="G227" s="38" t="s">
        <v>438</v>
      </c>
      <c r="H227" s="46" t="s">
        <v>2283</v>
      </c>
      <c r="I227" s="46" t="str">
        <f>VLOOKUP(B227,'[1]БХМ жамланган'!N$1:W$65536,10,)</f>
        <v>Toshkent sh. Chilonzor t. 16-mavze, 10-uy.</v>
      </c>
      <c r="J227" s="19" t="s">
        <v>2044</v>
      </c>
      <c r="K227" s="19" t="b">
        <f t="shared" si="22"/>
        <v>1</v>
      </c>
      <c r="L227" s="19" t="str">
        <f>VLOOKUP(B227,'[1]БХМ жамланган'!N$1:Q$65536,4,FALSE)</f>
        <v>Шухрат ЦБУ</v>
      </c>
      <c r="M227" s="41" t="s">
        <v>2389</v>
      </c>
      <c r="N227" s="16" t="b">
        <f t="shared" si="23"/>
        <v>1</v>
      </c>
      <c r="O227" s="37" t="s">
        <v>575</v>
      </c>
      <c r="P227" s="38" t="s">
        <v>824</v>
      </c>
      <c r="Q227" s="46" t="s">
        <v>2284</v>
      </c>
      <c r="R227" s="46" t="str">
        <f>VLOOKUP(B227,'[1]БХМ жамланган'!N$1:Y$65536,12,FALSE)</f>
        <v>Чиланзарский район, 16 квартал, 10</v>
      </c>
      <c r="S227" s="38" t="s">
        <v>1027</v>
      </c>
      <c r="T227" s="19" t="b">
        <f t="shared" si="24"/>
        <v>1</v>
      </c>
      <c r="U227" s="19" t="str">
        <f>VLOOKUP(B227,'[1]БХМ жамланган'!N$1:R$65536,5,FALSE)</f>
        <v xml:space="preserve">Shukhrat BSC </v>
      </c>
      <c r="V227" s="42" t="s">
        <v>2513</v>
      </c>
      <c r="W227" s="38" t="b">
        <f t="shared" si="25"/>
        <v>1</v>
      </c>
      <c r="X227" s="37" t="s">
        <v>1242</v>
      </c>
      <c r="Y227" s="36" t="s">
        <v>1384</v>
      </c>
      <c r="Z227" s="46" t="s">
        <v>2285</v>
      </c>
      <c r="AA227" s="46" t="str">
        <f>VLOOKUP(B227,'[1]БХМ жамланган'!N$1:Z$65536,13,)</f>
        <v>Chilanzar district, 16 quarter, 10</v>
      </c>
      <c r="AB227" s="43" t="s">
        <v>2535</v>
      </c>
      <c r="AC227" s="19" t="b">
        <f t="shared" si="26"/>
        <v>1</v>
      </c>
      <c r="AD227" s="19" t="str">
        <f>VLOOKUP(B227,'[1]БХМ жамланган'!N$1:AA$65536,14,FALSE)</f>
        <v>41.277475 69.199198</v>
      </c>
      <c r="AE227" s="63"/>
      <c r="AF227" s="15" t="b">
        <f t="shared" si="27"/>
        <v>0</v>
      </c>
      <c r="AG227" s="15" t="s">
        <v>193</v>
      </c>
    </row>
    <row r="228" spans="1:33" ht="30.75" customHeight="1">
      <c r="A228" s="38">
        <v>215</v>
      </c>
      <c r="B228" s="38">
        <v>10145</v>
      </c>
      <c r="C228" s="38" t="str">
        <f>VLOOKUP(B228,'[1]БХМ жамланган'!N$1:O$65536,2,FALSE)</f>
        <v>Mustaqillik BXM</v>
      </c>
      <c r="D228" s="42" t="s">
        <v>2326</v>
      </c>
      <c r="E228" s="52" t="b">
        <f t="shared" si="21"/>
        <v>1</v>
      </c>
      <c r="F228" s="37" t="s">
        <v>437</v>
      </c>
      <c r="G228" s="38" t="s">
        <v>438</v>
      </c>
      <c r="H228" s="46" t="s">
        <v>2283</v>
      </c>
      <c r="I228" s="46" t="str">
        <f>VLOOKUP(B228,'[1]БХМ жамланган'!N$1:W$65536,10,)</f>
        <v xml:space="preserve">Toshkent sh., Chilonzor t.,  "Bunyodkor" shoh ko'chasi 156-a uy </v>
      </c>
      <c r="J228" s="19" t="s">
        <v>2045</v>
      </c>
      <c r="K228" s="19" t="b">
        <f t="shared" si="22"/>
        <v>1</v>
      </c>
      <c r="L228" s="19" t="str">
        <f>VLOOKUP(B228,'[1]БХМ жамланган'!N$1:Q$65536,4,FALSE)</f>
        <v>Мустакиллик ЦБУ</v>
      </c>
      <c r="M228" s="41" t="s">
        <v>2390</v>
      </c>
      <c r="N228" s="16" t="b">
        <f t="shared" si="23"/>
        <v>1</v>
      </c>
      <c r="O228" s="37" t="s">
        <v>575</v>
      </c>
      <c r="P228" s="38" t="s">
        <v>824</v>
      </c>
      <c r="Q228" s="46" t="s">
        <v>2284</v>
      </c>
      <c r="R228" s="46" t="str">
        <f>VLOOKUP(B228,'[1]БХМ жамланган'!N$1:Y$65536,12,FALSE)</f>
        <v xml:space="preserve">Чиланзарский район, проспект Бунёдкор, 156А </v>
      </c>
      <c r="S228" s="38" t="s">
        <v>1028</v>
      </c>
      <c r="T228" s="19" t="b">
        <f t="shared" si="24"/>
        <v>1</v>
      </c>
      <c r="U228" s="19" t="str">
        <f>VLOOKUP(B228,'[1]БХМ жамланган'!N$1:R$65536,5,FALSE)</f>
        <v xml:space="preserve"> Mustakillik BSC</v>
      </c>
      <c r="V228" s="42" t="s">
        <v>2514</v>
      </c>
      <c r="W228" s="38" t="b">
        <f t="shared" si="25"/>
        <v>1</v>
      </c>
      <c r="X228" s="37" t="s">
        <v>1242</v>
      </c>
      <c r="Y228" s="36" t="s">
        <v>1385</v>
      </c>
      <c r="Z228" s="46" t="s">
        <v>2285</v>
      </c>
      <c r="AA228" s="46" t="str">
        <f>VLOOKUP(B228,'[1]БХМ жамланган'!N$1:Z$65536,13,)</f>
        <v>Chilanzarsky district, Bunyodkor avenue, 156A</v>
      </c>
      <c r="AB228" s="23" t="s">
        <v>1539</v>
      </c>
      <c r="AC228" s="19" t="b">
        <f t="shared" si="26"/>
        <v>0</v>
      </c>
      <c r="AD228" s="19" t="str">
        <f>VLOOKUP(B228,'[1]БХМ жамланган'!N$1:AA$65536,14,FALSE)</f>
        <v>41.247277 69.174803</v>
      </c>
      <c r="AE228" s="15" t="s">
        <v>154</v>
      </c>
      <c r="AF228" s="15" t="b">
        <f t="shared" si="27"/>
        <v>1</v>
      </c>
      <c r="AG228" s="15" t="s">
        <v>193</v>
      </c>
    </row>
    <row r="229" spans="1:33" ht="30.75" customHeight="1">
      <c r="A229" s="38">
        <v>216</v>
      </c>
      <c r="B229" s="38">
        <v>11485</v>
      </c>
      <c r="C229" s="38" t="str">
        <f>VLOOKUP(B229,'[1]БХМ жамланган'!N$1:O$65536,2,FALSE)</f>
        <v xml:space="preserve">Chilonzor BXM </v>
      </c>
      <c r="D229" s="36" t="s">
        <v>446</v>
      </c>
      <c r="E229" s="52" t="b">
        <f t="shared" si="21"/>
        <v>1</v>
      </c>
      <c r="F229" s="37" t="s">
        <v>437</v>
      </c>
      <c r="G229" s="38" t="s">
        <v>447</v>
      </c>
      <c r="H229" s="46" t="s">
        <v>2283</v>
      </c>
      <c r="I229" s="46" t="str">
        <f>VLOOKUP(B229,'[1]БХМ жамланган'!N$1:W$65536,10,)</f>
        <v>Toshkent sh., Chilonzor t., "Labihovuz" ko'chasi 1-b uy</v>
      </c>
      <c r="J229" s="19" t="s">
        <v>2046</v>
      </c>
      <c r="K229" s="19" t="b">
        <f t="shared" si="22"/>
        <v>1</v>
      </c>
      <c r="L229" s="19" t="str">
        <f>VLOOKUP(B229,'[1]БХМ жамланган'!N$1:Q$65536,4,FALSE)</f>
        <v>Чиланзарский ЦБУ</v>
      </c>
      <c r="M229" s="38" t="s">
        <v>840</v>
      </c>
      <c r="N229" s="16" t="b">
        <f t="shared" si="23"/>
        <v>1</v>
      </c>
      <c r="O229" s="37" t="s">
        <v>575</v>
      </c>
      <c r="P229" s="38" t="s">
        <v>824</v>
      </c>
      <c r="Q229" s="46" t="s">
        <v>2284</v>
      </c>
      <c r="R229" s="46" t="str">
        <f>VLOOKUP(B229,'[1]БХМ жамланган'!N$1:Y$65536,12,FALSE)</f>
        <v>Чиланзарский район, улица Лабиховуз, 1Б</v>
      </c>
      <c r="S229" s="38" t="s">
        <v>1029</v>
      </c>
      <c r="T229" s="19" t="b">
        <f t="shared" si="24"/>
        <v>1</v>
      </c>
      <c r="U229" s="19" t="str">
        <f>VLOOKUP(B229,'[1]БХМ жамланган'!N$1:R$65536,5,FALSE)</f>
        <v>Chilanzar BSC</v>
      </c>
      <c r="V229" s="36" t="s">
        <v>1201</v>
      </c>
      <c r="W229" s="38" t="b">
        <f t="shared" si="25"/>
        <v>1</v>
      </c>
      <c r="X229" s="37" t="s">
        <v>1242</v>
      </c>
      <c r="Y229" s="36" t="s">
        <v>1386</v>
      </c>
      <c r="Z229" s="46" t="s">
        <v>2285</v>
      </c>
      <c r="AA229" s="46" t="str">
        <f>VLOOKUP(B229,'[1]БХМ жамланган'!N$1:Z$65536,13,)</f>
        <v>Chilanzar district, Labikhovuz street, 1B</v>
      </c>
      <c r="AB229" s="19" t="s">
        <v>1540</v>
      </c>
      <c r="AC229" s="19" t="b">
        <f t="shared" si="26"/>
        <v>1</v>
      </c>
      <c r="AD229" s="19" t="str">
        <f>VLOOKUP(B229,'[1]БХМ жамланган'!N$1:AA$65536,14,FALSE)</f>
        <v>41.284750 69.229040</v>
      </c>
      <c r="AE229" s="15" t="s">
        <v>155</v>
      </c>
      <c r="AF229" s="15" t="b">
        <f t="shared" si="27"/>
        <v>1</v>
      </c>
      <c r="AG229" s="15" t="s">
        <v>192</v>
      </c>
    </row>
    <row r="230" spans="1:33" ht="30.75" customHeight="1">
      <c r="A230" s="38">
        <v>217</v>
      </c>
      <c r="B230" s="38">
        <v>10150</v>
      </c>
      <c r="C230" s="38" t="str">
        <f>VLOOKUP(B230,'[1]БХМ жамланган'!N$1:O$65536,2,FALSE)</f>
        <v xml:space="preserve">Aviasozlar BXM </v>
      </c>
      <c r="D230" s="42" t="s">
        <v>2327</v>
      </c>
      <c r="E230" s="52" t="b">
        <f t="shared" si="21"/>
        <v>1</v>
      </c>
      <c r="F230" s="37" t="s">
        <v>437</v>
      </c>
      <c r="G230" s="38" t="s">
        <v>448</v>
      </c>
      <c r="H230" s="46" t="s">
        <v>2283</v>
      </c>
      <c r="I230" s="46" t="str">
        <f>VLOOKUP(B230,'[1]БХМ жамланган'!N$1:W$65536,10,)</f>
        <v>Toshkent sh., Yashnobod t., "Aviasozlar 2" mavzesi 65-uy</v>
      </c>
      <c r="J230" s="19" t="s">
        <v>2268</v>
      </c>
      <c r="K230" s="19" t="b">
        <f t="shared" si="22"/>
        <v>1</v>
      </c>
      <c r="L230" s="19" t="str">
        <f>VLOOKUP(B230,'[1]БХМ жамланган'!N$1:Q$65536,4,FALSE)</f>
        <v>Ависозлар ЦБУ</v>
      </c>
      <c r="M230" s="41" t="s">
        <v>2391</v>
      </c>
      <c r="N230" s="16" t="b">
        <f t="shared" si="23"/>
        <v>1</v>
      </c>
      <c r="O230" s="37" t="s">
        <v>575</v>
      </c>
      <c r="P230" s="38" t="s">
        <v>830</v>
      </c>
      <c r="Q230" s="46" t="s">
        <v>2284</v>
      </c>
      <c r="R230" s="46" t="str">
        <f>VLOOKUP(B230,'[1]БХМ жамланган'!N$1:Y$65536,12,FALSE)</f>
        <v>Яшнабадский район, массив Авиасозлар2, 65</v>
      </c>
      <c r="S230" s="38" t="s">
        <v>1030</v>
      </c>
      <c r="T230" s="19" t="b">
        <f t="shared" si="24"/>
        <v>1</v>
      </c>
      <c r="U230" s="19" t="str">
        <f>VLOOKUP(B230,'[1]БХМ жамланган'!N$1:R$65536,5,FALSE)</f>
        <v xml:space="preserve"> Aviasozlar BSC </v>
      </c>
      <c r="V230" s="42" t="s">
        <v>2515</v>
      </c>
      <c r="W230" s="38" t="b">
        <f t="shared" si="25"/>
        <v>1</v>
      </c>
      <c r="X230" s="37" t="s">
        <v>1242</v>
      </c>
      <c r="Y230" s="36" t="s">
        <v>1387</v>
      </c>
      <c r="Z230" s="46" t="s">
        <v>2285</v>
      </c>
      <c r="AA230" s="46" t="str">
        <f>VLOOKUP(B230,'[1]БХМ жамланган'!N$1:Z$65536,13,)</f>
        <v>Яшнабадский район, массив Авиасозлар2, 65</v>
      </c>
      <c r="AB230" s="23" t="s">
        <v>1541</v>
      </c>
      <c r="AC230" s="19" t="b">
        <f t="shared" si="26"/>
        <v>0</v>
      </c>
      <c r="AD230" s="19" t="str">
        <f>VLOOKUP(B230,'[1]БХМ жамланган'!N$1:AA$65536,14,FALSE)</f>
        <v>41.285220 69.348261</v>
      </c>
      <c r="AE230" s="15" t="s">
        <v>156</v>
      </c>
      <c r="AF230" s="15" t="b">
        <f t="shared" si="27"/>
        <v>1</v>
      </c>
      <c r="AG230" s="15" t="s">
        <v>193</v>
      </c>
    </row>
    <row r="231" spans="1:33" ht="30.75" customHeight="1">
      <c r="A231" s="38">
        <v>218</v>
      </c>
      <c r="B231" s="38">
        <v>11486</v>
      </c>
      <c r="C231" s="38" t="str">
        <f>VLOOKUP(B231,'[1]БХМ жамланган'!N$1:O$65536,2,FALSE)</f>
        <v xml:space="preserve">Yashnobod BXM  </v>
      </c>
      <c r="D231" s="36" t="s">
        <v>449</v>
      </c>
      <c r="E231" s="52" t="b">
        <f t="shared" si="21"/>
        <v>1</v>
      </c>
      <c r="F231" s="37" t="s">
        <v>437</v>
      </c>
      <c r="G231" s="38" t="s">
        <v>450</v>
      </c>
      <c r="H231" s="46" t="s">
        <v>2283</v>
      </c>
      <c r="I231" s="46" t="str">
        <f>VLOOKUP(B231,'[1]БХМ жамланган'!N$1:W$65536,10,)</f>
        <v>Toshkent sh., Yashnobod t., Beshariq 116-uy</v>
      </c>
      <c r="J231" s="19" t="s">
        <v>2047</v>
      </c>
      <c r="K231" s="19" t="b">
        <f t="shared" si="22"/>
        <v>1</v>
      </c>
      <c r="L231" s="19" t="str">
        <f>VLOOKUP(B231,'[1]БХМ жамланган'!N$1:Q$65536,4,FALSE)</f>
        <v>Яшнабадский ЦБУ</v>
      </c>
      <c r="M231" s="38" t="s">
        <v>841</v>
      </c>
      <c r="N231" s="16" t="b">
        <f t="shared" si="23"/>
        <v>1</v>
      </c>
      <c r="O231" s="37" t="s">
        <v>575</v>
      </c>
      <c r="P231" s="38" t="s">
        <v>830</v>
      </c>
      <c r="Q231" s="46" t="s">
        <v>2284</v>
      </c>
      <c r="R231" s="46" t="str">
        <f>VLOOKUP(B231,'[1]БХМ жамланган'!N$1:Y$65536,12,FALSE)</f>
        <v>Яшнободский район, массив Городок Авиастроителей, 1-й квартал, 116</v>
      </c>
      <c r="S231" s="36" t="s">
        <v>1031</v>
      </c>
      <c r="T231" s="19" t="b">
        <f t="shared" si="24"/>
        <v>1</v>
      </c>
      <c r="U231" s="19" t="str">
        <f>VLOOKUP(B231,'[1]БХМ жамланган'!N$1:R$65536,5,FALSE)</f>
        <v>Yashnabad BSC</v>
      </c>
      <c r="V231" s="36" t="s">
        <v>1202</v>
      </c>
      <c r="W231" s="38" t="b">
        <f t="shared" si="25"/>
        <v>1</v>
      </c>
      <c r="X231" s="37" t="s">
        <v>1242</v>
      </c>
      <c r="Y231" s="36" t="s">
        <v>1388</v>
      </c>
      <c r="Z231" s="46" t="s">
        <v>2285</v>
      </c>
      <c r="AA231" s="46" t="str">
        <f>VLOOKUP(B231,'[1]БХМ жамланган'!N$1:Z$65536,13,)</f>
        <v>Yashnobod district, Gorodok Aviastroiteley massif, 1st block, 116</v>
      </c>
      <c r="AB231" s="19" t="s">
        <v>1985</v>
      </c>
      <c r="AC231" s="19" t="b">
        <f t="shared" si="26"/>
        <v>1</v>
      </c>
      <c r="AD231" s="19" t="str">
        <f>VLOOKUP(B231,'[1]БХМ жамланган'!N$1:AA$65536,14,FALSE)</f>
        <v>41.288078 69.351754</v>
      </c>
      <c r="AE231" s="15" t="s">
        <v>157</v>
      </c>
      <c r="AF231" s="15" t="b">
        <f t="shared" si="27"/>
        <v>1</v>
      </c>
      <c r="AG231" s="15" t="s">
        <v>192</v>
      </c>
    </row>
    <row r="232" spans="1:33" ht="30.75" customHeight="1">
      <c r="A232" s="38">
        <v>219</v>
      </c>
      <c r="B232" s="38">
        <v>11407</v>
      </c>
      <c r="C232" s="38" t="str">
        <f>VLOOKUP(B232,'[1]БХМ жамланган'!N$1:O$65536,2,FALSE)</f>
        <v xml:space="preserve">Mirobod BXM  </v>
      </c>
      <c r="D232" s="36" t="s">
        <v>451</v>
      </c>
      <c r="E232" s="52" t="b">
        <f t="shared" si="21"/>
        <v>1</v>
      </c>
      <c r="F232" s="37" t="s">
        <v>437</v>
      </c>
      <c r="G232" s="38" t="s">
        <v>452</v>
      </c>
      <c r="H232" s="46" t="s">
        <v>2283</v>
      </c>
      <c r="I232" s="46" t="str">
        <f>VLOOKUP(B232,'[1]БХМ жамланган'!N$1:W$65536,10,)</f>
        <v>Toshkent sh., Mirobod t., "Nukus" ko‘chasi 2\3</v>
      </c>
      <c r="J232" s="19" t="s">
        <v>2048</v>
      </c>
      <c r="K232" s="19" t="b">
        <f t="shared" si="22"/>
        <v>1</v>
      </c>
      <c r="L232" s="19" t="str">
        <f>VLOOKUP(B232,'[1]БХМ жамланган'!N$1:Q$65536,4,FALSE)</f>
        <v>Мирабадский ЦБУ</v>
      </c>
      <c r="M232" s="38" t="s">
        <v>842</v>
      </c>
      <c r="N232" s="16" t="b">
        <f t="shared" si="23"/>
        <v>1</v>
      </c>
      <c r="O232" s="37" t="s">
        <v>575</v>
      </c>
      <c r="P232" s="38" t="s">
        <v>831</v>
      </c>
      <c r="Q232" s="46" t="s">
        <v>2284</v>
      </c>
      <c r="R232" s="46" t="str">
        <f>VLOOKUP(B232,'[1]БХМ жамланган'!N$1:Y$65536,12,FALSE)</f>
        <v>Мирабадский район, улица Нукусская, 2/3</v>
      </c>
      <c r="S232" s="38" t="s">
        <v>1032</v>
      </c>
      <c r="T232" s="19" t="b">
        <f t="shared" si="24"/>
        <v>1</v>
      </c>
      <c r="U232" s="19" t="str">
        <f>VLOOKUP(B232,'[1]БХМ жамланган'!N$1:R$65536,5,FALSE)</f>
        <v>Mirabad BSC</v>
      </c>
      <c r="V232" s="36" t="s">
        <v>1203</v>
      </c>
      <c r="W232" s="38" t="b">
        <f t="shared" si="25"/>
        <v>1</v>
      </c>
      <c r="X232" s="37" t="s">
        <v>1242</v>
      </c>
      <c r="Y232" s="36" t="s">
        <v>1389</v>
      </c>
      <c r="Z232" s="46" t="s">
        <v>2285</v>
      </c>
      <c r="AA232" s="46" t="str">
        <f>VLOOKUP(B232,'[1]БХМ жамланган'!N$1:Z$65536,13,)</f>
        <v>Mirabad district, Nukusskaya street, 2/3</v>
      </c>
      <c r="AB232" s="19" t="s">
        <v>1542</v>
      </c>
      <c r="AC232" s="19" t="b">
        <f t="shared" si="26"/>
        <v>1</v>
      </c>
      <c r="AD232" s="19" t="str">
        <f>VLOOKUP(B232,'[1]БХМ жамланган'!N$1:AA$65536,14,FALSE)</f>
        <v>41.292715 69.278321</v>
      </c>
      <c r="AE232" s="15" t="s">
        <v>158</v>
      </c>
      <c r="AF232" s="15" t="b">
        <f t="shared" si="27"/>
        <v>1</v>
      </c>
      <c r="AG232" s="15" t="s">
        <v>192</v>
      </c>
    </row>
    <row r="233" spans="1:33" ht="30.75" customHeight="1">
      <c r="A233" s="38">
        <v>220</v>
      </c>
      <c r="B233" s="38">
        <v>10134</v>
      </c>
      <c r="C233" s="38" t="str">
        <f>VLOOKUP(B233,'[1]БХМ жамланган'!N$1:O$65536,2,FALSE)</f>
        <v>Sayxun BXM</v>
      </c>
      <c r="D233" s="42" t="s">
        <v>2328</v>
      </c>
      <c r="E233" s="52" t="b">
        <f t="shared" si="21"/>
        <v>1</v>
      </c>
      <c r="F233" s="37" t="s">
        <v>437</v>
      </c>
      <c r="G233" s="38" t="s">
        <v>452</v>
      </c>
      <c r="H233" s="46" t="s">
        <v>2283</v>
      </c>
      <c r="I233" s="46" t="str">
        <f>VLOOKUP(B233,'[1]БХМ жамланган'!N$1:W$65536,10,)</f>
        <v>Toshkent sh., Mirobod t., "Sayxun" ko'chasi 166-uy</v>
      </c>
      <c r="J233" s="19" t="s">
        <v>2049</v>
      </c>
      <c r="K233" s="19" t="b">
        <f t="shared" si="22"/>
        <v>1</v>
      </c>
      <c r="L233" s="19" t="str">
        <f>VLOOKUP(B233,'[1]БХМ жамланган'!N$1:Q$65536,4,FALSE)</f>
        <v xml:space="preserve"> Сайхун ЦБУ</v>
      </c>
      <c r="M233" s="41" t="s">
        <v>2463</v>
      </c>
      <c r="N233" s="16" t="b">
        <f t="shared" si="23"/>
        <v>0</v>
      </c>
      <c r="O233" s="37" t="s">
        <v>575</v>
      </c>
      <c r="P233" s="38" t="s">
        <v>831</v>
      </c>
      <c r="Q233" s="46" t="s">
        <v>2284</v>
      </c>
      <c r="R233" s="46" t="str">
        <f>VLOOKUP(B233,'[1]БХМ жамланган'!N$1:Y$65536,12,FALSE)</f>
        <v>Мирабадский район, улица Сайхун, 166</v>
      </c>
      <c r="S233" s="38" t="s">
        <v>1033</v>
      </c>
      <c r="T233" s="19" t="b">
        <f t="shared" si="24"/>
        <v>1</v>
      </c>
      <c r="U233" s="19" t="str">
        <f>VLOOKUP(B233,'[1]БХМ жамланган'!N$1:R$65536,5,FALSE)</f>
        <v xml:space="preserve"> Sayxun BSC</v>
      </c>
      <c r="V233" s="42" t="s">
        <v>2516</v>
      </c>
      <c r="W233" s="38" t="b">
        <f t="shared" si="25"/>
        <v>1</v>
      </c>
      <c r="X233" s="37" t="s">
        <v>1242</v>
      </c>
      <c r="Y233" s="36" t="s">
        <v>1389</v>
      </c>
      <c r="Z233" s="46" t="s">
        <v>2285</v>
      </c>
      <c r="AA233" s="46" t="str">
        <f>VLOOKUP(B233,'[1]БХМ жамланган'!N$1:Z$65536,13,)</f>
        <v>Mirabad district, Saikhun street, 166</v>
      </c>
      <c r="AB233" s="23" t="s">
        <v>1543</v>
      </c>
      <c r="AC233" s="19" t="b">
        <f t="shared" si="26"/>
        <v>0</v>
      </c>
      <c r="AD233" s="19" t="str">
        <f>VLOOKUP(B233,'[1]БХМ жамланган'!N$1:AA$65536,14,FALSE)</f>
        <v>41.280502 69.304328</v>
      </c>
      <c r="AE233" s="15" t="s">
        <v>159</v>
      </c>
      <c r="AF233" s="15" t="b">
        <f t="shared" si="27"/>
        <v>1</v>
      </c>
      <c r="AG233" s="15" t="s">
        <v>193</v>
      </c>
    </row>
    <row r="234" spans="1:33" ht="30.75" customHeight="1">
      <c r="A234" s="38">
        <v>221</v>
      </c>
      <c r="B234" s="38">
        <v>11577</v>
      </c>
      <c r="C234" s="38" t="str">
        <f>VLOOKUP(B234,'[1]БХМ жамланган'!N$1:O$65536,2,FALSE)</f>
        <v xml:space="preserve">Shayxontohur BXM </v>
      </c>
      <c r="D234" s="36" t="s">
        <v>2054</v>
      </c>
      <c r="E234" s="52" t="b">
        <f t="shared" si="21"/>
        <v>1</v>
      </c>
      <c r="F234" s="37" t="s">
        <v>437</v>
      </c>
      <c r="G234" s="38" t="s">
        <v>2051</v>
      </c>
      <c r="H234" s="46" t="s">
        <v>2283</v>
      </c>
      <c r="I234" s="46" t="str">
        <f>VLOOKUP(B234,'[1]БХМ жамланган'!N$1:W$65536,10,)</f>
        <v>Toshkent sh., Shayxontoxur t., Xadra Maydoni 14-19-uy</v>
      </c>
      <c r="J234" s="19" t="s">
        <v>2050</v>
      </c>
      <c r="K234" s="19" t="b">
        <f t="shared" si="22"/>
        <v>1</v>
      </c>
      <c r="L234" s="19" t="str">
        <f>VLOOKUP(B234,'[1]БХМ жамланган'!N$1:Q$65536,4,FALSE)</f>
        <v>Шайхантахурский ЦБУ</v>
      </c>
      <c r="M234" s="38" t="s">
        <v>843</v>
      </c>
      <c r="N234" s="16" t="b">
        <f t="shared" si="23"/>
        <v>1</v>
      </c>
      <c r="O234" s="37" t="s">
        <v>575</v>
      </c>
      <c r="P234" s="38" t="s">
        <v>832</v>
      </c>
      <c r="Q234" s="46" t="s">
        <v>2284</v>
      </c>
      <c r="R234" s="46" t="str">
        <f>VLOOKUP(B234,'[1]БХМ жамланган'!N$1:Y$65536,12,FALSE)</f>
        <v>Шайхантахурский район, улица Себзор, 19</v>
      </c>
      <c r="S234" s="38" t="s">
        <v>1034</v>
      </c>
      <c r="T234" s="19" t="b">
        <f t="shared" si="24"/>
        <v>1</v>
      </c>
      <c r="U234" s="19" t="str">
        <f>VLOOKUP(B234,'[1]БХМ жамланган'!N$1:R$65536,5,FALSE)</f>
        <v xml:space="preserve">Shaykhantakhur BSC </v>
      </c>
      <c r="V234" s="36" t="s">
        <v>1204</v>
      </c>
      <c r="W234" s="38" t="b">
        <f t="shared" si="25"/>
        <v>1</v>
      </c>
      <c r="X234" s="37" t="s">
        <v>1242</v>
      </c>
      <c r="Y234" s="36" t="s">
        <v>1390</v>
      </c>
      <c r="Z234" s="46" t="s">
        <v>2285</v>
      </c>
      <c r="AA234" s="46" t="str">
        <f>VLOOKUP(B234,'[1]БХМ жамланган'!N$1:Z$65536,13,)</f>
        <v>Shaykhantakhur district, Sebzor street, 19</v>
      </c>
      <c r="AB234" s="19" t="s">
        <v>1544</v>
      </c>
      <c r="AC234" s="19" t="b">
        <f t="shared" si="26"/>
        <v>1</v>
      </c>
      <c r="AD234" s="19" t="str">
        <f>VLOOKUP(B234,'[1]БХМ жамланган'!N$1:AA$65536,14,FALSE)</f>
        <v>41.326975 69.247086</v>
      </c>
      <c r="AE234" s="15" t="s">
        <v>160</v>
      </c>
      <c r="AF234" s="15" t="b">
        <f t="shared" si="27"/>
        <v>1</v>
      </c>
      <c r="AG234" s="15" t="s">
        <v>192</v>
      </c>
    </row>
    <row r="235" spans="1:33" ht="30.75" customHeight="1">
      <c r="A235" s="38">
        <v>222</v>
      </c>
      <c r="B235" s="38">
        <v>10137</v>
      </c>
      <c r="C235" s="38" t="str">
        <f>VLOOKUP(B235,'[1]БХМ жамланган'!N$1:O$65536,2,FALSE)</f>
        <v xml:space="preserve">Tinchlik BXM  </v>
      </c>
      <c r="D235" s="42" t="s">
        <v>2329</v>
      </c>
      <c r="E235" s="52" t="b">
        <f t="shared" si="21"/>
        <v>1</v>
      </c>
      <c r="F235" s="37" t="s">
        <v>437</v>
      </c>
      <c r="G235" s="38" t="s">
        <v>2051</v>
      </c>
      <c r="H235" s="46" t="s">
        <v>2283</v>
      </c>
      <c r="I235" s="46" t="str">
        <f>VLOOKUP(B235,'[1]БХМ жамланган'!N$1:W$65536,10,)</f>
        <v>Toshkent sh., Shayxontohur t., 
 "Bog‘" ko‘chasi 4-uy</v>
      </c>
      <c r="J235" s="19" t="s">
        <v>2052</v>
      </c>
      <c r="K235" s="19" t="b">
        <f t="shared" si="22"/>
        <v>1</v>
      </c>
      <c r="L235" s="19" t="str">
        <f>VLOOKUP(B235,'[1]БХМ жамланган'!N$1:Q$65536,4,FALSE)</f>
        <v>Тинчлик ЦБУ</v>
      </c>
      <c r="M235" s="41" t="s">
        <v>2392</v>
      </c>
      <c r="N235" s="16" t="b">
        <f t="shared" si="23"/>
        <v>1</v>
      </c>
      <c r="O235" s="37" t="s">
        <v>575</v>
      </c>
      <c r="P235" s="38" t="s">
        <v>832</v>
      </c>
      <c r="Q235" s="46" t="s">
        <v>2284</v>
      </c>
      <c r="R235" s="46" t="str">
        <f>VLOOKUP(B235,'[1]БХМ жамланган'!N$1:Y$65536,12,FALSE)</f>
        <v>Шайхантахурский район, улица Бог, 4</v>
      </c>
      <c r="S235" s="38" t="s">
        <v>1035</v>
      </c>
      <c r="T235" s="19" t="b">
        <f t="shared" si="24"/>
        <v>1</v>
      </c>
      <c r="U235" s="19" t="str">
        <f>VLOOKUP(B235,'[1]БХМ жамланган'!N$1:R$65536,5,FALSE)</f>
        <v xml:space="preserve">Tinchlik BSC  </v>
      </c>
      <c r="V235" s="42" t="s">
        <v>2517</v>
      </c>
      <c r="W235" s="38" t="b">
        <f t="shared" si="25"/>
        <v>1</v>
      </c>
      <c r="X235" s="37" t="s">
        <v>1242</v>
      </c>
      <c r="Y235" s="36" t="s">
        <v>1395</v>
      </c>
      <c r="Z235" s="46" t="s">
        <v>2285</v>
      </c>
      <c r="AA235" s="46" t="str">
        <f>VLOOKUP(B235,'[1]БХМ жамланган'!N$1:Z$65536,13,)</f>
        <v>Shaikhantahur district, Bog street, 4</v>
      </c>
      <c r="AB235" s="23" t="s">
        <v>1545</v>
      </c>
      <c r="AC235" s="19" t="b">
        <f t="shared" si="26"/>
        <v>0</v>
      </c>
      <c r="AD235" s="19" t="str">
        <f>VLOOKUP(B235,'[1]БХМ жамланган'!N$1:AA$65536,14,FALSE)</f>
        <v>41.331838 69.219367</v>
      </c>
      <c r="AE235" s="15" t="s">
        <v>161</v>
      </c>
      <c r="AF235" s="15" t="b">
        <f t="shared" si="27"/>
        <v>1</v>
      </c>
      <c r="AG235" s="15" t="s">
        <v>193</v>
      </c>
    </row>
    <row r="236" spans="1:33" ht="30.75" customHeight="1">
      <c r="A236" s="38">
        <v>223</v>
      </c>
      <c r="B236" s="38">
        <v>10138</v>
      </c>
      <c r="C236" s="38" t="str">
        <f>VLOOKUP(B236,'[1]БХМ жамланган'!N$1:O$65536,2,FALSE)</f>
        <v>Xalqlar do‘stligi BXM</v>
      </c>
      <c r="D236" s="42" t="s">
        <v>2330</v>
      </c>
      <c r="E236" s="52" t="b">
        <f t="shared" si="21"/>
        <v>1</v>
      </c>
      <c r="F236" s="37" t="s">
        <v>437</v>
      </c>
      <c r="G236" s="38" t="s">
        <v>2051</v>
      </c>
      <c r="H236" s="46" t="s">
        <v>2283</v>
      </c>
      <c r="I236" s="46" t="str">
        <f>VLOOKUP(B236,'[1]БХМ жамланган'!N$1:W$65536,10,)</f>
        <v>Toshkent sh., Shayxontohur t., "Bunyodkor" ko‘chasi, 6-uy</v>
      </c>
      <c r="J236" s="19" t="s">
        <v>2053</v>
      </c>
      <c r="K236" s="19" t="b">
        <f t="shared" si="22"/>
        <v>1</v>
      </c>
      <c r="L236" s="19" t="str">
        <f>VLOOKUP(B236,'[1]БХМ жамланган'!N$1:Q$65536,4,FALSE)</f>
        <v>Халклар дустлиги ЦБУ</v>
      </c>
      <c r="M236" s="41" t="s">
        <v>2393</v>
      </c>
      <c r="N236" s="16" t="b">
        <f t="shared" si="23"/>
        <v>1</v>
      </c>
      <c r="O236" s="37" t="s">
        <v>575</v>
      </c>
      <c r="P236" s="38" t="s">
        <v>832</v>
      </c>
      <c r="Q236" s="46" t="s">
        <v>2284</v>
      </c>
      <c r="R236" s="46" t="str">
        <f>VLOOKUP(B236,'[1]БХМ жамланган'!N$1:Y$65536,12,FALSE)</f>
        <v>Шайхантахурский район, улица Бунёдкор, 6</v>
      </c>
      <c r="S236" s="38" t="s">
        <v>1036</v>
      </c>
      <c r="T236" s="19" t="b">
        <f t="shared" si="24"/>
        <v>1</v>
      </c>
      <c r="U236" s="19" t="str">
        <f>VLOOKUP(B236,'[1]БХМ жамланган'!N$1:R$65536,5,FALSE)</f>
        <v>Xalqlar Dustligi BSC</v>
      </c>
      <c r="V236" s="42" t="s">
        <v>2518</v>
      </c>
      <c r="W236" s="38" t="b">
        <f t="shared" si="25"/>
        <v>1</v>
      </c>
      <c r="X236" s="37" t="s">
        <v>1242</v>
      </c>
      <c r="Y236" s="36" t="s">
        <v>1390</v>
      </c>
      <c r="Z236" s="46" t="s">
        <v>2285</v>
      </c>
      <c r="AA236" s="46" t="str">
        <f>VLOOKUP(B236,'[1]БХМ жамланган'!N$1:Z$65536,13,)</f>
        <v>Shaikhantahur district, Bunyodkor street, 6</v>
      </c>
      <c r="AB236" s="23" t="s">
        <v>1546</v>
      </c>
      <c r="AC236" s="19" t="b">
        <f t="shared" si="26"/>
        <v>0</v>
      </c>
      <c r="AD236" s="19" t="str">
        <f>VLOOKUP(B236,'[1]БХМ жамланган'!N$1:AA$65536,14,FALSE)</f>
        <v>41.306668 69.236465</v>
      </c>
      <c r="AE236" s="15" t="s">
        <v>162</v>
      </c>
      <c r="AF236" s="15" t="b">
        <f t="shared" si="27"/>
        <v>1</v>
      </c>
      <c r="AG236" s="15" t="s">
        <v>193</v>
      </c>
    </row>
    <row r="237" spans="1:33" ht="30.75" customHeight="1">
      <c r="A237" s="38">
        <v>224</v>
      </c>
      <c r="B237" s="38">
        <v>11341</v>
      </c>
      <c r="C237" s="38" t="str">
        <f>VLOOKUP(B237,'[1]БХМ жамланган'!N$1:O$65536,2,FALSE)</f>
        <v xml:space="preserve">Yunusobod BXM </v>
      </c>
      <c r="D237" s="36" t="s">
        <v>453</v>
      </c>
      <c r="E237" s="52" t="b">
        <f t="shared" si="21"/>
        <v>1</v>
      </c>
      <c r="F237" s="37" t="s">
        <v>437</v>
      </c>
      <c r="G237" s="38" t="s">
        <v>454</v>
      </c>
      <c r="H237" s="46" t="s">
        <v>2283</v>
      </c>
      <c r="I237" s="46" t="str">
        <f>VLOOKUP(B237,'[1]БХМ жамланган'!N$1:W$65536,10,)</f>
        <v>Toshkent sh., Yunusobod t., "A. Temur" ko‘chasi 1-a uy</v>
      </c>
      <c r="J237" s="19" t="s">
        <v>2055</v>
      </c>
      <c r="K237" s="19" t="b">
        <f t="shared" si="22"/>
        <v>1</v>
      </c>
      <c r="L237" s="19" t="str">
        <f>VLOOKUP(B237,'[1]БХМ жамланган'!N$1:Q$65536,4,FALSE)</f>
        <v>Юнусабадский ЦБУ</v>
      </c>
      <c r="M237" s="38" t="s">
        <v>844</v>
      </c>
      <c r="N237" s="16" t="b">
        <f t="shared" si="23"/>
        <v>1</v>
      </c>
      <c r="O237" s="37" t="s">
        <v>575</v>
      </c>
      <c r="P237" s="38" t="s">
        <v>833</v>
      </c>
      <c r="Q237" s="46" t="s">
        <v>2284</v>
      </c>
      <c r="R237" s="46" t="str">
        <f>VLOOKUP(B237,'[1]БХМ жамланган'!N$1:Y$65536,12,FALSE)</f>
        <v>Юнусабадский район, улица А.Темур, 1А</v>
      </c>
      <c r="S237" s="38" t="s">
        <v>1037</v>
      </c>
      <c r="T237" s="19" t="b">
        <f t="shared" si="24"/>
        <v>1</v>
      </c>
      <c r="U237" s="19" t="str">
        <f>VLOOKUP(B237,'[1]БХМ жамланган'!N$1:R$65536,5,FALSE)</f>
        <v>Yunusabad BSC</v>
      </c>
      <c r="V237" s="36" t="s">
        <v>1205</v>
      </c>
      <c r="W237" s="38" t="b">
        <f t="shared" si="25"/>
        <v>1</v>
      </c>
      <c r="X237" s="37" t="s">
        <v>1242</v>
      </c>
      <c r="Y237" s="36" t="s">
        <v>1391</v>
      </c>
      <c r="Z237" s="46" t="s">
        <v>2285</v>
      </c>
      <c r="AA237" s="46" t="str">
        <f>VLOOKUP(B237,'[1]БХМ жамланган'!N$1:Z$65536,13,)</f>
        <v>Yunusabad district, A. Temur street, 1A</v>
      </c>
      <c r="AB237" s="19" t="s">
        <v>1547</v>
      </c>
      <c r="AC237" s="19" t="b">
        <f t="shared" si="26"/>
        <v>1</v>
      </c>
      <c r="AD237" s="19" t="str">
        <f>VLOOKUP(B237,'[1]БХМ жамланган'!N$1:AA$65536,14,FALSE)</f>
        <v>41.358431 69.288725</v>
      </c>
      <c r="AE237" s="15" t="s">
        <v>163</v>
      </c>
      <c r="AF237" s="15" t="b">
        <f t="shared" si="27"/>
        <v>1</v>
      </c>
      <c r="AG237" s="15" t="s">
        <v>192</v>
      </c>
    </row>
    <row r="238" spans="1:33" ht="30.75" customHeight="1">
      <c r="A238" s="38">
        <v>225</v>
      </c>
      <c r="B238" s="38">
        <v>10142</v>
      </c>
      <c r="C238" s="38" t="str">
        <f>VLOOKUP(B238,'[1]БХМ жамланган'!N$1:O$65536,2,FALSE)</f>
        <v xml:space="preserve">Navro‘z BXM </v>
      </c>
      <c r="D238" s="42" t="s">
        <v>2331</v>
      </c>
      <c r="E238" s="52" t="b">
        <f t="shared" si="21"/>
        <v>1</v>
      </c>
      <c r="F238" s="37" t="s">
        <v>437</v>
      </c>
      <c r="G238" s="38" t="s">
        <v>454</v>
      </c>
      <c r="H238" s="46" t="s">
        <v>2283</v>
      </c>
      <c r="I238" s="46" t="str">
        <f>VLOOKUP(B238,'[1]БХМ жамланган'!N$1:W$65536,10,)</f>
        <v>Toshkent sh., Yunusobod t., "Yunusobod" dehqon bozori</v>
      </c>
      <c r="J238" s="19" t="s">
        <v>2056</v>
      </c>
      <c r="K238" s="19" t="b">
        <f t="shared" si="22"/>
        <v>1</v>
      </c>
      <c r="L238" s="19" t="str">
        <f>VLOOKUP(B238,'[1]БХМ жамланган'!N$1:Q$65536,4,FALSE)</f>
        <v>Навруз ЦБУ</v>
      </c>
      <c r="M238" s="41" t="s">
        <v>2394</v>
      </c>
      <c r="N238" s="16" t="b">
        <f t="shared" si="23"/>
        <v>1</v>
      </c>
      <c r="O238" s="37" t="s">
        <v>575</v>
      </c>
      <c r="P238" s="38" t="s">
        <v>833</v>
      </c>
      <c r="Q238" s="46" t="s">
        <v>2284</v>
      </c>
      <c r="R238" s="46" t="str">
        <f>VLOOKUP(B238,'[1]БХМ жамланган'!N$1:Y$65536,12,FALSE)</f>
        <v xml:space="preserve"> Юнусабадский дехканский рынок </v>
      </c>
      <c r="S238" s="38" t="s">
        <v>1038</v>
      </c>
      <c r="T238" s="19" t="b">
        <f t="shared" si="24"/>
        <v>1</v>
      </c>
      <c r="U238" s="19" t="str">
        <f>VLOOKUP(B238,'[1]БХМ жамланган'!N$1:R$65536,5,FALSE)</f>
        <v xml:space="preserve">Navruz BSC </v>
      </c>
      <c r="V238" s="42" t="s">
        <v>2519</v>
      </c>
      <c r="W238" s="38" t="b">
        <f t="shared" si="25"/>
        <v>1</v>
      </c>
      <c r="X238" s="37" t="s">
        <v>1242</v>
      </c>
      <c r="Y238" s="36" t="s">
        <v>1394</v>
      </c>
      <c r="Z238" s="46" t="s">
        <v>2285</v>
      </c>
      <c r="AA238" s="46" t="str">
        <f>VLOOKUP(B238,'[1]БХМ жамланган'!N$1:Z$65536,13,)</f>
        <v>Yunusabad dehkan market</v>
      </c>
      <c r="AB238" s="23" t="s">
        <v>1548</v>
      </c>
      <c r="AC238" s="19" t="b">
        <f t="shared" si="26"/>
        <v>0</v>
      </c>
      <c r="AD238" s="19" t="str">
        <f>VLOOKUP(B238,'[1]БХМ жамланган'!N$1:AA$65536,14,FALSE)</f>
        <v>41.365512 69.291842</v>
      </c>
      <c r="AE238" s="15" t="s">
        <v>164</v>
      </c>
      <c r="AF238" s="15" t="b">
        <f t="shared" si="27"/>
        <v>1</v>
      </c>
      <c r="AG238" s="15" t="s">
        <v>193</v>
      </c>
    </row>
    <row r="239" spans="1:33" ht="30.75" customHeight="1">
      <c r="A239" s="38">
        <v>226</v>
      </c>
      <c r="B239" s="38">
        <v>11346</v>
      </c>
      <c r="C239" s="38" t="str">
        <f>VLOOKUP(B239,'[1]БХМ жамланган'!N$1:O$65536,2,FALSE)</f>
        <v xml:space="preserve">Yakkasaroy BXM </v>
      </c>
      <c r="D239" s="36" t="s">
        <v>455</v>
      </c>
      <c r="E239" s="52" t="b">
        <f t="shared" si="21"/>
        <v>1</v>
      </c>
      <c r="F239" s="37" t="s">
        <v>437</v>
      </c>
      <c r="G239" s="38" t="s">
        <v>456</v>
      </c>
      <c r="H239" s="46" t="s">
        <v>2283</v>
      </c>
      <c r="I239" s="46" t="str">
        <f>VLOOKUP(B239,'[1]БХМ жамланган'!N$1:W$65536,10,)</f>
        <v>Toshkent sh., Yakkasaroy t., "Shota Rustaveli" 9-uy</v>
      </c>
      <c r="J239" s="19" t="s">
        <v>2057</v>
      </c>
      <c r="K239" s="19" t="b">
        <f t="shared" si="22"/>
        <v>1</v>
      </c>
      <c r="L239" s="19" t="str">
        <f>VLOOKUP(B239,'[1]БХМ жамланган'!N$1:Q$65536,4,FALSE)</f>
        <v>Яккасарайский ЦБУ</v>
      </c>
      <c r="M239" s="38" t="s">
        <v>845</v>
      </c>
      <c r="N239" s="16" t="b">
        <f t="shared" si="23"/>
        <v>1</v>
      </c>
      <c r="O239" s="37" t="s">
        <v>575</v>
      </c>
      <c r="P239" s="38" t="s">
        <v>834</v>
      </c>
      <c r="Q239" s="46" t="s">
        <v>2284</v>
      </c>
      <c r="R239" s="46" t="str">
        <f>VLOOKUP(B239,'[1]БХМ жамланган'!N$1:Y$65536,12,FALSE)</f>
        <v>Яккасарайский район, улица Шота Руставели, 9</v>
      </c>
      <c r="S239" s="38" t="s">
        <v>1039</v>
      </c>
      <c r="T239" s="19" t="b">
        <f t="shared" si="24"/>
        <v>1</v>
      </c>
      <c r="U239" s="19" t="str">
        <f>VLOOKUP(B239,'[1]БХМ жамланган'!N$1:R$65536,5,FALSE)</f>
        <v>Yakkasaray BSC</v>
      </c>
      <c r="V239" s="36" t="s">
        <v>1206</v>
      </c>
      <c r="W239" s="38" t="b">
        <f t="shared" si="25"/>
        <v>1</v>
      </c>
      <c r="X239" s="37" t="s">
        <v>1242</v>
      </c>
      <c r="Y239" s="36" t="s">
        <v>1392</v>
      </c>
      <c r="Z239" s="46" t="s">
        <v>2285</v>
      </c>
      <c r="AA239" s="46" t="str">
        <f>VLOOKUP(B239,'[1]БХМ жамланган'!N$1:Z$65536,13,)</f>
        <v>Yakkasaray district, Shota Rustaveli street, 9</v>
      </c>
      <c r="AB239" s="19" t="s">
        <v>1549</v>
      </c>
      <c r="AC239" s="19" t="b">
        <f t="shared" si="26"/>
        <v>1</v>
      </c>
      <c r="AD239" s="19" t="str">
        <f>VLOOKUP(B239,'[1]БХМ жамланган'!N$1:AA$65536,14,FALSE)</f>
        <v>41.295184 69.268444</v>
      </c>
      <c r="AE239" s="15" t="s">
        <v>165</v>
      </c>
      <c r="AF239" s="15" t="b">
        <f t="shared" si="27"/>
        <v>1</v>
      </c>
      <c r="AG239" s="15" t="s">
        <v>192</v>
      </c>
    </row>
    <row r="240" spans="1:33" ht="30.75" customHeight="1">
      <c r="A240" s="38">
        <v>227</v>
      </c>
      <c r="B240" s="38">
        <v>11345</v>
      </c>
      <c r="C240" s="38" t="str">
        <f>VLOOKUP(B240,'[1]БХМ жамланган'!N$1:O$65536,2,FALSE)</f>
        <v xml:space="preserve">Olmazor BXM </v>
      </c>
      <c r="D240" s="36" t="s">
        <v>457</v>
      </c>
      <c r="E240" s="52" t="b">
        <f t="shared" si="21"/>
        <v>1</v>
      </c>
      <c r="F240" s="37" t="s">
        <v>437</v>
      </c>
      <c r="G240" s="38" t="s">
        <v>458</v>
      </c>
      <c r="H240" s="46" t="s">
        <v>2283</v>
      </c>
      <c r="I240" s="46" t="str">
        <f>VLOOKUP(B240,'[1]БХМ жамланган'!N$1:W$65536,10,)</f>
        <v>Toshkent sh., Olmazor t., Talabalar ko‘chasi 54-A uy</v>
      </c>
      <c r="J240" s="19" t="s">
        <v>2058</v>
      </c>
      <c r="K240" s="19" t="b">
        <f t="shared" si="22"/>
        <v>1</v>
      </c>
      <c r="L240" s="19" t="str">
        <f>VLOOKUP(B240,'[1]БХМ жамланган'!N$1:Q$65536,4,FALSE)</f>
        <v>Алмазарский ЦБУ</v>
      </c>
      <c r="M240" s="38" t="s">
        <v>846</v>
      </c>
      <c r="N240" s="16" t="b">
        <f t="shared" si="23"/>
        <v>1</v>
      </c>
      <c r="O240" s="37" t="s">
        <v>575</v>
      </c>
      <c r="P240" s="38" t="s">
        <v>835</v>
      </c>
      <c r="Q240" s="46" t="s">
        <v>2284</v>
      </c>
      <c r="R240" s="46" t="str">
        <f>VLOOKUP(B240,'[1]БХМ жамланган'!N$1:Y$65536,12,FALSE)</f>
        <v>Алмазарский район, улица Талабалар, 54А</v>
      </c>
      <c r="S240" s="38" t="s">
        <v>1040</v>
      </c>
      <c r="T240" s="19" t="b">
        <f t="shared" si="24"/>
        <v>1</v>
      </c>
      <c r="U240" s="19" t="str">
        <f>VLOOKUP(B240,'[1]БХМ жамланган'!N$1:R$65536,5,FALSE)</f>
        <v>Almazar BSC</v>
      </c>
      <c r="V240" s="36" t="s">
        <v>1207</v>
      </c>
      <c r="W240" s="38" t="b">
        <f t="shared" si="25"/>
        <v>1</v>
      </c>
      <c r="X240" s="37" t="s">
        <v>1242</v>
      </c>
      <c r="Y240" s="36" t="s">
        <v>1393</v>
      </c>
      <c r="Z240" s="46" t="s">
        <v>2285</v>
      </c>
      <c r="AA240" s="46" t="str">
        <f>VLOOKUP(B240,'[1]БХМ жамланган'!N$1:Z$65536,13,)</f>
        <v>Almazar district, Talabalar street, 54A</v>
      </c>
      <c r="AB240" s="19" t="s">
        <v>1550</v>
      </c>
      <c r="AC240" s="19" t="b">
        <f t="shared" si="26"/>
        <v>1</v>
      </c>
      <c r="AD240" s="19" t="str">
        <f>VLOOKUP(B240,'[1]БХМ жамланган'!N$1:AA$65536,14,FALSE)</f>
        <v>41.347321 69.214843</v>
      </c>
      <c r="AE240" s="15" t="s">
        <v>166</v>
      </c>
      <c r="AF240" s="15" t="b">
        <f t="shared" si="27"/>
        <v>1</v>
      </c>
      <c r="AG240" s="15" t="s">
        <v>192</v>
      </c>
    </row>
    <row r="241" spans="1:33" ht="30.75" customHeight="1">
      <c r="A241" s="38">
        <v>228</v>
      </c>
      <c r="B241" s="38">
        <v>11342</v>
      </c>
      <c r="C241" s="38" t="str">
        <f>VLOOKUP(B241,'[1]БХМ жамланган'!N$1:O$65536,2,FALSE)</f>
        <v xml:space="preserve">Bektemir BXM </v>
      </c>
      <c r="D241" s="36" t="s">
        <v>442</v>
      </c>
      <c r="E241" s="52" t="b">
        <f t="shared" si="21"/>
        <v>1</v>
      </c>
      <c r="F241" s="37" t="s">
        <v>437</v>
      </c>
      <c r="G241" s="38" t="s">
        <v>443</v>
      </c>
      <c r="H241" s="46" t="s">
        <v>2283</v>
      </c>
      <c r="I241" s="46" t="str">
        <f>VLOOKUP(B241,'[1]БХМ жамланган'!N$1:W$65536,10,)</f>
        <v>Toshkent sh., Bektemir t., "Husayn Boyqaro" 25-uy</v>
      </c>
      <c r="J241" s="19" t="s">
        <v>2059</v>
      </c>
      <c r="K241" s="19" t="b">
        <f t="shared" si="22"/>
        <v>1</v>
      </c>
      <c r="L241" s="19" t="str">
        <f>VLOOKUP(B241,'[1]БХМ жамланган'!N$1:Q$65536,4,FALSE)</f>
        <v>Бектемирский ЦБУ</v>
      </c>
      <c r="M241" s="38" t="s">
        <v>839</v>
      </c>
      <c r="N241" s="16" t="b">
        <f t="shared" si="23"/>
        <v>1</v>
      </c>
      <c r="O241" s="37" t="s">
        <v>575</v>
      </c>
      <c r="P241" s="38" t="s">
        <v>828</v>
      </c>
      <c r="Q241" s="46" t="s">
        <v>2284</v>
      </c>
      <c r="R241" s="46" t="str">
        <f>VLOOKUP(B241,'[1]БХМ жамланган'!N$1:Y$65536,12,FALSE)</f>
        <v>Бектемирский район, улица Х.Бойкаро, 25</v>
      </c>
      <c r="S241" s="38" t="s">
        <v>1041</v>
      </c>
      <c r="T241" s="19" t="b">
        <f t="shared" si="24"/>
        <v>1</v>
      </c>
      <c r="U241" s="19" t="str">
        <f>VLOOKUP(B241,'[1]БХМ жамланган'!N$1:R$65536,5,FALSE)</f>
        <v xml:space="preserve">Bektemir BSC </v>
      </c>
      <c r="V241" s="36" t="s">
        <v>1199</v>
      </c>
      <c r="W241" s="38" t="b">
        <f t="shared" si="25"/>
        <v>1</v>
      </c>
      <c r="X241" s="37" t="s">
        <v>1242</v>
      </c>
      <c r="Y241" s="36" t="s">
        <v>1382</v>
      </c>
      <c r="Z241" s="46" t="s">
        <v>2285</v>
      </c>
      <c r="AA241" s="46" t="str">
        <f>VLOOKUP(B241,'[1]БХМ жамланган'!N$1:Z$65536,13,)</f>
        <v>Bektemir district, H. Boykaro street, 25</v>
      </c>
      <c r="AB241" s="19" t="s">
        <v>1551</v>
      </c>
      <c r="AC241" s="19" t="b">
        <f t="shared" si="26"/>
        <v>1</v>
      </c>
      <c r="AD241" s="19" t="str">
        <f>VLOOKUP(B241,'[1]БХМ жамланган'!N$1:AA$65536,14,FALSE)</f>
        <v>41.235926 69.340048</v>
      </c>
      <c r="AE241" s="15" t="s">
        <v>167</v>
      </c>
      <c r="AF241" s="15" t="b">
        <f t="shared" si="27"/>
        <v>1</v>
      </c>
      <c r="AG241" s="15" t="s">
        <v>192</v>
      </c>
    </row>
    <row r="242" spans="1:33" s="34" customFormat="1" ht="30.75" customHeight="1">
      <c r="A242" s="38">
        <v>229</v>
      </c>
      <c r="B242" s="38" t="s">
        <v>2343</v>
      </c>
      <c r="C242" s="38" t="str">
        <f>VLOOKUP(B242,'[1]БХМ жамланган'!N$1:O$65536,2,FALSE)</f>
        <v>Qatortol BXM</v>
      </c>
      <c r="D242" s="42" t="s">
        <v>2332</v>
      </c>
      <c r="E242" s="52" t="b">
        <f t="shared" si="21"/>
        <v>1</v>
      </c>
      <c r="F242" s="37" t="s">
        <v>437</v>
      </c>
      <c r="G242" s="38" t="s">
        <v>438</v>
      </c>
      <c r="H242" s="46" t="s">
        <v>2283</v>
      </c>
      <c r="I242" s="46" t="str">
        <f>VLOOKUP(B242,'[1]БХМ жамланган'!N$1:W$65536,10,)</f>
        <v>Toshkent sh., Chilonzor t., Katortol k., 60 uy</v>
      </c>
      <c r="J242" s="43" t="s">
        <v>2359</v>
      </c>
      <c r="K242" s="19" t="b">
        <f t="shared" si="22"/>
        <v>1</v>
      </c>
      <c r="L242" s="19" t="str">
        <f>VLOOKUP(B242,'[1]БХМ жамланган'!N$1:Q$65536,4,FALSE)</f>
        <v>Катортол ЦБУ</v>
      </c>
      <c r="M242" s="41" t="s">
        <v>2464</v>
      </c>
      <c r="N242" s="16" t="b">
        <f t="shared" si="23"/>
        <v>0</v>
      </c>
      <c r="O242" s="37" t="s">
        <v>575</v>
      </c>
      <c r="P242" s="38" t="s">
        <v>824</v>
      </c>
      <c r="Q242" s="46" t="s">
        <v>2284</v>
      </c>
      <c r="R242" s="46" t="str">
        <f>VLOOKUP(B242,'[1]БХМ жамланган'!N$1:Y$65536,12,FALSE)</f>
        <v>Тошкент ш., Чилонзор т., Катортол к., 60 дом</v>
      </c>
      <c r="S242" s="41" t="s">
        <v>2494</v>
      </c>
      <c r="T242" s="19" t="b">
        <f t="shared" si="24"/>
        <v>1</v>
      </c>
      <c r="U242" s="19" t="str">
        <f>VLOOKUP(B242,'[1]БХМ жамланган'!N$1:R$65536,5,FALSE)</f>
        <v>Qatortol BXM</v>
      </c>
      <c r="V242" s="42" t="s">
        <v>1920</v>
      </c>
      <c r="W242" s="38" t="b">
        <f t="shared" si="25"/>
        <v>0</v>
      </c>
      <c r="X242" s="37" t="s">
        <v>1242</v>
      </c>
      <c r="Y242" s="36" t="s">
        <v>1386</v>
      </c>
      <c r="Z242" s="46" t="s">
        <v>2285</v>
      </c>
      <c r="AA242" s="46" t="str">
        <f>VLOOKUP(B242,'[1]БХМ жамланган'!N$1:Z$65536,13,)</f>
        <v>Toshkent с., Chilonzor st., Katortol k., 60</v>
      </c>
      <c r="AB242" s="43" t="s">
        <v>2536</v>
      </c>
      <c r="AC242" s="19" t="b">
        <f t="shared" si="26"/>
        <v>1</v>
      </c>
      <c r="AD242" s="19" t="str">
        <f>VLOOKUP(B242,'[1]БХМ жамланган'!N$1:AA$65536,14,FALSE)</f>
        <v>41.291560, 69.212165</v>
      </c>
      <c r="AE242" s="44" t="s">
        <v>168</v>
      </c>
      <c r="AF242" s="15" t="b">
        <f t="shared" si="27"/>
        <v>1</v>
      </c>
      <c r="AG242" s="15" t="s">
        <v>192</v>
      </c>
    </row>
    <row r="243" spans="1:33" s="34" customFormat="1" ht="30.75" customHeight="1">
      <c r="A243" s="38">
        <v>230</v>
      </c>
      <c r="B243" s="38">
        <v>10139</v>
      </c>
      <c r="C243" s="38" t="str">
        <f>VLOOKUP(B243,'[1]БХМ жамланган'!N$1:O$65536,2,FALSE)</f>
        <v>Buyuk ipak yo'li BXM</v>
      </c>
      <c r="D243" s="36" t="s">
        <v>2060</v>
      </c>
      <c r="E243" s="52" t="b">
        <f t="shared" si="21"/>
        <v>1</v>
      </c>
      <c r="F243" s="37" t="s">
        <v>437</v>
      </c>
      <c r="G243" s="38" t="s">
        <v>2037</v>
      </c>
      <c r="H243" s="46" t="s">
        <v>2283</v>
      </c>
      <c r="I243" s="46" t="str">
        <f>VLOOKUP(B243,'[1]БХМ жамланган'!N$1:W$65536,10,)</f>
        <v>Toshkent sh., Mirzo Ulug'bek tumani, "Hamid Olimjon" 13-a uy</v>
      </c>
      <c r="J243" s="19" t="s">
        <v>2061</v>
      </c>
      <c r="K243" s="19" t="b">
        <f t="shared" si="22"/>
        <v>1</v>
      </c>
      <c r="L243" s="19" t="str">
        <f>VLOOKUP(B243,'[1]БХМ жамланган'!N$1:Q$65536,4,FALSE)</f>
        <v xml:space="preserve"> Буюк Ипак йули ЦБУ</v>
      </c>
      <c r="M243" s="41" t="s">
        <v>2465</v>
      </c>
      <c r="N243" s="16" t="b">
        <f t="shared" si="23"/>
        <v>0</v>
      </c>
      <c r="O243" s="37" t="s">
        <v>575</v>
      </c>
      <c r="P243" s="36" t="s">
        <v>825</v>
      </c>
      <c r="Q243" s="46" t="s">
        <v>2284</v>
      </c>
      <c r="R243" s="46" t="str">
        <f>VLOOKUP(B243,'[1]БХМ жамланган'!N$1:Y$65536,12,FALSE)</f>
        <v>Мирзо-Улугбекский район, улица Х.Алимджан, 13А</v>
      </c>
      <c r="S243" s="36" t="s">
        <v>1023</v>
      </c>
      <c r="T243" s="19" t="b">
        <f t="shared" si="24"/>
        <v>1</v>
      </c>
      <c r="U243" s="19" t="str">
        <f>VLOOKUP(B243,'[1]БХМ жамланган'!N$1:R$65536,5,FALSE)</f>
        <v>Buyuk ipak yuli BSC</v>
      </c>
      <c r="V243" s="36" t="s">
        <v>1921</v>
      </c>
      <c r="W243" s="38" t="b">
        <f t="shared" si="25"/>
        <v>1</v>
      </c>
      <c r="X243" s="37" t="s">
        <v>1242</v>
      </c>
      <c r="Y243" s="36" t="s">
        <v>1924</v>
      </c>
      <c r="Z243" s="46" t="s">
        <v>2285</v>
      </c>
      <c r="AA243" s="46" t="str">
        <f>VLOOKUP(B243,'[1]БХМ жамланган'!N$1:Z$65536,13,)</f>
        <v>Mirzo-Ulugbek district, H. Alimjan street, 13A</v>
      </c>
      <c r="AB243" s="23" t="s">
        <v>1535</v>
      </c>
      <c r="AC243" s="19" t="b">
        <f t="shared" si="26"/>
        <v>0</v>
      </c>
      <c r="AD243" s="19" t="str">
        <f>VLOOKUP(B243,'[1]БХМ жамланган'!N$1:AA$65536,14,FALSE)</f>
        <v>41.325843 69.327629</v>
      </c>
      <c r="AE243" s="15" t="s">
        <v>1928</v>
      </c>
      <c r="AF243" s="15" t="b">
        <f t="shared" si="27"/>
        <v>1</v>
      </c>
      <c r="AG243" s="15" t="s">
        <v>193</v>
      </c>
    </row>
    <row r="244" spans="1:33" s="34" customFormat="1" ht="30.75" customHeight="1">
      <c r="A244" s="38">
        <v>231</v>
      </c>
      <c r="B244" s="38">
        <v>10156</v>
      </c>
      <c r="C244" s="38" t="str">
        <f>VLOOKUP(B244,'[1]БХМ жамланган'!N$1:O$65536,2,FALSE)</f>
        <v xml:space="preserve">Istiqlol BXM </v>
      </c>
      <c r="D244" s="36" t="s">
        <v>1915</v>
      </c>
      <c r="E244" s="52" t="b">
        <f t="shared" si="21"/>
        <v>1</v>
      </c>
      <c r="F244" s="37" t="s">
        <v>437</v>
      </c>
      <c r="G244" s="38" t="s">
        <v>443</v>
      </c>
      <c r="H244" s="46" t="s">
        <v>2283</v>
      </c>
      <c r="I244" s="46" t="str">
        <f>VLOOKUP(B244,'[1]БХМ жамланган'!N$1:W$65536,10,)</f>
        <v>Toshkent sh., Bektemir t., "Mit story servis" MCHJ (Qurilish bozori hududi)</v>
      </c>
      <c r="J244" s="19" t="s">
        <v>1916</v>
      </c>
      <c r="K244" s="19" t="b">
        <f t="shared" si="22"/>
        <v>1</v>
      </c>
      <c r="L244" s="19" t="str">
        <f>VLOOKUP(B244,'[1]БХМ жамланган'!N$1:Q$65536,4,FALSE)</f>
        <v xml:space="preserve"> Истиклол ЦБУ</v>
      </c>
      <c r="M244" s="41" t="s">
        <v>2466</v>
      </c>
      <c r="N244" s="16" t="b">
        <f t="shared" si="23"/>
        <v>0</v>
      </c>
      <c r="O244" s="37" t="s">
        <v>575</v>
      </c>
      <c r="P244" s="38" t="s">
        <v>828</v>
      </c>
      <c r="Q244" s="46" t="s">
        <v>2284</v>
      </c>
      <c r="R244" s="46" t="str">
        <f>VLOOKUP(B244,'[1]БХМ жамланган'!N$1:Y$65536,12,FALSE)</f>
        <v>Бектемирский район, рынок Mit story servis</v>
      </c>
      <c r="S244" s="38" t="s">
        <v>1918</v>
      </c>
      <c r="T244" s="19" t="b">
        <f t="shared" si="24"/>
        <v>1</v>
      </c>
      <c r="U244" s="19" t="str">
        <f>VLOOKUP(B244,'[1]БХМ жамланган'!N$1:R$65536,5,FALSE)</f>
        <v>Istiklal BSC</v>
      </c>
      <c r="V244" s="36" t="s">
        <v>1922</v>
      </c>
      <c r="W244" s="38" t="b">
        <f t="shared" si="25"/>
        <v>1</v>
      </c>
      <c r="X244" s="37" t="s">
        <v>1242</v>
      </c>
      <c r="Y244" s="36" t="s">
        <v>1925</v>
      </c>
      <c r="Z244" s="46" t="s">
        <v>2285</v>
      </c>
      <c r="AA244" s="46" t="str">
        <f>VLOOKUP(B244,'[1]БХМ жамланган'!N$1:Z$65536,13,)</f>
        <v>Bektemir district, market Mit story servis</v>
      </c>
      <c r="AB244" s="23" t="s">
        <v>1926</v>
      </c>
      <c r="AC244" s="19" t="b">
        <f t="shared" si="26"/>
        <v>0</v>
      </c>
      <c r="AD244" s="19" t="str">
        <f>VLOOKUP(B244,'[1]БХМ жамланган'!N$1:AA$65536,14,FALSE)</f>
        <v>41.238327 69.334715</v>
      </c>
      <c r="AE244" s="15" t="s">
        <v>153</v>
      </c>
      <c r="AF244" s="15" t="b">
        <f t="shared" si="27"/>
        <v>1</v>
      </c>
      <c r="AG244" s="15" t="s">
        <v>193</v>
      </c>
    </row>
    <row r="245" spans="1:33" s="34" customFormat="1" ht="30.75" customHeight="1">
      <c r="A245" s="38">
        <v>232</v>
      </c>
      <c r="B245" s="38">
        <v>11637</v>
      </c>
      <c r="C245" s="38" t="str">
        <f>VLOOKUP(B245,'[1]БХМ жамланган'!N$1:O$65536,2,FALSE)</f>
        <v>Ipoteka BXM</v>
      </c>
      <c r="D245" s="36" t="s">
        <v>1917</v>
      </c>
      <c r="E245" s="52" t="b">
        <f t="shared" si="21"/>
        <v>1</v>
      </c>
      <c r="F245" s="37" t="s">
        <v>437</v>
      </c>
      <c r="G245" s="38" t="s">
        <v>456</v>
      </c>
      <c r="H245" s="46" t="s">
        <v>2283</v>
      </c>
      <c r="I245" s="46" t="str">
        <f>VLOOKUP(B245,'[1]БХМ жамланган'!N$1:W$65536,10,)</f>
        <v>Toshkent sh., Yakkasaroy tumani, "Bobur" ko‘chasi 40-a uy</v>
      </c>
      <c r="J245" s="19" t="s">
        <v>2269</v>
      </c>
      <c r="K245" s="19" t="b">
        <f t="shared" si="22"/>
        <v>1</v>
      </c>
      <c r="L245" s="19" t="str">
        <f>VLOOKUP(B245,'[1]БХМ жамланган'!N$1:Q$65536,4,FALSE)</f>
        <v xml:space="preserve"> Ипотека ЦБУ</v>
      </c>
      <c r="M245" s="41" t="s">
        <v>2467</v>
      </c>
      <c r="N245" s="16" t="b">
        <f t="shared" si="23"/>
        <v>0</v>
      </c>
      <c r="O245" s="37" t="s">
        <v>575</v>
      </c>
      <c r="P245" s="38" t="s">
        <v>834</v>
      </c>
      <c r="Q245" s="46" t="s">
        <v>2284</v>
      </c>
      <c r="R245" s="46" t="str">
        <f>VLOOKUP(B245,'[1]БХМ жамланган'!N$1:Y$65536,12,FALSE)</f>
        <v>Яккасарайский район, улица Бобур, 40А</v>
      </c>
      <c r="S245" s="38" t="s">
        <v>1919</v>
      </c>
      <c r="T245" s="19" t="b">
        <f t="shared" si="24"/>
        <v>1</v>
      </c>
      <c r="U245" s="19" t="str">
        <f>VLOOKUP(B245,'[1]БХМ жамланган'!N$1:R$65536,5,FALSE)</f>
        <v>Ipoteka BSC</v>
      </c>
      <c r="V245" s="36" t="s">
        <v>1923</v>
      </c>
      <c r="W245" s="38" t="b">
        <f t="shared" si="25"/>
        <v>1</v>
      </c>
      <c r="X245" s="37" t="s">
        <v>1242</v>
      </c>
      <c r="Y245" s="36" t="s">
        <v>1392</v>
      </c>
      <c r="Z245" s="46" t="s">
        <v>2285</v>
      </c>
      <c r="AA245" s="46" t="str">
        <f>VLOOKUP(B245,'[1]БХМ жамланган'!N$1:Z$65536,13,)</f>
        <v>Yakkasarai district, Bobur street, 40A</v>
      </c>
      <c r="AB245" s="23" t="s">
        <v>1927</v>
      </c>
      <c r="AC245" s="19" t="b">
        <f t="shared" si="26"/>
        <v>0</v>
      </c>
      <c r="AD245" s="19" t="str">
        <f>VLOOKUP(B245,'[1]БХМ жамланган'!N$1:AA$65536,14,FALSE)</f>
        <v>41.286153 69.252850</v>
      </c>
      <c r="AE245" s="15" t="s">
        <v>1929</v>
      </c>
      <c r="AF245" s="15" t="b">
        <f t="shared" si="27"/>
        <v>1</v>
      </c>
      <c r="AG245" s="15" t="s">
        <v>193</v>
      </c>
    </row>
    <row r="246" spans="1:33" s="12" customFormat="1" ht="30.75" customHeight="1">
      <c r="A246" s="9" t="s">
        <v>2290</v>
      </c>
      <c r="B246" s="38" t="e">
        <v>#N/A</v>
      </c>
      <c r="C246" s="38" t="e">
        <f>VLOOKUP(B246,'[1]БХМ жамланган'!N$1:O$65536,2,FALSE)</f>
        <v>#N/A</v>
      </c>
      <c r="D246" s="8"/>
      <c r="E246" s="52" t="e">
        <f t="shared" si="21"/>
        <v>#N/A</v>
      </c>
      <c r="F246" s="14"/>
      <c r="G246" s="9"/>
      <c r="H246" s="48"/>
      <c r="I246" s="46" t="e">
        <f>VLOOKUP(B246,'[1]БХМ жамланган'!N$1:W$65536,10,)</f>
        <v>#N/A</v>
      </c>
      <c r="J246" s="10"/>
      <c r="K246" s="19" t="e">
        <f t="shared" si="22"/>
        <v>#N/A</v>
      </c>
      <c r="L246" s="19" t="e">
        <f>VLOOKUP(B246,'[1]БХМ жамланган'!N$1:Q$65536,4,FALSE)</f>
        <v>#N/A</v>
      </c>
      <c r="M246" s="7"/>
      <c r="N246" s="16" t="e">
        <f t="shared" si="23"/>
        <v>#N/A</v>
      </c>
      <c r="O246" s="9"/>
      <c r="P246" s="7"/>
      <c r="Q246" s="48"/>
      <c r="R246" s="46" t="e">
        <f>VLOOKUP(B246,'[1]БХМ жамланган'!N$1:Y$65536,12,FALSE)</f>
        <v>#N/A</v>
      </c>
      <c r="S246" s="10"/>
      <c r="T246" s="19" t="e">
        <f t="shared" si="24"/>
        <v>#N/A</v>
      </c>
      <c r="U246" s="19" t="e">
        <f>VLOOKUP(B246,'[1]БХМ жамланган'!N$1:R$65536,5,FALSE)</f>
        <v>#N/A</v>
      </c>
      <c r="V246" s="8"/>
      <c r="W246" s="38" t="e">
        <f t="shared" si="25"/>
        <v>#N/A</v>
      </c>
      <c r="X246" s="11"/>
      <c r="Y246" s="9"/>
      <c r="Z246" s="48"/>
      <c r="AA246" s="46" t="e">
        <f>VLOOKUP(B246,'[1]БХМ жамланган'!N$1:Z$65536,13,)</f>
        <v>#N/A</v>
      </c>
      <c r="AB246" s="4"/>
      <c r="AC246" s="19" t="e">
        <f t="shared" si="26"/>
        <v>#N/A</v>
      </c>
      <c r="AD246" s="19" t="e">
        <f>VLOOKUP(B246,'[1]БХМ жамланган'!N$1:AA$65536,14,FALSE)</f>
        <v>#N/A</v>
      </c>
      <c r="AE246" s="11"/>
      <c r="AF246" s="15" t="e">
        <f t="shared" si="27"/>
        <v>#N/A</v>
      </c>
      <c r="AG246" s="11"/>
    </row>
    <row r="247" spans="1:33" ht="30.75" customHeight="1">
      <c r="A247" s="38">
        <v>233</v>
      </c>
      <c r="B247" s="38">
        <v>11385</v>
      </c>
      <c r="C247" s="38" t="str">
        <f>VLOOKUP(B247,'[1]БХМ жамланган'!N$1:O$65536,2,FALSE)</f>
        <v>Bo‘stonliq BXM</v>
      </c>
      <c r="D247" s="36" t="s">
        <v>459</v>
      </c>
      <c r="E247" s="52" t="b">
        <f t="shared" si="21"/>
        <v>1</v>
      </c>
      <c r="F247" s="37" t="s">
        <v>460</v>
      </c>
      <c r="G247" s="38" t="s">
        <v>461</v>
      </c>
      <c r="H247" s="46" t="s">
        <v>2283</v>
      </c>
      <c r="I247" s="46" t="str">
        <f>VLOOKUP(B247,'[1]БХМ жамланган'!N$1:W$65536,10,)</f>
        <v xml:space="preserve">Toshkent v., Bo‘stonliq t., "Navro‘z" MFY, "Oltin sarin" ko‘chasi, 7-uy </v>
      </c>
      <c r="J247" s="19" t="s">
        <v>2062</v>
      </c>
      <c r="K247" s="19" t="b">
        <f t="shared" si="22"/>
        <v>1</v>
      </c>
      <c r="L247" s="19" t="str">
        <f>VLOOKUP(B247,'[1]БХМ жамланган'!N$1:Q$65536,4,FALSE)</f>
        <v>Бостанлыкский ЦБУ</v>
      </c>
      <c r="M247" s="38" t="s">
        <v>866</v>
      </c>
      <c r="N247" s="16" t="b">
        <f t="shared" si="23"/>
        <v>1</v>
      </c>
      <c r="O247" s="37" t="s">
        <v>576</v>
      </c>
      <c r="P247" s="38" t="s">
        <v>847</v>
      </c>
      <c r="Q247" s="46" t="s">
        <v>2284</v>
      </c>
      <c r="R247" s="46" t="str">
        <f>VLOOKUP(B247,'[1]БХМ жамланган'!N$1:Y$65536,12,FALSE)</f>
        <v>Бостанлыкский район, улица Олтин Сарин, 7</v>
      </c>
      <c r="S247" s="38" t="s">
        <v>1042</v>
      </c>
      <c r="T247" s="19" t="b">
        <f t="shared" si="24"/>
        <v>1</v>
      </c>
      <c r="U247" s="19" t="str">
        <f>VLOOKUP(B247,'[1]БХМ жамланган'!N$1:R$65536,5,FALSE)</f>
        <v>Bustanlik BSC</v>
      </c>
      <c r="V247" s="36" t="s">
        <v>1208</v>
      </c>
      <c r="W247" s="38" t="b">
        <f t="shared" si="25"/>
        <v>1</v>
      </c>
      <c r="X247" s="37" t="s">
        <v>1243</v>
      </c>
      <c r="Y247" s="36" t="s">
        <v>1396</v>
      </c>
      <c r="Z247" s="46" t="s">
        <v>2285</v>
      </c>
      <c r="AA247" s="46" t="str">
        <f>VLOOKUP(B247,'[1]БХМ жамланган'!N$1:Z$65536,13,)</f>
        <v>Bostanlyk district, Oltin Sarin street, 7</v>
      </c>
      <c r="AB247" s="19" t="s">
        <v>1552</v>
      </c>
      <c r="AC247" s="19" t="b">
        <f t="shared" si="26"/>
        <v>1</v>
      </c>
      <c r="AD247" s="19" t="str">
        <f>VLOOKUP(B247,'[1]БХМ жамланган'!N$1:AA$65536,14,FALSE)</f>
        <v>41,5671205,69.7694928</v>
      </c>
      <c r="AE247" s="55" t="s">
        <v>169</v>
      </c>
      <c r="AF247" s="15" t="b">
        <f t="shared" si="27"/>
        <v>0</v>
      </c>
      <c r="AG247" s="15" t="s">
        <v>192</v>
      </c>
    </row>
    <row r="248" spans="1:33" ht="30.75" customHeight="1">
      <c r="A248" s="38">
        <v>234</v>
      </c>
      <c r="B248" s="38">
        <v>11488</v>
      </c>
      <c r="C248" s="38" t="str">
        <f>VLOOKUP(B248,'[1]БХМ жамланган'!N$1:O$65536,2,FALSE)</f>
        <v>Yuqori Chirchiq BXM</v>
      </c>
      <c r="D248" s="36" t="s">
        <v>462</v>
      </c>
      <c r="E248" s="52" t="b">
        <f t="shared" si="21"/>
        <v>1</v>
      </c>
      <c r="F248" s="37" t="s">
        <v>460</v>
      </c>
      <c r="G248" s="38" t="s">
        <v>463</v>
      </c>
      <c r="H248" s="46" t="s">
        <v>2283</v>
      </c>
      <c r="I248" s="46" t="str">
        <f>VLOOKUP(B248,'[1]БХМ жамланган'!N$1:W$65536,10,)</f>
        <v>Toshkent viloyati, Yuqori Chirchiq tumani, "Mustaqillik" ko‘chasi, 77-uy</v>
      </c>
      <c r="J248" s="19" t="s">
        <v>2063</v>
      </c>
      <c r="K248" s="19" t="b">
        <f t="shared" si="22"/>
        <v>1</v>
      </c>
      <c r="L248" s="19" t="str">
        <f>VLOOKUP(B248,'[1]БХМ жамланган'!N$1:Q$65536,4,FALSE)</f>
        <v>Юкори-Чирчикский ЦБУ</v>
      </c>
      <c r="M248" s="38" t="s">
        <v>867</v>
      </c>
      <c r="N248" s="16" t="b">
        <f t="shared" si="23"/>
        <v>1</v>
      </c>
      <c r="O248" s="37" t="s">
        <v>576</v>
      </c>
      <c r="P248" s="36" t="s">
        <v>848</v>
      </c>
      <c r="Q248" s="46" t="s">
        <v>2284</v>
      </c>
      <c r="R248" s="46" t="str">
        <f>VLOOKUP(B248,'[1]БХМ жамланган'!N$1:Y$65536,12,FALSE)</f>
        <v>Юкори-Чирчикский район, улица Мустакиллик, 77</v>
      </c>
      <c r="S248" s="36" t="s">
        <v>1043</v>
      </c>
      <c r="T248" s="19" t="b">
        <f t="shared" si="24"/>
        <v>1</v>
      </c>
      <c r="U248" s="19" t="str">
        <f>VLOOKUP(B248,'[1]БХМ жамланган'!N$1:R$65536,5,FALSE)</f>
        <v>Yukori Chirchik BSC</v>
      </c>
      <c r="V248" s="36" t="s">
        <v>1209</v>
      </c>
      <c r="W248" s="38" t="b">
        <f t="shared" si="25"/>
        <v>1</v>
      </c>
      <c r="X248" s="37" t="s">
        <v>1243</v>
      </c>
      <c r="Y248" s="36" t="s">
        <v>1397</v>
      </c>
      <c r="Z248" s="46" t="s">
        <v>2285</v>
      </c>
      <c r="AA248" s="46" t="str">
        <f>VLOOKUP(B248,'[1]БХМ жамланган'!N$1:Z$65536,13,)</f>
        <v>Yukori-Chirchik district, Mustakillik street, 77</v>
      </c>
      <c r="AB248" s="19" t="s">
        <v>1553</v>
      </c>
      <c r="AC248" s="19" t="b">
        <f t="shared" si="26"/>
        <v>1</v>
      </c>
      <c r="AD248" s="19" t="str">
        <f>VLOOKUP(B248,'[1]БХМ жамланган'!N$1:AA$65536,14,FALSE)</f>
        <v>41.3131680, 69.5245490</v>
      </c>
      <c r="AE248" s="15" t="s">
        <v>170</v>
      </c>
      <c r="AF248" s="15" t="b">
        <f t="shared" si="27"/>
        <v>1</v>
      </c>
      <c r="AG248" s="15" t="s">
        <v>191</v>
      </c>
    </row>
    <row r="249" spans="1:33" ht="30.75" customHeight="1">
      <c r="A249" s="38">
        <v>235</v>
      </c>
      <c r="B249" s="38">
        <v>11633</v>
      </c>
      <c r="C249" s="38" t="str">
        <f>VLOOKUP(B249,'[1]БХМ жамланган'!N$1:O$65536,2,FALSE)</f>
        <v>Ohangaron BXM</v>
      </c>
      <c r="D249" s="36" t="s">
        <v>464</v>
      </c>
      <c r="E249" s="52" t="b">
        <f t="shared" si="21"/>
        <v>1</v>
      </c>
      <c r="F249" s="37" t="s">
        <v>460</v>
      </c>
      <c r="G249" s="38" t="s">
        <v>465</v>
      </c>
      <c r="H249" s="46" t="s">
        <v>2283</v>
      </c>
      <c r="I249" s="46" t="str">
        <f>VLOOKUP(B249,'[1]БХМ жамланган'!N$1:W$65536,10,)</f>
        <v xml:space="preserve">Toshkent v., Oxangaron sh., "Oxunboboyev" ko‘chasi 9-uy, </v>
      </c>
      <c r="J249" s="19" t="s">
        <v>2064</v>
      </c>
      <c r="K249" s="19" t="b">
        <f t="shared" si="22"/>
        <v>1</v>
      </c>
      <c r="L249" s="19" t="str">
        <f>VLOOKUP(B249,'[1]БХМ жамланган'!N$1:Q$65536,4,FALSE)</f>
        <v>Ахангаранский ЦБУ</v>
      </c>
      <c r="M249" s="38" t="s">
        <v>868</v>
      </c>
      <c r="N249" s="16" t="b">
        <f t="shared" si="23"/>
        <v>1</v>
      </c>
      <c r="O249" s="37" t="s">
        <v>576</v>
      </c>
      <c r="P249" s="38" t="s">
        <v>849</v>
      </c>
      <c r="Q249" s="46" t="s">
        <v>2284</v>
      </c>
      <c r="R249" s="46" t="str">
        <f>VLOOKUP(B249,'[1]БХМ жамланган'!N$1:Y$65536,12,FALSE)</f>
        <v>Ахангаранский район, улица Охунбобоева, 9</v>
      </c>
      <c r="S249" s="38" t="s">
        <v>1044</v>
      </c>
      <c r="T249" s="19" t="b">
        <f t="shared" si="24"/>
        <v>1</v>
      </c>
      <c r="U249" s="19" t="str">
        <f>VLOOKUP(B249,'[1]БХМ жамланган'!N$1:R$65536,5,FALSE)</f>
        <v>Akhangaran BSC</v>
      </c>
      <c r="V249" s="36" t="s">
        <v>1210</v>
      </c>
      <c r="W249" s="38" t="b">
        <f t="shared" si="25"/>
        <v>1</v>
      </c>
      <c r="X249" s="37" t="s">
        <v>1243</v>
      </c>
      <c r="Y249" s="36" t="s">
        <v>1398</v>
      </c>
      <c r="Z249" s="46" t="s">
        <v>2285</v>
      </c>
      <c r="AA249" s="46" t="str">
        <f>VLOOKUP(B249,'[1]БХМ жамланган'!N$1:Z$65536,13,)</f>
        <v>Akhangaran district, Okhunboboeva street, 9</v>
      </c>
      <c r="AB249" s="19" t="s">
        <v>1554</v>
      </c>
      <c r="AC249" s="19" t="b">
        <f t="shared" si="26"/>
        <v>1</v>
      </c>
      <c r="AD249" s="19" t="str">
        <f>VLOOKUP(B249,'[1]БХМ жамланган'!N$1:AA$65536,14,FALSE)</f>
        <v>40.907878, 69.640051</v>
      </c>
      <c r="AE249" s="15" t="s">
        <v>171</v>
      </c>
      <c r="AF249" s="15" t="b">
        <f t="shared" si="27"/>
        <v>1</v>
      </c>
      <c r="AG249" s="15" t="s">
        <v>191</v>
      </c>
    </row>
    <row r="250" spans="1:33" ht="30.75" customHeight="1">
      <c r="A250" s="38">
        <v>236</v>
      </c>
      <c r="B250" s="38">
        <v>11386</v>
      </c>
      <c r="C250" s="38" t="str">
        <f>VLOOKUP(B250,'[1]БХМ жамланган'!N$1:O$65536,2,FALSE)</f>
        <v>Do'stabod BXM</v>
      </c>
      <c r="D250" s="42" t="s">
        <v>2333</v>
      </c>
      <c r="E250" s="52" t="b">
        <f t="shared" si="21"/>
        <v>1</v>
      </c>
      <c r="F250" s="37" t="s">
        <v>460</v>
      </c>
      <c r="G250" s="38" t="s">
        <v>2065</v>
      </c>
      <c r="H250" s="46" t="s">
        <v>2283</v>
      </c>
      <c r="I250" s="46" t="str">
        <f>VLOOKUP(B250,'[1]БХМ жамланган'!N$1:W$65536,10,)</f>
        <v>Toshkent viloyati, Quyi Chirchiq tumani, Do‘stobod shahri, "Begimqulov" ko‘chasi 53-a uy</v>
      </c>
      <c r="J250" s="19" t="s">
        <v>2270</v>
      </c>
      <c r="K250" s="19" t="b">
        <f t="shared" si="22"/>
        <v>1</v>
      </c>
      <c r="L250" s="19" t="str">
        <f>VLOOKUP(B250,'[1]БХМ жамланган'!N$1:Q$65536,4,FALSE)</f>
        <v>Дўстобод ЦБУ</v>
      </c>
      <c r="M250" s="41" t="s">
        <v>2395</v>
      </c>
      <c r="N250" s="16" t="b">
        <f t="shared" si="23"/>
        <v>1</v>
      </c>
      <c r="O250" s="37" t="s">
        <v>576</v>
      </c>
      <c r="P250" s="38" t="s">
        <v>850</v>
      </c>
      <c r="Q250" s="46" t="s">
        <v>2284</v>
      </c>
      <c r="R250" s="46" t="str">
        <f>VLOOKUP(B250,'[1]БХМ жамланган'!N$1:Y$65536,12,FALSE)</f>
        <v>Куйичирчикский район, улица Бегимкулова, 53А</v>
      </c>
      <c r="S250" s="38" t="s">
        <v>1045</v>
      </c>
      <c r="T250" s="19" t="b">
        <f t="shared" si="24"/>
        <v>1</v>
      </c>
      <c r="U250" s="19" t="str">
        <f>VLOOKUP(B250,'[1]БХМ жамланган'!N$1:R$65536,5,FALSE)</f>
        <v>Kuyi Chirchik BSC</v>
      </c>
      <c r="V250" s="36" t="s">
        <v>1211</v>
      </c>
      <c r="W250" s="38" t="b">
        <f t="shared" si="25"/>
        <v>1</v>
      </c>
      <c r="X250" s="37" t="s">
        <v>1243</v>
      </c>
      <c r="Y250" s="36" t="s">
        <v>1399</v>
      </c>
      <c r="Z250" s="46" t="s">
        <v>2285</v>
      </c>
      <c r="AA250" s="46" t="str">
        <f>VLOOKUP(B250,'[1]БХМ жамланган'!N$1:Z$65536,13,)</f>
        <v>Kuyichirchik district, Begimkulova street, 53A</v>
      </c>
      <c r="AB250" s="19" t="s">
        <v>1555</v>
      </c>
      <c r="AC250" s="19" t="b">
        <f t="shared" si="26"/>
        <v>1</v>
      </c>
      <c r="AD250" s="19" t="str">
        <f>VLOOKUP(B250,'[1]БХМ жамланган'!N$1:AA$65536,14,FALSE)</f>
        <v>40.858907,68.928115</v>
      </c>
      <c r="AE250" s="55" t="s">
        <v>172</v>
      </c>
      <c r="AF250" s="15" t="b">
        <f t="shared" si="27"/>
        <v>0</v>
      </c>
      <c r="AG250" s="15" t="s">
        <v>191</v>
      </c>
    </row>
    <row r="251" spans="1:33" ht="30.75" customHeight="1">
      <c r="A251" s="38">
        <v>237</v>
      </c>
      <c r="B251" s="38">
        <v>11387</v>
      </c>
      <c r="C251" s="38" t="str">
        <f>VLOOKUP(B251,'[1]БХМ жамланган'!N$1:O$65536,2,FALSE)</f>
        <v>Piskent BXM</v>
      </c>
      <c r="D251" s="36" t="s">
        <v>467</v>
      </c>
      <c r="E251" s="52" t="b">
        <f t="shared" si="21"/>
        <v>1</v>
      </c>
      <c r="F251" s="37" t="s">
        <v>460</v>
      </c>
      <c r="G251" s="38" t="s">
        <v>468</v>
      </c>
      <c r="H251" s="46" t="s">
        <v>2283</v>
      </c>
      <c r="I251" s="46" t="str">
        <f>VLOOKUP(B251,'[1]БХМ жамланган'!N$1:W$65536,10,)</f>
        <v>Toshkent v., Piskent t., "A.Temur" ko‘chasi 173-uy</v>
      </c>
      <c r="J251" s="19" t="s">
        <v>2066</v>
      </c>
      <c r="K251" s="19" t="b">
        <f t="shared" si="22"/>
        <v>1</v>
      </c>
      <c r="L251" s="19" t="str">
        <f>VLOOKUP(B251,'[1]БХМ жамланган'!N$1:Q$65536,4,FALSE)</f>
        <v>Пскентский ЦБУ</v>
      </c>
      <c r="M251" s="38" t="s">
        <v>869</v>
      </c>
      <c r="N251" s="16" t="b">
        <f t="shared" si="23"/>
        <v>1</v>
      </c>
      <c r="O251" s="37" t="s">
        <v>576</v>
      </c>
      <c r="P251" s="38" t="s">
        <v>851</v>
      </c>
      <c r="Q251" s="46" t="s">
        <v>2284</v>
      </c>
      <c r="R251" s="46" t="str">
        <f>VLOOKUP(B251,'[1]БХМ жамланган'!N$1:Y$65536,12,FALSE)</f>
        <v>Пскентский район, улица А.Темура, 173</v>
      </c>
      <c r="S251" s="38" t="s">
        <v>1046</v>
      </c>
      <c r="T251" s="19" t="b">
        <f t="shared" si="24"/>
        <v>1</v>
      </c>
      <c r="U251" s="19" t="str">
        <f>VLOOKUP(B251,'[1]БХМ жамланган'!N$1:R$65536,5,FALSE)</f>
        <v>Pskent BXM BSC</v>
      </c>
      <c r="V251" s="36" t="s">
        <v>1212</v>
      </c>
      <c r="W251" s="38" t="b">
        <f t="shared" si="25"/>
        <v>1</v>
      </c>
      <c r="X251" s="37" t="s">
        <v>1243</v>
      </c>
      <c r="Y251" s="36" t="s">
        <v>1400</v>
      </c>
      <c r="Z251" s="46" t="s">
        <v>2285</v>
      </c>
      <c r="AA251" s="46" t="str">
        <f>VLOOKUP(B251,'[1]БХМ жамланган'!N$1:Z$65536,13,)</f>
        <v>Pskent district, A. Temur street, 173</v>
      </c>
      <c r="AB251" s="19" t="s">
        <v>1556</v>
      </c>
      <c r="AC251" s="19" t="b">
        <f t="shared" si="26"/>
        <v>1</v>
      </c>
      <c r="AD251" s="19" t="str">
        <f>VLOOKUP(B251,'[1]БХМ жамланган'!N$1:AA$65536,14,FALSE)</f>
        <v>40.896182, 69.352440</v>
      </c>
      <c r="AE251" s="15" t="s">
        <v>173</v>
      </c>
      <c r="AF251" s="15" t="b">
        <f t="shared" si="27"/>
        <v>1</v>
      </c>
      <c r="AG251" s="15" t="s">
        <v>192</v>
      </c>
    </row>
    <row r="252" spans="1:33" ht="30.75" customHeight="1">
      <c r="A252" s="38">
        <v>238</v>
      </c>
      <c r="B252" s="38">
        <v>11799</v>
      </c>
      <c r="C252" s="38" t="str">
        <f>VLOOKUP(B252,'[1]БХМ жамланган'!N$1:O$65536,2,FALSE)</f>
        <v>Nurafshon  BXM</v>
      </c>
      <c r="D252" s="42" t="s">
        <v>2334</v>
      </c>
      <c r="E252" s="52" t="b">
        <f t="shared" si="21"/>
        <v>1</v>
      </c>
      <c r="F252" s="37" t="s">
        <v>460</v>
      </c>
      <c r="G252" s="38" t="s">
        <v>469</v>
      </c>
      <c r="H252" s="46" t="s">
        <v>2283</v>
      </c>
      <c r="I252" s="46" t="str">
        <f>VLOOKUP(B252,'[1]БХМ жамланган'!N$1:W$65536,10,)</f>
        <v>Toshkent v., Nurafshon sh., "Toshkent yo‘li" ko‘chasi, 176-uy</v>
      </c>
      <c r="J252" s="19" t="s">
        <v>2067</v>
      </c>
      <c r="K252" s="19" t="b">
        <f t="shared" si="22"/>
        <v>1</v>
      </c>
      <c r="L252" s="19" t="str">
        <f>VLOOKUP(B252,'[1]БХМ жамланган'!N$1:Q$65536,4,FALSE)</f>
        <v>Нурафшон ЦБУ</v>
      </c>
      <c r="M252" s="41" t="s">
        <v>2396</v>
      </c>
      <c r="N252" s="16" t="b">
        <f t="shared" si="23"/>
        <v>1</v>
      </c>
      <c r="O252" s="37" t="s">
        <v>576</v>
      </c>
      <c r="P252" s="38" t="s">
        <v>852</v>
      </c>
      <c r="Q252" s="46" t="s">
        <v>2284</v>
      </c>
      <c r="R252" s="46" t="str">
        <f>VLOOKUP(B252,'[1]БХМ жамланган'!N$1:Y$65536,12,FALSE)</f>
        <v>Уртачирчикский район, улица Тошкент йули, 176</v>
      </c>
      <c r="S252" s="38" t="s">
        <v>1047</v>
      </c>
      <c r="T252" s="19" t="b">
        <f t="shared" si="24"/>
        <v>1</v>
      </c>
      <c r="U252" s="19" t="str">
        <f>VLOOKUP(B252,'[1]БХМ жамланган'!N$1:R$65536,5,FALSE)</f>
        <v>Nurafshon BSC</v>
      </c>
      <c r="V252" s="42" t="s">
        <v>2520</v>
      </c>
      <c r="W252" s="38" t="b">
        <f t="shared" si="25"/>
        <v>1</v>
      </c>
      <c r="X252" s="37" t="s">
        <v>1243</v>
      </c>
      <c r="Y252" s="36" t="s">
        <v>1401</v>
      </c>
      <c r="Z252" s="46" t="s">
        <v>2285</v>
      </c>
      <c r="AA252" s="46" t="str">
        <f>VLOOKUP(B252,'[1]БХМ жамланган'!N$1:Z$65536,13,)</f>
        <v>Urtachirchik district, Toshkent Yuli street, 176</v>
      </c>
      <c r="AB252" s="19" t="s">
        <v>1557</v>
      </c>
      <c r="AC252" s="19" t="b">
        <f t="shared" si="26"/>
        <v>1</v>
      </c>
      <c r="AD252" s="19" t="str">
        <f>VLOOKUP(B252,'[1]БХМ жамланган'!N$1:AA$65536,14,FALSE)</f>
        <v>41.049665,69.355583</v>
      </c>
      <c r="AE252" s="55" t="s">
        <v>174</v>
      </c>
      <c r="AF252" s="15" t="b">
        <f t="shared" si="27"/>
        <v>0</v>
      </c>
      <c r="AG252" s="15" t="s">
        <v>191</v>
      </c>
    </row>
    <row r="253" spans="1:33" s="60" customFormat="1" ht="30.75" customHeight="1">
      <c r="A253" s="51">
        <v>239</v>
      </c>
      <c r="B253" s="51">
        <v>11490</v>
      </c>
      <c r="C253" s="51" t="str">
        <f>VLOOKUP(B253,'[1]БХМ жамланган'!N$1:O$65536,2,FALSE)</f>
        <v>Qibray BXM</v>
      </c>
      <c r="D253" s="52" t="s">
        <v>470</v>
      </c>
      <c r="E253" s="52" t="b">
        <f t="shared" si="21"/>
        <v>1</v>
      </c>
      <c r="F253" s="53" t="s">
        <v>460</v>
      </c>
      <c r="G253" s="51" t="s">
        <v>471</v>
      </c>
      <c r="H253" s="54" t="s">
        <v>2283</v>
      </c>
      <c r="I253" s="54" t="str">
        <f>VLOOKUP(B253,'[1]БХМ жамланган'!N$1:W$65536,10,)</f>
        <v>Toshkent v., Qibray t., "Zebuniso" ko‘chasi 5-uy</v>
      </c>
      <c r="J253" s="23" t="s">
        <v>2068</v>
      </c>
      <c r="K253" s="23" t="b">
        <f t="shared" si="22"/>
        <v>1</v>
      </c>
      <c r="L253" s="23" t="str">
        <f>VLOOKUP(B253,'[1]БХМ жамланган'!N$1:Q$65536,4,FALSE)</f>
        <v>Кибрайский ЦБУ</v>
      </c>
      <c r="M253" s="51" t="s">
        <v>870</v>
      </c>
      <c r="N253" s="56" t="b">
        <f t="shared" si="23"/>
        <v>1</v>
      </c>
      <c r="O253" s="53" t="s">
        <v>576</v>
      </c>
      <c r="P253" s="51" t="s">
        <v>853</v>
      </c>
      <c r="Q253" s="54" t="s">
        <v>2284</v>
      </c>
      <c r="R253" s="54" t="str">
        <f>VLOOKUP(B253,'[1]БХМ жамланган'!N$1:Y$65536,12,FALSE)</f>
        <v>Кибрайский район, улица Зебунисо, 5</v>
      </c>
      <c r="S253" s="51" t="s">
        <v>1048</v>
      </c>
      <c r="T253" s="23" t="b">
        <f t="shared" si="24"/>
        <v>1</v>
      </c>
      <c r="U253" s="23" t="str">
        <f>VLOOKUP(B253,'[1]БХМ жамланган'!N$1:R$65536,5,FALSE)</f>
        <v>Kibray BSC</v>
      </c>
      <c r="V253" s="52" t="s">
        <v>1213</v>
      </c>
      <c r="W253" s="51" t="b">
        <f t="shared" si="25"/>
        <v>1</v>
      </c>
      <c r="X253" s="53" t="s">
        <v>1243</v>
      </c>
      <c r="Y253" s="52" t="s">
        <v>1402</v>
      </c>
      <c r="Z253" s="54" t="s">
        <v>2285</v>
      </c>
      <c r="AA253" s="54" t="str">
        <f>VLOOKUP(B253,'[1]БХМ жамланган'!N$1:Z$65536,13,)</f>
        <v>Kibray district, Zebuniso street, 5</v>
      </c>
      <c r="AB253" s="23" t="s">
        <v>1558</v>
      </c>
      <c r="AC253" s="23" t="b">
        <f t="shared" si="26"/>
        <v>1</v>
      </c>
      <c r="AD253" s="23" t="str">
        <f>VLOOKUP(B253,'[1]БХМ жамланган'!N$1:AA$65536,14,FALSE)</f>
        <v>41.3857480,69.46</v>
      </c>
      <c r="AE253" s="55" t="s">
        <v>175</v>
      </c>
      <c r="AF253" s="55" t="b">
        <f t="shared" si="27"/>
        <v>1</v>
      </c>
      <c r="AG253" s="55" t="s">
        <v>192</v>
      </c>
    </row>
    <row r="254" spans="1:33" ht="30.75" customHeight="1">
      <c r="A254" s="38">
        <v>240</v>
      </c>
      <c r="B254" s="38">
        <v>11349</v>
      </c>
      <c r="C254" s="38" t="str">
        <f>VLOOKUP(B254,'[1]БХМ жамланган'!N$1:O$65536,2,FALSE)</f>
        <v>Yangi yo'l  BXM</v>
      </c>
      <c r="D254" s="42" t="s">
        <v>2335</v>
      </c>
      <c r="E254" s="52" t="b">
        <f t="shared" si="21"/>
        <v>1</v>
      </c>
      <c r="F254" s="37" t="s">
        <v>460</v>
      </c>
      <c r="G254" s="38" t="s">
        <v>472</v>
      </c>
      <c r="H254" s="46" t="s">
        <v>2283</v>
      </c>
      <c r="I254" s="46" t="str">
        <f>VLOOKUP(B254,'[1]БХМ жамланган'!N$1:W$65536,10,)</f>
        <v>Toshkent v.,Yangiyo'l t., Samarqand k., 229 uy</v>
      </c>
      <c r="J254" s="23" t="s">
        <v>2408</v>
      </c>
      <c r="K254" s="19" t="b">
        <f t="shared" si="22"/>
        <v>0</v>
      </c>
      <c r="L254" s="19" t="str">
        <f>VLOOKUP(B254,'[1]БХМ жамланган'!N$1:Q$65536,4,FALSE)</f>
        <v xml:space="preserve"> Янги йўл ЦБУ</v>
      </c>
      <c r="M254" s="41" t="s">
        <v>2397</v>
      </c>
      <c r="N254" s="16" t="b">
        <f t="shared" si="23"/>
        <v>1</v>
      </c>
      <c r="O254" s="37" t="s">
        <v>576</v>
      </c>
      <c r="P254" s="38" t="s">
        <v>854</v>
      </c>
      <c r="Q254" s="46" t="s">
        <v>2284</v>
      </c>
      <c r="R254" s="46" t="str">
        <f>VLOOKUP(B254,'[1]БХМ жамланган'!N$1:Y$65536,12,FALSE)</f>
        <v>г.Тошкент, г.Янгиёльл, г.Самарканд, 229 уй</v>
      </c>
      <c r="S254" s="51" t="s">
        <v>1049</v>
      </c>
      <c r="T254" s="19" t="b">
        <f t="shared" si="24"/>
        <v>0</v>
      </c>
      <c r="U254" s="19" t="str">
        <f>VLOOKUP(B254,'[1]БХМ жамланган'!N$1:R$65536,5,FALSE)</f>
        <v>Yangi yo'l BSC</v>
      </c>
      <c r="V254" s="52" t="s">
        <v>1214</v>
      </c>
      <c r="W254" s="38" t="b">
        <f t="shared" si="25"/>
        <v>0</v>
      </c>
      <c r="X254" s="37" t="s">
        <v>1243</v>
      </c>
      <c r="Y254" s="36" t="s">
        <v>1403</v>
      </c>
      <c r="Z254" s="46" t="s">
        <v>2285</v>
      </c>
      <c r="AA254" s="46" t="str">
        <f>VLOOKUP(B254,'[1]БХМ жамланган'!N$1:Z$65536,13,)</f>
        <v xml:space="preserve">Toshkent d.,Yangiyo'l t., Samarqand st., 229 </v>
      </c>
      <c r="AB254" s="23" t="s">
        <v>1559</v>
      </c>
      <c r="AC254" s="19" t="b">
        <f t="shared" si="26"/>
        <v>0</v>
      </c>
      <c r="AD254" s="19" t="str">
        <f>VLOOKUP(B254,'[1]БХМ жамланган'!N$1:AA$65536,14,FALSE)</f>
        <v>41.116345,69.055158</v>
      </c>
      <c r="AE254" s="44" t="s">
        <v>176</v>
      </c>
      <c r="AF254" s="15" t="b">
        <f t="shared" si="27"/>
        <v>0</v>
      </c>
      <c r="AG254" s="15" t="s">
        <v>191</v>
      </c>
    </row>
    <row r="255" spans="1:33" ht="30.75" customHeight="1">
      <c r="A255" s="38">
        <v>241</v>
      </c>
      <c r="B255" s="38">
        <v>11579</v>
      </c>
      <c r="C255" s="38" t="str">
        <f>VLOOKUP(B255,'[1]БХМ жамланган'!N$1:O$65536,2,FALSE)</f>
        <v>Zangiota  BXM</v>
      </c>
      <c r="D255" s="36" t="s">
        <v>473</v>
      </c>
      <c r="E255" s="52" t="b">
        <f t="shared" si="21"/>
        <v>1</v>
      </c>
      <c r="F255" s="37" t="s">
        <v>460</v>
      </c>
      <c r="G255" s="38" t="s">
        <v>474</v>
      </c>
      <c r="H255" s="46" t="s">
        <v>2283</v>
      </c>
      <c r="I255" s="46" t="str">
        <f>VLOOKUP(B255,'[1]БХМ жамланган'!N$1:W$65536,10,)</f>
        <v>Toshkent v., Zangiota t., Eshonguzar, "Mustaqillik" ko‘chasi 22-uy</v>
      </c>
      <c r="J255" s="19" t="s">
        <v>2069</v>
      </c>
      <c r="K255" s="19" t="b">
        <f t="shared" si="22"/>
        <v>1</v>
      </c>
      <c r="L255" s="19" t="str">
        <f>VLOOKUP(B255,'[1]БХМ жамланган'!N$1:Q$65536,4,FALSE)</f>
        <v>Зангиатинский ЦБУ</v>
      </c>
      <c r="M255" s="38" t="s">
        <v>871</v>
      </c>
      <c r="N255" s="16" t="b">
        <f t="shared" si="23"/>
        <v>1</v>
      </c>
      <c r="O255" s="37" t="s">
        <v>576</v>
      </c>
      <c r="P255" s="38" t="s">
        <v>855</v>
      </c>
      <c r="Q255" s="46" t="s">
        <v>2284</v>
      </c>
      <c r="R255" s="46" t="str">
        <f>VLOOKUP(B255,'[1]БХМ жамланган'!N$1:Y$65536,12,FALSE)</f>
        <v>Зангиатинский район, улица Мустакиллик, 22</v>
      </c>
      <c r="S255" s="38" t="s">
        <v>1050</v>
      </c>
      <c r="T255" s="19" t="b">
        <f t="shared" si="24"/>
        <v>1</v>
      </c>
      <c r="U255" s="19" t="str">
        <f>VLOOKUP(B255,'[1]БХМ жамланган'!N$1:R$65536,5,FALSE)</f>
        <v>Zangiata  BSC</v>
      </c>
      <c r="V255" s="36" t="s">
        <v>1215</v>
      </c>
      <c r="W255" s="38" t="b">
        <f t="shared" si="25"/>
        <v>1</v>
      </c>
      <c r="X255" s="37" t="s">
        <v>1243</v>
      </c>
      <c r="Y255" s="36" t="s">
        <v>1404</v>
      </c>
      <c r="Z255" s="46" t="s">
        <v>2285</v>
      </c>
      <c r="AA255" s="46" t="str">
        <f>VLOOKUP(B255,'[1]БХМ жамланган'!N$1:Z$65536,13,)</f>
        <v>Zangiata district, Mustakillik street, 22</v>
      </c>
      <c r="AB255" s="19" t="s">
        <v>1560</v>
      </c>
      <c r="AC255" s="19" t="b">
        <f t="shared" si="26"/>
        <v>1</v>
      </c>
      <c r="AD255" s="19" t="str">
        <f>VLOOKUP(B255,'[1]БХМ жамланган'!N$1:AA$65536,14,FALSE)</f>
        <v>41.254169,69.150638</v>
      </c>
      <c r="AE255" s="55" t="s">
        <v>177</v>
      </c>
      <c r="AF255" s="15" t="b">
        <f t="shared" si="27"/>
        <v>0</v>
      </c>
      <c r="AG255" s="15" t="s">
        <v>191</v>
      </c>
    </row>
    <row r="256" spans="1:33" ht="30.75" customHeight="1">
      <c r="A256" s="38">
        <v>242</v>
      </c>
      <c r="B256" s="38">
        <v>11388</v>
      </c>
      <c r="C256" s="38" t="str">
        <f>VLOOKUP(B256,'[1]БХМ жамланган'!N$1:O$65536,2,FALSE)</f>
        <v>Oqqo‘rg‘on  BXM</v>
      </c>
      <c r="D256" s="36" t="s">
        <v>475</v>
      </c>
      <c r="E256" s="52" t="b">
        <f t="shared" si="21"/>
        <v>1</v>
      </c>
      <c r="F256" s="37" t="s">
        <v>460</v>
      </c>
      <c r="G256" s="38" t="s">
        <v>476</v>
      </c>
      <c r="H256" s="46" t="s">
        <v>2283</v>
      </c>
      <c r="I256" s="46" t="str">
        <f>VLOOKUP(B256,'[1]БХМ жамланган'!N$1:W$65536,10,)</f>
        <v>Toshkent v., Oqqo‘rg‘on t., "Birlik" MFY, "A.Navoiy" ko‘chasi 1-uy</v>
      </c>
      <c r="J256" s="19" t="s">
        <v>2070</v>
      </c>
      <c r="K256" s="19" t="b">
        <f t="shared" si="22"/>
        <v>1</v>
      </c>
      <c r="L256" s="19" t="str">
        <f>VLOOKUP(B256,'[1]БХМ жамланган'!N$1:Q$65536,4,FALSE)</f>
        <v>Аккурганский ЦБУ</v>
      </c>
      <c r="M256" s="38" t="s">
        <v>872</v>
      </c>
      <c r="N256" s="16" t="b">
        <f t="shared" si="23"/>
        <v>1</v>
      </c>
      <c r="O256" s="37" t="s">
        <v>576</v>
      </c>
      <c r="P256" s="38" t="s">
        <v>856</v>
      </c>
      <c r="Q256" s="46" t="s">
        <v>2284</v>
      </c>
      <c r="R256" s="46" t="str">
        <f>VLOOKUP(B256,'[1]БХМ жамланган'!N$1:Y$65536,12,FALSE)</f>
        <v>Аккурганский район, улица А.Навоий, 1</v>
      </c>
      <c r="S256" s="38" t="s">
        <v>1051</v>
      </c>
      <c r="T256" s="19" t="b">
        <f t="shared" si="24"/>
        <v>1</v>
      </c>
      <c r="U256" s="19" t="str">
        <f>VLOOKUP(B256,'[1]БХМ жамланган'!N$1:R$65536,5,FALSE)</f>
        <v>Akkurgan BSC</v>
      </c>
      <c r="V256" s="36" t="s">
        <v>1216</v>
      </c>
      <c r="W256" s="38" t="b">
        <f t="shared" si="25"/>
        <v>1</v>
      </c>
      <c r="X256" s="37" t="s">
        <v>1243</v>
      </c>
      <c r="Y256" s="36" t="s">
        <v>1405</v>
      </c>
      <c r="Z256" s="46" t="s">
        <v>2285</v>
      </c>
      <c r="AA256" s="46" t="str">
        <f>VLOOKUP(B256,'[1]БХМ жамланган'!N$1:Z$65536,13,)</f>
        <v>Akkurgan district, A. Navoiy street, 1</v>
      </c>
      <c r="AB256" s="19" t="s">
        <v>1561</v>
      </c>
      <c r="AC256" s="19" t="b">
        <f t="shared" si="26"/>
        <v>1</v>
      </c>
      <c r="AD256" s="19" t="str">
        <f>VLOOKUP(B256,'[1]БХМ жамланган'!N$1:AA$65536,14,FALSE)</f>
        <v>40.384038,69.254834</v>
      </c>
      <c r="AE256" s="55" t="s">
        <v>178</v>
      </c>
      <c r="AF256" s="15" t="b">
        <f t="shared" si="27"/>
        <v>0</v>
      </c>
      <c r="AG256" s="15" t="s">
        <v>192</v>
      </c>
    </row>
    <row r="257" spans="1:33" ht="30.75" customHeight="1">
      <c r="A257" s="38">
        <v>243</v>
      </c>
      <c r="B257" s="38">
        <v>11800</v>
      </c>
      <c r="C257" s="38" t="str">
        <f>VLOOKUP(B257,'[1]БХМ жамланган'!N$1:O$65536,2,FALSE)</f>
        <v>Chinoz BXM</v>
      </c>
      <c r="D257" s="36" t="s">
        <v>477</v>
      </c>
      <c r="E257" s="52" t="b">
        <f t="shared" si="21"/>
        <v>1</v>
      </c>
      <c r="F257" s="37" t="s">
        <v>460</v>
      </c>
      <c r="G257" s="38" t="s">
        <v>478</v>
      </c>
      <c r="H257" s="46" t="s">
        <v>2283</v>
      </c>
      <c r="I257" s="46" t="str">
        <f>VLOOKUP(B257,'[1]БХМ жамланган'!N$1:W$65536,10,)</f>
        <v xml:space="preserve">Toshkent v., Chinoz t., "Kozi" MFY, "Samarqand" ko‘chasi, 30-uy </v>
      </c>
      <c r="J257" s="19" t="s">
        <v>2071</v>
      </c>
      <c r="K257" s="19" t="b">
        <f t="shared" si="22"/>
        <v>1</v>
      </c>
      <c r="L257" s="19" t="str">
        <f>VLOOKUP(B257,'[1]БХМ жамланган'!N$1:Q$65536,4,FALSE)</f>
        <v>Чиназский ЦБУ</v>
      </c>
      <c r="M257" s="38" t="s">
        <v>873</v>
      </c>
      <c r="N257" s="16" t="b">
        <f t="shared" si="23"/>
        <v>1</v>
      </c>
      <c r="O257" s="37" t="s">
        <v>576</v>
      </c>
      <c r="P257" s="38" t="s">
        <v>857</v>
      </c>
      <c r="Q257" s="46" t="s">
        <v>2284</v>
      </c>
      <c r="R257" s="46" t="str">
        <f>VLOOKUP(B257,'[1]БХМ жамланган'!N$1:Y$65536,12,FALSE)</f>
        <v>Чиназский район, улица Самарканд, 30</v>
      </c>
      <c r="S257" s="38" t="s">
        <v>1052</v>
      </c>
      <c r="T257" s="19" t="b">
        <f t="shared" si="24"/>
        <v>1</v>
      </c>
      <c r="U257" s="19" t="str">
        <f>VLOOKUP(B257,'[1]БХМ жамланган'!N$1:R$65536,5,FALSE)</f>
        <v>Chinaz BSC</v>
      </c>
      <c r="V257" s="36" t="s">
        <v>1217</v>
      </c>
      <c r="W257" s="38" t="b">
        <f t="shared" si="25"/>
        <v>1</v>
      </c>
      <c r="X257" s="37" t="s">
        <v>1243</v>
      </c>
      <c r="Y257" s="36" t="s">
        <v>1406</v>
      </c>
      <c r="Z257" s="46" t="s">
        <v>2285</v>
      </c>
      <c r="AA257" s="46" t="str">
        <f>VLOOKUP(B257,'[1]БХМ жамланган'!N$1:Z$65536,13,)</f>
        <v>Chinaz district, Samarkand street, 30</v>
      </c>
      <c r="AB257" s="19" t="s">
        <v>1562</v>
      </c>
      <c r="AC257" s="19" t="b">
        <f t="shared" si="26"/>
        <v>1</v>
      </c>
      <c r="AD257" s="19" t="str">
        <f>VLOOKUP(B257,'[1]БХМ жамланган'!N$1:AA$65536,14,FALSE)</f>
        <v>40.935808,68.763681</v>
      </c>
      <c r="AE257" s="55" t="s">
        <v>179</v>
      </c>
      <c r="AF257" s="15" t="b">
        <f t="shared" si="27"/>
        <v>0</v>
      </c>
      <c r="AG257" s="15" t="s">
        <v>192</v>
      </c>
    </row>
    <row r="258" spans="1:33" ht="30.75" customHeight="1">
      <c r="A258" s="38">
        <v>244</v>
      </c>
      <c r="B258" s="38">
        <v>11580</v>
      </c>
      <c r="C258" s="38" t="str">
        <f>VLOOKUP(B258,'[1]БХМ жамланган'!N$1:O$65536,2,FALSE)</f>
        <v>Chirchiq BXM</v>
      </c>
      <c r="D258" s="36" t="s">
        <v>479</v>
      </c>
      <c r="E258" s="52" t="b">
        <f t="shared" si="21"/>
        <v>1</v>
      </c>
      <c r="F258" s="37" t="s">
        <v>460</v>
      </c>
      <c r="G258" s="38" t="s">
        <v>480</v>
      </c>
      <c r="H258" s="46" t="s">
        <v>2283</v>
      </c>
      <c r="I258" s="46" t="str">
        <f>VLOOKUP(B258,'[1]БХМ жамланган'!N$1:W$65536,10,)</f>
        <v>Toshkent v., Chirchiq shahri, "Furqat" ko‘chasi, 5-uy</v>
      </c>
      <c r="J258" s="19" t="s">
        <v>2072</v>
      </c>
      <c r="K258" s="19" t="b">
        <f t="shared" si="22"/>
        <v>1</v>
      </c>
      <c r="L258" s="19" t="str">
        <f>VLOOKUP(B258,'[1]БХМ жамланган'!N$1:Q$65536,4,FALSE)</f>
        <v>Город Чирчик ЦБУ</v>
      </c>
      <c r="M258" s="38" t="s">
        <v>874</v>
      </c>
      <c r="N258" s="16" t="b">
        <f t="shared" si="23"/>
        <v>1</v>
      </c>
      <c r="O258" s="37" t="s">
        <v>576</v>
      </c>
      <c r="P258" s="38" t="s">
        <v>858</v>
      </c>
      <c r="Q258" s="46" t="s">
        <v>2284</v>
      </c>
      <c r="R258" s="46" t="str">
        <f>VLOOKUP(B258,'[1]БХМ жамланган'!N$1:Y$65536,12,FALSE)</f>
        <v>Город Чирчик, улица Фуркат, 5</v>
      </c>
      <c r="S258" s="38" t="s">
        <v>1053</v>
      </c>
      <c r="T258" s="19" t="b">
        <f t="shared" si="24"/>
        <v>1</v>
      </c>
      <c r="U258" s="19" t="str">
        <f>VLOOKUP(B258,'[1]БХМ жамланган'!N$1:R$65536,5,FALSE)</f>
        <v>Chirchik BSC</v>
      </c>
      <c r="V258" s="36" t="s">
        <v>1414</v>
      </c>
      <c r="W258" s="38" t="b">
        <f t="shared" si="25"/>
        <v>1</v>
      </c>
      <c r="X258" s="37" t="s">
        <v>1243</v>
      </c>
      <c r="Y258" s="36" t="s">
        <v>1415</v>
      </c>
      <c r="Z258" s="46" t="s">
        <v>2285</v>
      </c>
      <c r="AA258" s="46" t="str">
        <f>VLOOKUP(B258,'[1]БХМ жамланган'!N$1:Z$65536,13,)</f>
        <v>Chirchik city, Furkat street, 5</v>
      </c>
      <c r="AB258" s="19" t="s">
        <v>1563</v>
      </c>
      <c r="AC258" s="19" t="b">
        <f t="shared" si="26"/>
        <v>1</v>
      </c>
      <c r="AD258" s="19" t="str">
        <f>VLOOKUP(B258,'[1]БХМ жамланган'!N$1:AA$65536,14,FALSE)</f>
        <v>41.28213`N 69.35`17.5``E</v>
      </c>
      <c r="AE258" s="44" t="s">
        <v>2544</v>
      </c>
      <c r="AF258" s="15" t="b">
        <f t="shared" si="27"/>
        <v>0</v>
      </c>
      <c r="AG258" s="15" t="s">
        <v>191</v>
      </c>
    </row>
    <row r="259" spans="1:33" ht="30.75" customHeight="1">
      <c r="A259" s="38">
        <v>245</v>
      </c>
      <c r="B259" s="38">
        <v>11801</v>
      </c>
      <c r="C259" s="38" t="str">
        <f>VLOOKUP(B259,'[1]БХМ жамланган'!N$1:O$65536,2,FALSE)</f>
        <v>Bo‘ka BXM</v>
      </c>
      <c r="D259" s="36" t="s">
        <v>481</v>
      </c>
      <c r="E259" s="52" t="b">
        <f t="shared" si="21"/>
        <v>1</v>
      </c>
      <c r="F259" s="37" t="s">
        <v>460</v>
      </c>
      <c r="G259" s="38" t="s">
        <v>482</v>
      </c>
      <c r="H259" s="46" t="s">
        <v>2283</v>
      </c>
      <c r="I259" s="46" t="str">
        <f>VLOOKUP(B259,'[1]БХМ жамланган'!N$1:W$65536,10,)</f>
        <v>Toshkent v., Bo‘ka t., "Yangi hayot" MFY, Markaziy ko‘chasi 3-A uy</v>
      </c>
      <c r="J259" s="19" t="s">
        <v>2073</v>
      </c>
      <c r="K259" s="19" t="b">
        <f t="shared" si="22"/>
        <v>1</v>
      </c>
      <c r="L259" s="19" t="str">
        <f>VLOOKUP(B259,'[1]БХМ жамланган'!N$1:Q$65536,4,FALSE)</f>
        <v>Букинский ЦБУ</v>
      </c>
      <c r="M259" s="38" t="s">
        <v>875</v>
      </c>
      <c r="N259" s="16" t="b">
        <f t="shared" si="23"/>
        <v>1</v>
      </c>
      <c r="O259" s="37" t="s">
        <v>576</v>
      </c>
      <c r="P259" s="38" t="s">
        <v>859</v>
      </c>
      <c r="Q259" s="46" t="s">
        <v>2284</v>
      </c>
      <c r="R259" s="46" t="str">
        <f>VLOOKUP(B259,'[1]БХМ жамланган'!N$1:Y$65536,12,FALSE)</f>
        <v>Букинский район, улица Марказий, 3А</v>
      </c>
      <c r="S259" s="38" t="s">
        <v>1054</v>
      </c>
      <c r="T259" s="19" t="b">
        <f t="shared" si="24"/>
        <v>1</v>
      </c>
      <c r="U259" s="19" t="str">
        <f>VLOOKUP(B259,'[1]БХМ жамланган'!N$1:R$65536,5,FALSE)</f>
        <v>Buka BSC</v>
      </c>
      <c r="V259" s="36" t="s">
        <v>1218</v>
      </c>
      <c r="W259" s="38" t="b">
        <f t="shared" si="25"/>
        <v>1</v>
      </c>
      <c r="X259" s="37" t="s">
        <v>1243</v>
      </c>
      <c r="Y259" s="36" t="s">
        <v>1407</v>
      </c>
      <c r="Z259" s="46" t="s">
        <v>2285</v>
      </c>
      <c r="AA259" s="46" t="str">
        <f>VLOOKUP(B259,'[1]БХМ жамланган'!N$1:Z$65536,13,)</f>
        <v>Buka district, Markaziy street, 3A</v>
      </c>
      <c r="AB259" s="19" t="s">
        <v>1986</v>
      </c>
      <c r="AC259" s="19" t="b">
        <f t="shared" si="26"/>
        <v>1</v>
      </c>
      <c r="AD259" s="19" t="str">
        <f>VLOOKUP(B259,'[1]БХМ жамланган'!N$1:AA$65536,14,FALSE)</f>
        <v>40.827944,69.217105</v>
      </c>
      <c r="AE259" s="55" t="s">
        <v>180</v>
      </c>
      <c r="AF259" s="15" t="b">
        <f t="shared" si="27"/>
        <v>0</v>
      </c>
      <c r="AG259" s="15" t="s">
        <v>192</v>
      </c>
    </row>
    <row r="260" spans="1:33" ht="30.75" customHeight="1">
      <c r="A260" s="38">
        <v>246</v>
      </c>
      <c r="B260" s="38">
        <v>11634</v>
      </c>
      <c r="C260" s="38" t="str">
        <f>VLOOKUP(B260,'[1]БХМ жамланган'!N$1:O$65536,2,FALSE)</f>
        <v>Bekobod shahar BXM</v>
      </c>
      <c r="D260" s="36" t="s">
        <v>483</v>
      </c>
      <c r="E260" s="52" t="b">
        <f t="shared" ref="E260:E283" si="28">C260=D260</f>
        <v>1</v>
      </c>
      <c r="F260" s="37" t="s">
        <v>460</v>
      </c>
      <c r="G260" s="38" t="s">
        <v>484</v>
      </c>
      <c r="H260" s="46" t="s">
        <v>2283</v>
      </c>
      <c r="I260" s="46" t="str">
        <f>VLOOKUP(B260,'[1]БХМ жамланган'!N$1:W$65536,10,)</f>
        <v>Toshkent v., Bekobod sh., "Buyuk Ipak yo'li" 
1-A uy</v>
      </c>
      <c r="J260" s="19" t="s">
        <v>2271</v>
      </c>
      <c r="K260" s="19" t="b">
        <f t="shared" ref="K260:K283" si="29">I260=J260</f>
        <v>1</v>
      </c>
      <c r="L260" s="19" t="str">
        <f>VLOOKUP(B260,'[1]БХМ жамланган'!N$1:Q$65536,4,FALSE)</f>
        <v>Город Бекабад ЦБУ</v>
      </c>
      <c r="M260" s="38" t="s">
        <v>876</v>
      </c>
      <c r="N260" s="16" t="b">
        <f t="shared" ref="N260:N283" si="30">L260=M260</f>
        <v>1</v>
      </c>
      <c r="O260" s="37" t="s">
        <v>576</v>
      </c>
      <c r="P260" s="38" t="s">
        <v>860</v>
      </c>
      <c r="Q260" s="46" t="s">
        <v>2284</v>
      </c>
      <c r="R260" s="46" t="str">
        <f>VLOOKUP(B260,'[1]БХМ жамланган'!N$1:Y$65536,12,FALSE)</f>
        <v>Город Бекабад, улица Буюк ипак йўли, 1А</v>
      </c>
      <c r="S260" s="38" t="s">
        <v>1055</v>
      </c>
      <c r="T260" s="19" t="b">
        <f t="shared" ref="T260:T283" si="31">R260=S260</f>
        <v>1</v>
      </c>
      <c r="U260" s="19" t="str">
        <f>VLOOKUP(B260,'[1]БХМ жамланган'!N$1:R$65536,5,FALSE)</f>
        <v>Bekabad city BSC</v>
      </c>
      <c r="V260" s="36" t="s">
        <v>1219</v>
      </c>
      <c r="W260" s="38" t="b">
        <f t="shared" ref="W260:W283" si="32">U260=V260</f>
        <v>1</v>
      </c>
      <c r="X260" s="37" t="s">
        <v>1243</v>
      </c>
      <c r="Y260" s="36" t="s">
        <v>1413</v>
      </c>
      <c r="Z260" s="46" t="s">
        <v>2285</v>
      </c>
      <c r="AA260" s="46" t="str">
        <f>VLOOKUP(B260,'[1]БХМ жамланган'!N$1:Z$65536,13,)</f>
        <v>Bekabad city, Buyuk ipak yuli street, 1A</v>
      </c>
      <c r="AB260" s="19" t="s">
        <v>1564</v>
      </c>
      <c r="AC260" s="19" t="b">
        <f t="shared" ref="AC260:AC283" si="33">AA260=AB260</f>
        <v>1</v>
      </c>
      <c r="AD260" s="19" t="str">
        <f>VLOOKUP(B260,'[1]БХМ жамланган'!N$1:AA$65536,14,FALSE)</f>
        <v>40,21302, 69,264403</v>
      </c>
      <c r="AE260" s="15" t="s">
        <v>181</v>
      </c>
      <c r="AF260" s="15" t="b">
        <f t="shared" ref="AF260:AF283" si="34">AD260=AE260</f>
        <v>1</v>
      </c>
      <c r="AG260" s="15" t="s">
        <v>191</v>
      </c>
    </row>
    <row r="261" spans="1:33" ht="30.75" customHeight="1">
      <c r="A261" s="38">
        <v>247</v>
      </c>
      <c r="B261" s="38">
        <v>11581</v>
      </c>
      <c r="C261" s="38" t="str">
        <f>VLOOKUP(B261,'[1]БХМ жамланган'!N$1:O$65536,2,FALSE)</f>
        <v>Angren BXM</v>
      </c>
      <c r="D261" s="36" t="s">
        <v>485</v>
      </c>
      <c r="E261" s="52" t="b">
        <f t="shared" si="28"/>
        <v>1</v>
      </c>
      <c r="F261" s="37" t="s">
        <v>460</v>
      </c>
      <c r="G261" s="38" t="s">
        <v>486</v>
      </c>
      <c r="H261" s="46" t="s">
        <v>2283</v>
      </c>
      <c r="I261" s="46" t="str">
        <f>VLOOKUP(B261,'[1]БХМ жамланган'!N$1:W$65536,10,)</f>
        <v>Toshkent v., Angren sh., "Navoiy" ko‘chasi 7-uy</v>
      </c>
      <c r="J261" s="19" t="s">
        <v>2074</v>
      </c>
      <c r="K261" s="19" t="b">
        <f t="shared" si="29"/>
        <v>1</v>
      </c>
      <c r="L261" s="19" t="str">
        <f>VLOOKUP(B261,'[1]БХМ жамланган'!N$1:Q$65536,4,FALSE)</f>
        <v xml:space="preserve"> Ангрен ЦБУ</v>
      </c>
      <c r="M261" s="38" t="s">
        <v>878</v>
      </c>
      <c r="N261" s="16" t="b">
        <f t="shared" si="30"/>
        <v>1</v>
      </c>
      <c r="O261" s="37" t="s">
        <v>576</v>
      </c>
      <c r="P261" s="38" t="s">
        <v>861</v>
      </c>
      <c r="Q261" s="46" t="s">
        <v>2284</v>
      </c>
      <c r="R261" s="46" t="str">
        <f>VLOOKUP(B261,'[1]БХМ жамланган'!N$1:Y$65536,12,FALSE)</f>
        <v>Город Ангрен, улица Навоий, 7</v>
      </c>
      <c r="S261" s="38" t="s">
        <v>1056</v>
      </c>
      <c r="T261" s="19" t="b">
        <f t="shared" si="31"/>
        <v>1</v>
      </c>
      <c r="U261" s="19" t="str">
        <f>VLOOKUP(B261,'[1]БХМ жамланган'!N$1:R$65536,5,FALSE)</f>
        <v>Angren BSC</v>
      </c>
      <c r="V261" s="36" t="s">
        <v>1220</v>
      </c>
      <c r="W261" s="38" t="b">
        <f t="shared" si="32"/>
        <v>1</v>
      </c>
      <c r="X261" s="37" t="s">
        <v>1243</v>
      </c>
      <c r="Y261" s="36" t="s">
        <v>1410</v>
      </c>
      <c r="Z261" s="46" t="s">
        <v>2285</v>
      </c>
      <c r="AA261" s="46" t="str">
        <f>VLOOKUP(B261,'[1]БХМ жамланган'!N$1:Z$65536,13,)</f>
        <v>Angren city, Navoiy street, 7</v>
      </c>
      <c r="AB261" s="19" t="s">
        <v>1565</v>
      </c>
      <c r="AC261" s="19" t="b">
        <f t="shared" si="33"/>
        <v>1</v>
      </c>
      <c r="AD261" s="19" t="str">
        <f>VLOOKUP(B261,'[1]БХМ жамланган'!N$1:AA$65536,14,FALSE)</f>
        <v>41.0148119,70.0837693</v>
      </c>
      <c r="AE261" s="44" t="s">
        <v>2543</v>
      </c>
      <c r="AF261" s="15" t="b">
        <f t="shared" si="34"/>
        <v>0</v>
      </c>
      <c r="AG261" s="15" t="s">
        <v>192</v>
      </c>
    </row>
    <row r="262" spans="1:33" ht="30.75" customHeight="1">
      <c r="A262" s="38">
        <v>248</v>
      </c>
      <c r="B262" s="38">
        <v>11582</v>
      </c>
      <c r="C262" s="38" t="str">
        <f>VLOOKUP(B262,'[1]БХМ жамланган'!N$1:O$65536,2,FALSE)</f>
        <v>Olmaliq BXM</v>
      </c>
      <c r="D262" s="36" t="s">
        <v>487</v>
      </c>
      <c r="E262" s="52" t="b">
        <f t="shared" si="28"/>
        <v>1</v>
      </c>
      <c r="F262" s="37" t="s">
        <v>460</v>
      </c>
      <c r="G262" s="38" t="s">
        <v>488</v>
      </c>
      <c r="H262" s="46" t="s">
        <v>2283</v>
      </c>
      <c r="I262" s="46" t="str">
        <f>VLOOKUP(B262,'[1]БХМ жамланган'!N$1:W$65536,10,)</f>
        <v xml:space="preserve">Toshkent v., Olmaliq sh., "A.Temur" ko‘chasi 30-uy </v>
      </c>
      <c r="J262" s="19" t="s">
        <v>2075</v>
      </c>
      <c r="K262" s="19" t="b">
        <f t="shared" si="29"/>
        <v>1</v>
      </c>
      <c r="L262" s="19" t="str">
        <f>VLOOKUP(B262,'[1]БХМ жамланган'!N$1:Q$65536,4,FALSE)</f>
        <v>Алмалык ЦБУ</v>
      </c>
      <c r="M262" s="38" t="s">
        <v>879</v>
      </c>
      <c r="N262" s="16" t="b">
        <f t="shared" si="30"/>
        <v>1</v>
      </c>
      <c r="O262" s="37" t="s">
        <v>576</v>
      </c>
      <c r="P262" s="38" t="s">
        <v>862</v>
      </c>
      <c r="Q262" s="46" t="s">
        <v>2284</v>
      </c>
      <c r="R262" s="46" t="str">
        <f>VLOOKUP(B262,'[1]БХМ жамланган'!N$1:Y$65536,12,FALSE)</f>
        <v>Город Алмалык, улица А.Темур, 30</v>
      </c>
      <c r="S262" s="38" t="s">
        <v>1057</v>
      </c>
      <c r="T262" s="19" t="b">
        <f t="shared" si="31"/>
        <v>1</v>
      </c>
      <c r="U262" s="19" t="str">
        <f>VLOOKUP(B262,'[1]БХМ жамланган'!N$1:R$65536,5,FALSE)</f>
        <v>Almalik BSC</v>
      </c>
      <c r="V262" s="36" t="s">
        <v>1221</v>
      </c>
      <c r="W262" s="38" t="b">
        <f t="shared" si="32"/>
        <v>1</v>
      </c>
      <c r="X262" s="37" t="s">
        <v>1243</v>
      </c>
      <c r="Y262" s="36" t="s">
        <v>1411</v>
      </c>
      <c r="Z262" s="46" t="s">
        <v>2285</v>
      </c>
      <c r="AA262" s="46" t="str">
        <f>VLOOKUP(B262,'[1]БХМ жамланган'!N$1:Z$65536,13,)</f>
        <v>Almalyk city, A. Temur street, 30</v>
      </c>
      <c r="AB262" s="19" t="s">
        <v>1566</v>
      </c>
      <c r="AC262" s="19" t="b">
        <f t="shared" si="33"/>
        <v>1</v>
      </c>
      <c r="AD262" s="19" t="str">
        <f>VLOOKUP(B262,'[1]БХМ жамланган'!N$1:AA$65536,14,FALSE)</f>
        <v>40.850250,69.599430</v>
      </c>
      <c r="AE262" s="55" t="s">
        <v>182</v>
      </c>
      <c r="AF262" s="15" t="b">
        <f t="shared" si="34"/>
        <v>0</v>
      </c>
      <c r="AG262" s="15" t="s">
        <v>192</v>
      </c>
    </row>
    <row r="263" spans="1:33" ht="30.75" customHeight="1">
      <c r="A263" s="38">
        <v>249</v>
      </c>
      <c r="B263" s="38">
        <v>11782</v>
      </c>
      <c r="C263" s="38" t="str">
        <f>VLOOKUP(B263,'[1]БХМ жамланган'!N$1:O$65536,2,FALSE)</f>
        <v>Keles BXM</v>
      </c>
      <c r="D263" s="36" t="s">
        <v>489</v>
      </c>
      <c r="E263" s="52" t="b">
        <f t="shared" si="28"/>
        <v>1</v>
      </c>
      <c r="F263" s="37" t="s">
        <v>460</v>
      </c>
      <c r="G263" s="38" t="s">
        <v>490</v>
      </c>
      <c r="H263" s="46" t="s">
        <v>2283</v>
      </c>
      <c r="I263" s="46" t="str">
        <f>VLOOKUP(B263,'[1]БХМ жамланган'!N$1:W$65536,10,)</f>
        <v>Toshkent v., Toshkent t., Keles sh., "Keles yo'li" ko‘chasi 8-uy</v>
      </c>
      <c r="J263" s="19" t="s">
        <v>2076</v>
      </c>
      <c r="K263" s="19" t="b">
        <f t="shared" si="29"/>
        <v>1</v>
      </c>
      <c r="L263" s="19" t="str">
        <f>VLOOKUP(B263,'[1]БХМ жамланган'!N$1:Q$65536,4,FALSE)</f>
        <v xml:space="preserve"> Келес ЦБУ</v>
      </c>
      <c r="M263" s="38" t="s">
        <v>880</v>
      </c>
      <c r="N263" s="16" t="b">
        <f t="shared" si="30"/>
        <v>1</v>
      </c>
      <c r="O263" s="37" t="s">
        <v>576</v>
      </c>
      <c r="P263" s="38" t="s">
        <v>863</v>
      </c>
      <c r="Q263" s="46" t="s">
        <v>2284</v>
      </c>
      <c r="R263" s="46" t="str">
        <f>VLOOKUP(B263,'[1]БХМ жамланган'!N$1:Y$65536,12,FALSE)</f>
        <v>Город Келес, улица Келес йўли, 8</v>
      </c>
      <c r="S263" s="38" t="s">
        <v>1058</v>
      </c>
      <c r="T263" s="19" t="b">
        <f t="shared" si="31"/>
        <v>1</v>
      </c>
      <c r="U263" s="19" t="str">
        <f>VLOOKUP(B263,'[1]БХМ жамланган'!N$1:R$65536,5,FALSE)</f>
        <v>Keles BSC</v>
      </c>
      <c r="V263" s="36" t="s">
        <v>1222</v>
      </c>
      <c r="W263" s="38" t="b">
        <f t="shared" si="32"/>
        <v>1</v>
      </c>
      <c r="X263" s="37" t="s">
        <v>1243</v>
      </c>
      <c r="Y263" s="36" t="s">
        <v>1412</v>
      </c>
      <c r="Z263" s="46" t="s">
        <v>2285</v>
      </c>
      <c r="AA263" s="46" t="str">
        <f>VLOOKUP(B263,'[1]БХМ жамланган'!N$1:Z$65536,13,)</f>
        <v>Keles city, Keles Yuli street, 8</v>
      </c>
      <c r="AB263" s="19" t="s">
        <v>1567</v>
      </c>
      <c r="AC263" s="19" t="b">
        <f t="shared" si="33"/>
        <v>1</v>
      </c>
      <c r="AD263" s="19" t="str">
        <f>VLOOKUP(B263,'[1]БХМ жамланган'!N$1:AA$65536,14,FALSE)</f>
        <v>42.254169,69.150638</v>
      </c>
      <c r="AE263" s="62" t="s">
        <v>2289</v>
      </c>
      <c r="AF263" s="15" t="b">
        <f t="shared" si="34"/>
        <v>0</v>
      </c>
      <c r="AG263" s="15" t="s">
        <v>192</v>
      </c>
    </row>
    <row r="264" spans="1:33" ht="30.75" customHeight="1">
      <c r="A264" s="38">
        <v>250</v>
      </c>
      <c r="B264" s="38">
        <v>11489</v>
      </c>
      <c r="C264" s="38" t="str">
        <f>VLOOKUP(B264,'[1]БХМ жамланган'!N$1:O$65536,2,FALSE)</f>
        <v>Zafar BXM</v>
      </c>
      <c r="D264" s="36" t="s">
        <v>491</v>
      </c>
      <c r="E264" s="52" t="b">
        <f t="shared" si="28"/>
        <v>1</v>
      </c>
      <c r="F264" s="37" t="s">
        <v>460</v>
      </c>
      <c r="G264" s="38" t="s">
        <v>492</v>
      </c>
      <c r="H264" s="46" t="s">
        <v>2283</v>
      </c>
      <c r="I264" s="46" t="str">
        <f>VLOOKUP(B264,'[1]БХМ жамланган'!N$1:W$65536,10,)</f>
        <v>Toshkent v., Bekobod t., Zafar shaharchasi, "Mustaqillik" ko‘chasi 6-uy</v>
      </c>
      <c r="J264" s="19" t="s">
        <v>2077</v>
      </c>
      <c r="K264" s="19" t="b">
        <f t="shared" si="29"/>
        <v>1</v>
      </c>
      <c r="L264" s="19" t="str">
        <f>VLOOKUP(B264,'[1]БХМ жамланган'!N$1:Q$65536,4,FALSE)</f>
        <v>Зафар ЦБУ</v>
      </c>
      <c r="M264" s="41" t="s">
        <v>2398</v>
      </c>
      <c r="N264" s="16" t="b">
        <f t="shared" si="30"/>
        <v>1</v>
      </c>
      <c r="O264" s="37" t="s">
        <v>576</v>
      </c>
      <c r="P264" s="38" t="s">
        <v>864</v>
      </c>
      <c r="Q264" s="46" t="s">
        <v>2284</v>
      </c>
      <c r="R264" s="46" t="str">
        <f>VLOOKUP(B264,'[1]БХМ жамланган'!N$1:Y$65536,12,FALSE)</f>
        <v>Бекабадский район, улица Мустакиллик, 6</v>
      </c>
      <c r="S264" s="38" t="s">
        <v>1059</v>
      </c>
      <c r="T264" s="19" t="b">
        <f t="shared" si="31"/>
        <v>1</v>
      </c>
      <c r="U264" s="19" t="str">
        <f>VLOOKUP(B264,'[1]БХМ жамланган'!N$1:R$65536,5,FALSE)</f>
        <v>Zafar BSC</v>
      </c>
      <c r="V264" s="36" t="s">
        <v>1223</v>
      </c>
      <c r="W264" s="38" t="b">
        <f t="shared" si="32"/>
        <v>1</v>
      </c>
      <c r="X264" s="37" t="s">
        <v>1243</v>
      </c>
      <c r="Y264" s="36" t="s">
        <v>1408</v>
      </c>
      <c r="Z264" s="46" t="s">
        <v>2285</v>
      </c>
      <c r="AA264" s="46" t="str">
        <f>VLOOKUP(B264,'[1]БХМ жамланган'!N$1:Z$65536,13,)</f>
        <v>Bekabad district, Mustakillik street, 6</v>
      </c>
      <c r="AB264" s="19" t="s">
        <v>1568</v>
      </c>
      <c r="AC264" s="19" t="b">
        <f t="shared" si="33"/>
        <v>1</v>
      </c>
      <c r="AD264" s="19" t="str">
        <f>VLOOKUP(B264,'[1]БХМ жамланган'!N$1:AA$65536,14,FALSE)</f>
        <v xml:space="preserve"> 40.384038,69.254834</v>
      </c>
      <c r="AE264" s="44" t="s">
        <v>2542</v>
      </c>
      <c r="AF264" s="15" t="b">
        <f t="shared" si="34"/>
        <v>0</v>
      </c>
      <c r="AG264" s="15" t="s">
        <v>191</v>
      </c>
    </row>
    <row r="265" spans="1:33" ht="30.75" customHeight="1">
      <c r="A265" s="38">
        <v>251</v>
      </c>
      <c r="B265" s="38">
        <v>11487</v>
      </c>
      <c r="C265" s="38" t="str">
        <f>VLOOKUP(B265,'[1]БХМ жамланган'!N$1:O$65536,2,FALSE)</f>
        <v>Parkent BXM</v>
      </c>
      <c r="D265" s="36" t="s">
        <v>493</v>
      </c>
      <c r="E265" s="52" t="b">
        <f t="shared" si="28"/>
        <v>1</v>
      </c>
      <c r="F265" s="37" t="s">
        <v>460</v>
      </c>
      <c r="G265" s="38" t="s">
        <v>494</v>
      </c>
      <c r="H265" s="46" t="s">
        <v>2283</v>
      </c>
      <c r="I265" s="46" t="str">
        <f>VLOOKUP(B265,'[1]БХМ жамланган'!N$1:W$65536,10,)</f>
        <v>Toshkent v., Parkent t., "Istiqbol" MFY, "A.Navoiy" ko‘chasi 12-uy</v>
      </c>
      <c r="J265" s="19" t="s">
        <v>2078</v>
      </c>
      <c r="K265" s="19" t="b">
        <f t="shared" si="29"/>
        <v>1</v>
      </c>
      <c r="L265" s="19" t="str">
        <f>VLOOKUP(B265,'[1]БХМ жамланган'!N$1:Q$65536,4,FALSE)</f>
        <v>Паркентский ЦБУ</v>
      </c>
      <c r="M265" s="38" t="s">
        <v>877</v>
      </c>
      <c r="N265" s="16" t="b">
        <f t="shared" si="30"/>
        <v>1</v>
      </c>
      <c r="O265" s="37" t="s">
        <v>576</v>
      </c>
      <c r="P265" s="38" t="s">
        <v>865</v>
      </c>
      <c r="Q265" s="46" t="s">
        <v>2284</v>
      </c>
      <c r="R265" s="46" t="str">
        <f>VLOOKUP(B265,'[1]БХМ жамланган'!N$1:Y$65536,12,FALSE)</f>
        <v>Паркентский район, улица А.Навоий, 12</v>
      </c>
      <c r="S265" s="38" t="s">
        <v>1060</v>
      </c>
      <c r="T265" s="19" t="b">
        <f t="shared" si="31"/>
        <v>1</v>
      </c>
      <c r="U265" s="19" t="str">
        <f>VLOOKUP(B265,'[1]БХМ жамланган'!N$1:R$65536,5,FALSE)</f>
        <v>Parkent BSC</v>
      </c>
      <c r="V265" s="36" t="s">
        <v>1224</v>
      </c>
      <c r="W265" s="38" t="b">
        <f t="shared" si="32"/>
        <v>1</v>
      </c>
      <c r="X265" s="37" t="s">
        <v>1243</v>
      </c>
      <c r="Y265" s="36" t="s">
        <v>1409</v>
      </c>
      <c r="Z265" s="46" t="s">
        <v>2285</v>
      </c>
      <c r="AA265" s="46" t="str">
        <f>VLOOKUP(B265,'[1]БХМ жамланган'!N$1:Z$65536,13,)</f>
        <v>Parkent district, A. Navoiy street, 12</v>
      </c>
      <c r="AB265" s="19" t="s">
        <v>1569</v>
      </c>
      <c r="AC265" s="19" t="b">
        <f t="shared" si="33"/>
        <v>1</v>
      </c>
      <c r="AD265" s="19" t="str">
        <f>VLOOKUP(B265,'[1]БХМ жамланган'!N$1:AA$65536,14,FALSE)</f>
        <v>41.3002550,69.6450610</v>
      </c>
      <c r="AE265" s="55" t="s">
        <v>183</v>
      </c>
      <c r="AF265" s="15" t="b">
        <f t="shared" si="34"/>
        <v>0</v>
      </c>
      <c r="AG265" s="15" t="s">
        <v>192</v>
      </c>
    </row>
    <row r="266" spans="1:33" s="35" customFormat="1" ht="30.75" customHeight="1">
      <c r="A266" s="38">
        <v>252</v>
      </c>
      <c r="B266" s="38">
        <v>10116</v>
      </c>
      <c r="C266" s="38" t="str">
        <f>VLOOKUP(B266,'[1]БХМ жамланган'!N$1:O$65536,2,FALSE)</f>
        <v>Chinor BXM</v>
      </c>
      <c r="D266" s="36" t="s">
        <v>1930</v>
      </c>
      <c r="E266" s="52" t="b">
        <f t="shared" si="28"/>
        <v>1</v>
      </c>
      <c r="F266" s="37" t="s">
        <v>460</v>
      </c>
      <c r="G266" s="38" t="s">
        <v>466</v>
      </c>
      <c r="H266" s="46" t="s">
        <v>2283</v>
      </c>
      <c r="I266" s="46" t="str">
        <f>VLOOKUP(B266,'[1]БХМ жамланган'!N$1:W$65536,10,)</f>
        <v>Toshkent v., Quyichirchiq t., "Tinchlik" MFY, "Paxtazor" ko'chasi 8- uy</v>
      </c>
      <c r="J266" s="43" t="s">
        <v>2360</v>
      </c>
      <c r="K266" s="19" t="b">
        <f t="shared" si="29"/>
        <v>1</v>
      </c>
      <c r="L266" s="19" t="str">
        <f>VLOOKUP(B266,'[1]БХМ жамланган'!N$1:Q$65536,4,FALSE)</f>
        <v xml:space="preserve"> Чинар ЦБУ</v>
      </c>
      <c r="M266" s="41" t="s">
        <v>2471</v>
      </c>
      <c r="N266" s="16" t="b">
        <f t="shared" si="30"/>
        <v>0</v>
      </c>
      <c r="O266" s="37" t="s">
        <v>576</v>
      </c>
      <c r="P266" s="38" t="s">
        <v>850</v>
      </c>
      <c r="Q266" s="46" t="s">
        <v>2284</v>
      </c>
      <c r="R266" s="46" t="str">
        <f>VLOOKUP(B266,'[1]БХМ жамланган'!N$1:Y$65536,12,FALSE)</f>
        <v>Куйичирчикский район, улица Марказ, 7А</v>
      </c>
      <c r="S266" s="38" t="s">
        <v>1935</v>
      </c>
      <c r="T266" s="19" t="b">
        <f t="shared" si="31"/>
        <v>1</v>
      </c>
      <c r="U266" s="19" t="str">
        <f>VLOOKUP(B266,'[1]БХМ жамланган'!N$1:R$65536,5,FALSE)</f>
        <v>Chinar BSC</v>
      </c>
      <c r="V266" s="36" t="s">
        <v>1941</v>
      </c>
      <c r="W266" s="38" t="b">
        <f t="shared" si="32"/>
        <v>1</v>
      </c>
      <c r="X266" s="37" t="s">
        <v>1243</v>
      </c>
      <c r="Y266" s="36" t="s">
        <v>1947</v>
      </c>
      <c r="Z266" s="46" t="s">
        <v>2285</v>
      </c>
      <c r="AA266" s="46" t="str">
        <f>VLOOKUP(B266,'[1]БХМ жамланган'!N$1:Z$65536,13,)</f>
        <v>Kuyichirchik district, Markaz street, 7A</v>
      </c>
      <c r="AB266" s="19" t="s">
        <v>1949</v>
      </c>
      <c r="AC266" s="19" t="b">
        <f t="shared" si="33"/>
        <v>1</v>
      </c>
      <c r="AD266" s="19" t="str">
        <f>VLOOKUP(B266,'[1]БХМ жамланган'!N$1:AA$65536,14,FALSE)</f>
        <v>40.985124,69.049040</v>
      </c>
      <c r="AE266" s="15" t="s">
        <v>1954</v>
      </c>
      <c r="AF266" s="15" t="b">
        <f t="shared" si="34"/>
        <v>1</v>
      </c>
      <c r="AG266" s="15" t="s">
        <v>193</v>
      </c>
    </row>
    <row r="267" spans="1:33" s="35" customFormat="1" ht="30.75" customHeight="1">
      <c r="A267" s="38">
        <v>253</v>
      </c>
      <c r="B267" s="38">
        <v>10117</v>
      </c>
      <c r="C267" s="38" t="str">
        <f>VLOOKUP(B267,'[1]БХМ жамланган'!N$1:O$65536,2,FALSE)</f>
        <v>Farovon BXM</v>
      </c>
      <c r="D267" s="36" t="s">
        <v>1725</v>
      </c>
      <c r="E267" s="52" t="b">
        <f t="shared" si="28"/>
        <v>1</v>
      </c>
      <c r="F267" s="37" t="s">
        <v>460</v>
      </c>
      <c r="G267" s="38" t="s">
        <v>1931</v>
      </c>
      <c r="H267" s="46" t="s">
        <v>2283</v>
      </c>
      <c r="I267" s="46" t="str">
        <f>VLOOKUP(B267,'[1]БХМ жамланган'!N$1:W$65536,10,)</f>
        <v>Toshkent v.,Yangiyo'l t., Samarqand k., Dehqon bozori hududida</v>
      </c>
      <c r="J267" s="43" t="s">
        <v>2355</v>
      </c>
      <c r="K267" s="19" t="b">
        <f t="shared" si="29"/>
        <v>1</v>
      </c>
      <c r="L267" s="19" t="str">
        <f>VLOOKUP(B267,'[1]БХМ жамланган'!N$1:Q$65536,4,FALSE)</f>
        <v>Фаровон ЦБУ</v>
      </c>
      <c r="M267" s="41" t="s">
        <v>2376</v>
      </c>
      <c r="N267" s="16" t="b">
        <f t="shared" si="30"/>
        <v>0</v>
      </c>
      <c r="O267" s="37" t="s">
        <v>576</v>
      </c>
      <c r="P267" s="38" t="s">
        <v>854</v>
      </c>
      <c r="Q267" s="46" t="s">
        <v>2284</v>
      </c>
      <c r="R267" s="46" t="str">
        <f>VLOOKUP(B267,'[1]БХМ жамланган'!N$1:Y$65536,12,FALSE)</f>
        <v>Янгиюльский район, махаля Навруз, дехканский базар</v>
      </c>
      <c r="S267" s="36" t="s">
        <v>1936</v>
      </c>
      <c r="T267" s="19" t="b">
        <f t="shared" si="31"/>
        <v>1</v>
      </c>
      <c r="U267" s="19" t="str">
        <f>VLOOKUP(B267,'[1]БХМ жамланган'!N$1:R$65536,5,FALSE)</f>
        <v>Farovon BSC</v>
      </c>
      <c r="V267" s="52" t="s">
        <v>1942</v>
      </c>
      <c r="W267" s="38" t="b">
        <f t="shared" si="32"/>
        <v>0</v>
      </c>
      <c r="X267" s="37" t="s">
        <v>1243</v>
      </c>
      <c r="Y267" s="36" t="s">
        <v>1403</v>
      </c>
      <c r="Z267" s="46" t="s">
        <v>2285</v>
      </c>
      <c r="AA267" s="46" t="str">
        <f>VLOOKUP(B267,'[1]БХМ жамланган'!N$1:Z$65536,13,)</f>
        <v>Yangiyul district, Navruz mahala, dekhkan bazaar</v>
      </c>
      <c r="AB267" s="19" t="s">
        <v>1950</v>
      </c>
      <c r="AC267" s="19" t="b">
        <f t="shared" si="33"/>
        <v>1</v>
      </c>
      <c r="AD267" s="19" t="str">
        <f>VLOOKUP(B267,'[1]БХМ жамланган'!N$1:AA$65536,14,FALSE)</f>
        <v>41.116345,69.055158</v>
      </c>
      <c r="AE267" s="15" t="s">
        <v>1955</v>
      </c>
      <c r="AF267" s="15" t="b">
        <f t="shared" si="34"/>
        <v>1</v>
      </c>
      <c r="AG267" s="15" t="s">
        <v>193</v>
      </c>
    </row>
    <row r="268" spans="1:33" s="35" customFormat="1" ht="30.75" customHeight="1">
      <c r="A268" s="38">
        <v>254</v>
      </c>
      <c r="B268" s="38">
        <v>10119</v>
      </c>
      <c r="C268" s="38" t="str">
        <f>VLOOKUP(B268,'[1]БХМ жамланган'!N$1:O$65536,2,FALSE)</f>
        <v>Bek Baraka BXM</v>
      </c>
      <c r="D268" s="36" t="s">
        <v>2273</v>
      </c>
      <c r="E268" s="52" t="b">
        <f t="shared" si="28"/>
        <v>1</v>
      </c>
      <c r="F268" s="37" t="s">
        <v>460</v>
      </c>
      <c r="G268" s="38" t="s">
        <v>474</v>
      </c>
      <c r="H268" s="46" t="s">
        <v>2283</v>
      </c>
      <c r="I268" s="46" t="str">
        <f>VLOOKUP(B268,'[1]БХМ жамланган'!N$1:W$65536,10,)</f>
        <v>Toshkent v., Zangiota t., "Qatortol" MFY, 
"Bek Baraka" bozori hududida</v>
      </c>
      <c r="J268" s="19" t="s">
        <v>2079</v>
      </c>
      <c r="K268" s="19" t="b">
        <f t="shared" si="29"/>
        <v>1</v>
      </c>
      <c r="L268" s="19" t="str">
        <f>VLOOKUP(B268,'[1]БХМ жамланган'!N$1:Q$65536,4,FALSE)</f>
        <v xml:space="preserve"> Бекбарака ЦБУ</v>
      </c>
      <c r="M268" s="41" t="s">
        <v>2472</v>
      </c>
      <c r="N268" s="16" t="b">
        <f t="shared" si="30"/>
        <v>0</v>
      </c>
      <c r="O268" s="37" t="s">
        <v>576</v>
      </c>
      <c r="P268" s="38" t="s">
        <v>855</v>
      </c>
      <c r="Q268" s="46" t="s">
        <v>2284</v>
      </c>
      <c r="R268" s="46" t="str">
        <f>VLOOKUP(B268,'[1]БХМ жамланган'!N$1:Y$65536,12,FALSE)</f>
        <v xml:space="preserve">Зангиатинский район, махаля Катартал, рынок Бекбарака </v>
      </c>
      <c r="S268" s="36" t="s">
        <v>1937</v>
      </c>
      <c r="T268" s="19" t="b">
        <f t="shared" si="31"/>
        <v>1</v>
      </c>
      <c r="U268" s="19" t="str">
        <f>VLOOKUP(B268,'[1]БХМ жамланган'!N$1:R$65536,5,FALSE)</f>
        <v>Bekbaraka BSC</v>
      </c>
      <c r="V268" s="36" t="s">
        <v>1943</v>
      </c>
      <c r="W268" s="38" t="b">
        <f t="shared" si="32"/>
        <v>1</v>
      </c>
      <c r="X268" s="37" t="s">
        <v>1243</v>
      </c>
      <c r="Y268" s="36" t="s">
        <v>1948</v>
      </c>
      <c r="Z268" s="46" t="s">
        <v>2285</v>
      </c>
      <c r="AA268" s="46" t="str">
        <f>VLOOKUP(B268,'[1]БХМ жамланган'!N$1:Z$65536,13,)</f>
        <v>Zangiata district, Katartal mahala, Bekbarak market</v>
      </c>
      <c r="AB268" s="19" t="s">
        <v>1951</v>
      </c>
      <c r="AC268" s="19" t="b">
        <f t="shared" si="33"/>
        <v>1</v>
      </c>
      <c r="AD268" s="19" t="str">
        <f>VLOOKUP(B268,'[1]БХМ жамланган'!N$1:AA$65536,14,FALSE)</f>
        <v>41.242705,69.165237</v>
      </c>
      <c r="AE268" s="15" t="s">
        <v>1956</v>
      </c>
      <c r="AF268" s="15" t="b">
        <f t="shared" si="34"/>
        <v>1</v>
      </c>
      <c r="AG268" s="15" t="s">
        <v>193</v>
      </c>
    </row>
    <row r="269" spans="1:33" s="35" customFormat="1" ht="30.75" customHeight="1">
      <c r="A269" s="38">
        <v>255</v>
      </c>
      <c r="B269" s="38">
        <v>10120</v>
      </c>
      <c r="C269" s="38" t="str">
        <f>VLOOKUP(B269,'[1]БХМ жамланган'!N$1:O$65536,2,FALSE)</f>
        <v>Abu Saxiy BXM</v>
      </c>
      <c r="D269" s="36" t="s">
        <v>2272</v>
      </c>
      <c r="E269" s="52" t="b">
        <f t="shared" si="28"/>
        <v>1</v>
      </c>
      <c r="F269" s="37" t="s">
        <v>460</v>
      </c>
      <c r="G269" s="38" t="s">
        <v>474</v>
      </c>
      <c r="H269" s="46" t="s">
        <v>2283</v>
      </c>
      <c r="I269" s="46" t="str">
        <f>VLOOKUP(B269,'[1]БХМ жамланган'!N$1:W$65536,10,)</f>
        <v xml:space="preserve"> Toshkent v., Zangiota t., "Qatortol" MFY, "Abu Saxiy" bozori hududida</v>
      </c>
      <c r="J269" s="19" t="s">
        <v>2080</v>
      </c>
      <c r="K269" s="19" t="b">
        <f t="shared" si="29"/>
        <v>1</v>
      </c>
      <c r="L269" s="19" t="str">
        <f>VLOOKUP(B269,'[1]БХМ жамланган'!N$1:Q$65536,4,FALSE)</f>
        <v xml:space="preserve"> Абу Сахий ЦБУ</v>
      </c>
      <c r="M269" s="41" t="s">
        <v>2473</v>
      </c>
      <c r="N269" s="16" t="b">
        <f t="shared" si="30"/>
        <v>0</v>
      </c>
      <c r="O269" s="37" t="s">
        <v>576</v>
      </c>
      <c r="P269" s="38" t="s">
        <v>855</v>
      </c>
      <c r="Q269" s="46" t="s">
        <v>2284</v>
      </c>
      <c r="R269" s="46" t="str">
        <f>VLOOKUP(B269,'[1]БХМ жамланган'!N$1:Y$65536,12,FALSE)</f>
        <v xml:space="preserve">Зангиатинский район, махаля Катартал, рынок Абу Сахий </v>
      </c>
      <c r="S269" s="36" t="s">
        <v>1938</v>
      </c>
      <c r="T269" s="19" t="b">
        <f t="shared" si="31"/>
        <v>1</v>
      </c>
      <c r="U269" s="19" t="str">
        <f>VLOOKUP(B269,'[1]БХМ жамланган'!N$1:R$65536,5,FALSE)</f>
        <v>Abu Sahiy BSC</v>
      </c>
      <c r="V269" s="36" t="s">
        <v>1944</v>
      </c>
      <c r="W269" s="38" t="b">
        <f t="shared" si="32"/>
        <v>1</v>
      </c>
      <c r="X269" s="37" t="s">
        <v>1243</v>
      </c>
      <c r="Y269" s="36" t="s">
        <v>1948</v>
      </c>
      <c r="Z269" s="46" t="s">
        <v>2285</v>
      </c>
      <c r="AA269" s="46" t="str">
        <f>VLOOKUP(B269,'[1]БХМ жамланган'!N$1:Z$65536,13,)</f>
        <v>Zangiata district, Katartal mahala, Abu Sahiy market</v>
      </c>
      <c r="AB269" s="19" t="s">
        <v>1952</v>
      </c>
      <c r="AC269" s="19" t="b">
        <f t="shared" si="33"/>
        <v>1</v>
      </c>
      <c r="AD269" s="19" t="str">
        <f>VLOOKUP(B269,'[1]БХМ жамланган'!N$1:AA$65536,14,FALSE)</f>
        <v>41.242041,69.163773</v>
      </c>
      <c r="AE269" s="15" t="s">
        <v>1957</v>
      </c>
      <c r="AF269" s="15" t="b">
        <f t="shared" si="34"/>
        <v>1</v>
      </c>
      <c r="AG269" s="15" t="s">
        <v>193</v>
      </c>
    </row>
    <row r="270" spans="1:33" s="35" customFormat="1" ht="30.75" customHeight="1">
      <c r="A270" s="38">
        <v>256</v>
      </c>
      <c r="B270" s="38">
        <v>10121</v>
      </c>
      <c r="C270" s="38" t="str">
        <f>VLOOKUP(B270,'[1]БХМ жамланган'!N$1:O$65536,2,FALSE)</f>
        <v>Nafis BXM</v>
      </c>
      <c r="D270" s="36" t="s">
        <v>1932</v>
      </c>
      <c r="E270" s="52" t="b">
        <f t="shared" si="28"/>
        <v>1</v>
      </c>
      <c r="F270" s="37" t="s">
        <v>460</v>
      </c>
      <c r="G270" s="38" t="s">
        <v>478</v>
      </c>
      <c r="H270" s="46" t="s">
        <v>2283</v>
      </c>
      <c r="I270" s="46" t="str">
        <f>VLOOKUP(B270,'[1]БХМ жамланган'!N$1:W$65536,10,)</f>
        <v>Toshkent v., Chinoz t., "Nafis" MFY, "Samarqand" ko'chasi 3-uy</v>
      </c>
      <c r="J270" s="19" t="s">
        <v>2274</v>
      </c>
      <c r="K270" s="19" t="b">
        <f t="shared" si="29"/>
        <v>1</v>
      </c>
      <c r="L270" s="19" t="str">
        <f>VLOOKUP(B270,'[1]БХМ жамланган'!N$1:Q$65536,4,FALSE)</f>
        <v xml:space="preserve"> Нафис ЦБУ</v>
      </c>
      <c r="M270" s="41" t="s">
        <v>2474</v>
      </c>
      <c r="N270" s="16" t="b">
        <f t="shared" si="30"/>
        <v>0</v>
      </c>
      <c r="O270" s="37" t="s">
        <v>576</v>
      </c>
      <c r="P270" s="38" t="s">
        <v>857</v>
      </c>
      <c r="Q270" s="46" t="s">
        <v>2284</v>
      </c>
      <c r="R270" s="46" t="str">
        <f>VLOOKUP(B270,'[1]БХМ жамланган'!N$1:Y$65536,12,FALSE)</f>
        <v>Чиназский район, улица Самарканд, 3</v>
      </c>
      <c r="S270" s="38" t="s">
        <v>1939</v>
      </c>
      <c r="T270" s="19" t="b">
        <f t="shared" si="31"/>
        <v>1</v>
      </c>
      <c r="U270" s="19" t="str">
        <f>VLOOKUP(B270,'[1]БХМ жамланган'!N$1:R$65536,5,FALSE)</f>
        <v>Nafis BSC</v>
      </c>
      <c r="V270" s="36" t="s">
        <v>1945</v>
      </c>
      <c r="W270" s="38" t="b">
        <f t="shared" si="32"/>
        <v>1</v>
      </c>
      <c r="X270" s="37" t="s">
        <v>1243</v>
      </c>
      <c r="Y270" s="36" t="s">
        <v>1406</v>
      </c>
      <c r="Z270" s="46" t="s">
        <v>2285</v>
      </c>
      <c r="AA270" s="46" t="str">
        <f>VLOOKUP(B270,'[1]БХМ жамланган'!N$1:Z$65536,13,)</f>
        <v>Chinaz district, Samarkand street, 3</v>
      </c>
      <c r="AB270" s="19" t="s">
        <v>1953</v>
      </c>
      <c r="AC270" s="19" t="b">
        <f t="shared" si="33"/>
        <v>1</v>
      </c>
      <c r="AD270" s="19" t="str">
        <f>VLOOKUP(B270,'[1]БХМ жамланган'!N$1:AA$65536,14,FALSE)</f>
        <v>40.963603,68.854681</v>
      </c>
      <c r="AE270" s="15" t="s">
        <v>1958</v>
      </c>
      <c r="AF270" s="15" t="b">
        <f t="shared" si="34"/>
        <v>1</v>
      </c>
      <c r="AG270" s="15" t="s">
        <v>193</v>
      </c>
    </row>
    <row r="271" spans="1:33" s="35" customFormat="1" ht="30.75" customHeight="1">
      <c r="A271" s="38">
        <v>257</v>
      </c>
      <c r="B271" s="38">
        <v>10122</v>
      </c>
      <c r="C271" s="38" t="str">
        <f>VLOOKUP(B271,'[1]БХМ жамланган'!N$1:O$65536,2,FALSE)</f>
        <v>Madaniyat BXM</v>
      </c>
      <c r="D271" s="36" t="s">
        <v>1933</v>
      </c>
      <c r="E271" s="52" t="b">
        <f t="shared" si="28"/>
        <v>1</v>
      </c>
      <c r="F271" s="37" t="s">
        <v>460</v>
      </c>
      <c r="G271" s="38" t="s">
        <v>1934</v>
      </c>
      <c r="H271" s="46" t="s">
        <v>2283</v>
      </c>
      <c r="I271" s="46" t="str">
        <f>VLOOKUP(B271,'[1]БХМ жамланган'!N$1:W$65536,10,)</f>
        <v>Toshkent v., Bo'ka t., "Madaniyat" MFY, "O'zbekiston" ko'chasi 7-uy</v>
      </c>
      <c r="J271" s="19" t="s">
        <v>2081</v>
      </c>
      <c r="K271" s="19" t="b">
        <f t="shared" si="29"/>
        <v>1</v>
      </c>
      <c r="L271" s="19" t="str">
        <f>VLOOKUP(B271,'[1]БХМ жамланган'!N$1:Q$65536,4,FALSE)</f>
        <v xml:space="preserve"> Маданият ЦБУ</v>
      </c>
      <c r="M271" s="41" t="s">
        <v>2470</v>
      </c>
      <c r="N271" s="16" t="b">
        <f t="shared" si="30"/>
        <v>0</v>
      </c>
      <c r="O271" s="37" t="s">
        <v>576</v>
      </c>
      <c r="P271" s="38" t="s">
        <v>859</v>
      </c>
      <c r="Q271" s="46" t="s">
        <v>2284</v>
      </c>
      <c r="R271" s="46" t="str">
        <f>VLOOKUP(B271,'[1]БХМ жамланган'!N$1:Y$65536,12,FALSE)</f>
        <v>Букинский район, улица Узбекистан, 7</v>
      </c>
      <c r="S271" s="38" t="s">
        <v>1940</v>
      </c>
      <c r="T271" s="19" t="b">
        <f t="shared" si="31"/>
        <v>1</v>
      </c>
      <c r="U271" s="19" t="str">
        <f>VLOOKUP(B271,'[1]БХМ жамланган'!N$1:R$65536,5,FALSE)</f>
        <v>Madaniyat BSC</v>
      </c>
      <c r="V271" s="36" t="s">
        <v>1946</v>
      </c>
      <c r="W271" s="38" t="b">
        <f t="shared" si="32"/>
        <v>1</v>
      </c>
      <c r="X271" s="37" t="s">
        <v>1243</v>
      </c>
      <c r="Y271" s="36" t="s">
        <v>1407</v>
      </c>
      <c r="Z271" s="46" t="s">
        <v>2285</v>
      </c>
      <c r="AA271" s="46" t="str">
        <f>VLOOKUP(B271,'[1]БХМ жамланган'!N$1:Z$65536,13,)</f>
        <v>Buka district, Uzbekistan street, 7</v>
      </c>
      <c r="AB271" s="19" t="s">
        <v>1960</v>
      </c>
      <c r="AC271" s="19" t="b">
        <f t="shared" si="33"/>
        <v>1</v>
      </c>
      <c r="AD271" s="19" t="str">
        <f>VLOOKUP(B271,'[1]БХМ жамланган'!N$1:AA$65536,14,FALSE)</f>
        <v>40.814401,69.197999</v>
      </c>
      <c r="AE271" s="15" t="s">
        <v>1959</v>
      </c>
      <c r="AF271" s="15" t="b">
        <f t="shared" si="34"/>
        <v>1</v>
      </c>
      <c r="AG271" s="15" t="s">
        <v>193</v>
      </c>
    </row>
    <row r="272" spans="1:33" s="12" customFormat="1" ht="30.75" customHeight="1">
      <c r="A272" s="9" t="s">
        <v>2290</v>
      </c>
      <c r="B272" s="38" t="e">
        <v>#N/A</v>
      </c>
      <c r="C272" s="38" t="e">
        <f>VLOOKUP(B272,'[1]БХМ жамланган'!N$1:O$65536,2,FALSE)</f>
        <v>#N/A</v>
      </c>
      <c r="D272" s="8"/>
      <c r="E272" s="52" t="e">
        <f t="shared" si="28"/>
        <v>#N/A</v>
      </c>
      <c r="F272" s="14"/>
      <c r="G272" s="9"/>
      <c r="H272" s="48"/>
      <c r="I272" s="46" t="e">
        <f>VLOOKUP(B272,'[1]БХМ жамланган'!N$1:W$65536,10,)</f>
        <v>#N/A</v>
      </c>
      <c r="J272" s="10"/>
      <c r="K272" s="19" t="e">
        <f t="shared" si="29"/>
        <v>#N/A</v>
      </c>
      <c r="L272" s="19" t="e">
        <f>VLOOKUP(B272,'[1]БХМ жамланган'!N$1:Q$65536,4,FALSE)</f>
        <v>#N/A</v>
      </c>
      <c r="M272" s="7"/>
      <c r="N272" s="16" t="e">
        <f t="shared" si="30"/>
        <v>#N/A</v>
      </c>
      <c r="O272" s="9"/>
      <c r="P272" s="11"/>
      <c r="Q272" s="49"/>
      <c r="R272" s="46" t="e">
        <f>VLOOKUP(B272,'[1]БХМ жамланган'!N$1:Y$65536,12,FALSE)</f>
        <v>#N/A</v>
      </c>
      <c r="S272" s="10"/>
      <c r="T272" s="19" t="e">
        <f t="shared" si="31"/>
        <v>#N/A</v>
      </c>
      <c r="U272" s="19" t="e">
        <f>VLOOKUP(B272,'[1]БХМ жамланган'!N$1:R$65536,5,FALSE)</f>
        <v>#N/A</v>
      </c>
      <c r="V272" s="8"/>
      <c r="W272" s="38" t="e">
        <f t="shared" si="32"/>
        <v>#N/A</v>
      </c>
      <c r="X272" s="11"/>
      <c r="Y272" s="9"/>
      <c r="Z272" s="48"/>
      <c r="AA272" s="46" t="e">
        <f>VLOOKUP(B272,'[1]БХМ жамланган'!N$1:Z$65536,13,)</f>
        <v>#N/A</v>
      </c>
      <c r="AB272" s="4"/>
      <c r="AC272" s="19" t="e">
        <f t="shared" si="33"/>
        <v>#N/A</v>
      </c>
      <c r="AD272" s="19" t="e">
        <f>VLOOKUP(B272,'[1]БХМ жамланган'!N$1:AA$65536,14,FALSE)</f>
        <v>#N/A</v>
      </c>
      <c r="AE272" s="11"/>
      <c r="AF272" s="15" t="e">
        <f t="shared" si="34"/>
        <v>#N/A</v>
      </c>
      <c r="AG272" s="11"/>
    </row>
    <row r="273" spans="1:33" ht="30.75" customHeight="1">
      <c r="A273" s="38">
        <v>258</v>
      </c>
      <c r="B273" s="38">
        <v>11624</v>
      </c>
      <c r="C273" s="38" t="str">
        <f>VLOOKUP(B273,'[1]БХМ жамланган'!N$1:O$65536,2,FALSE)</f>
        <v>Guliston shahar BXM</v>
      </c>
      <c r="D273" s="36" t="s">
        <v>2086</v>
      </c>
      <c r="E273" s="52" t="b">
        <f t="shared" si="28"/>
        <v>1</v>
      </c>
      <c r="F273" s="37" t="s">
        <v>577</v>
      </c>
      <c r="G273" s="38" t="s">
        <v>2085</v>
      </c>
      <c r="H273" s="46" t="s">
        <v>2283</v>
      </c>
      <c r="I273" s="46" t="str">
        <f>VLOOKUP(B273,'[1]БХМ жамланган'!N$1:W$65536,10,)</f>
        <v>Sirdaryo vil., Guliston sh., "Xondamir" ko‘chasi, 3-a uy</v>
      </c>
      <c r="J273" s="19" t="s">
        <v>2082</v>
      </c>
      <c r="K273" s="19" t="b">
        <f t="shared" si="29"/>
        <v>1</v>
      </c>
      <c r="L273" s="19" t="str">
        <f>VLOOKUP(B273,'[1]БХМ жамланган'!N$1:Q$65536,4,FALSE)</f>
        <v>Город Гулистан ЦБУ</v>
      </c>
      <c r="M273" s="38" t="s">
        <v>893</v>
      </c>
      <c r="N273" s="16" t="b">
        <f t="shared" si="30"/>
        <v>1</v>
      </c>
      <c r="O273" s="37" t="s">
        <v>579</v>
      </c>
      <c r="P273" s="38" t="s">
        <v>881</v>
      </c>
      <c r="Q273" s="46" t="s">
        <v>2284</v>
      </c>
      <c r="R273" s="46" t="str">
        <f>VLOOKUP(B273,'[1]БХМ жамланган'!N$1:Y$65536,12,FALSE)</f>
        <v>Город Гулистан, улица Хондамир, 3А</v>
      </c>
      <c r="S273" s="38" t="s">
        <v>1061</v>
      </c>
      <c r="T273" s="19" t="b">
        <f t="shared" si="31"/>
        <v>1</v>
      </c>
      <c r="U273" s="19" t="str">
        <f>VLOOKUP(B273,'[1]БХМ жамланган'!N$1:R$65536,5,FALSE)</f>
        <v>Gulistan city BSC</v>
      </c>
      <c r="V273" s="36" t="s">
        <v>1225</v>
      </c>
      <c r="W273" s="38" t="b">
        <f t="shared" si="32"/>
        <v>1</v>
      </c>
      <c r="X273" s="37" t="s">
        <v>1095</v>
      </c>
      <c r="Y273" s="38" t="s">
        <v>1416</v>
      </c>
      <c r="Z273" s="46" t="s">
        <v>2285</v>
      </c>
      <c r="AA273" s="46" t="str">
        <f>VLOOKUP(B273,'[1]БХМ жамланган'!N$1:Z$65536,13,)</f>
        <v>Gulistan city, Khondamir street, 3A</v>
      </c>
      <c r="AB273" s="19" t="s">
        <v>1570</v>
      </c>
      <c r="AC273" s="19" t="b">
        <f t="shared" si="33"/>
        <v>1</v>
      </c>
      <c r="AD273" s="19" t="str">
        <f>VLOOKUP(B273,'[1]БХМ жамланган'!N$1:AA$65536,14,FALSE)</f>
        <v>40.4913580,68.7776260</v>
      </c>
      <c r="AE273" s="55" t="s">
        <v>184</v>
      </c>
      <c r="AF273" s="15" t="b">
        <f t="shared" si="34"/>
        <v>0</v>
      </c>
      <c r="AG273" s="15" t="s">
        <v>191</v>
      </c>
    </row>
    <row r="274" spans="1:33" ht="30.75" customHeight="1">
      <c r="A274" s="38">
        <v>259</v>
      </c>
      <c r="B274" s="38">
        <v>11334</v>
      </c>
      <c r="C274" s="38" t="str">
        <f>VLOOKUP(B274,'[1]БХМ жамланган'!N$1:O$65536,2,FALSE)</f>
        <v>Yangiyer BXM</v>
      </c>
      <c r="D274" s="42" t="s">
        <v>2297</v>
      </c>
      <c r="E274" s="52" t="b">
        <f t="shared" si="28"/>
        <v>1</v>
      </c>
      <c r="F274" s="37" t="s">
        <v>578</v>
      </c>
      <c r="G274" s="38" t="s">
        <v>882</v>
      </c>
      <c r="H274" s="46" t="s">
        <v>2283</v>
      </c>
      <c r="I274" s="46" t="str">
        <f>VLOOKUP(B274,'[1]БХМ жамланган'!N$1:W$65536,10,)</f>
        <v>Sirdaryo viloyati, Yangiyer shaharchasi, "A.Navoiy" 6-A uy</v>
      </c>
      <c r="J274" s="19" t="s">
        <v>2083</v>
      </c>
      <c r="K274" s="19" t="b">
        <f t="shared" si="29"/>
        <v>1</v>
      </c>
      <c r="L274" s="19" t="str">
        <f>VLOOKUP(B274,'[1]БХМ жамланган'!N$1:Q$65536,4,FALSE)</f>
        <v xml:space="preserve"> Янгиер ЦБУ</v>
      </c>
      <c r="M274" s="41" t="s">
        <v>2468</v>
      </c>
      <c r="N274" s="16" t="b">
        <f t="shared" si="30"/>
        <v>0</v>
      </c>
      <c r="O274" s="37" t="s">
        <v>579</v>
      </c>
      <c r="P274" s="38" t="s">
        <v>883</v>
      </c>
      <c r="Q274" s="46" t="s">
        <v>2284</v>
      </c>
      <c r="R274" s="46" t="str">
        <f>VLOOKUP(B274,'[1]БХМ жамланган'!N$1:Y$65536,12,FALSE)</f>
        <v>Город Янгиер, улица А.Навоий, 6А</v>
      </c>
      <c r="S274" s="38" t="s">
        <v>1062</v>
      </c>
      <c r="T274" s="19" t="b">
        <f t="shared" si="31"/>
        <v>1</v>
      </c>
      <c r="U274" s="19" t="str">
        <f>VLOOKUP(B274,'[1]БХМ жамланган'!N$1:R$65536,5,FALSE)</f>
        <v>Yangiyer BSC</v>
      </c>
      <c r="V274" s="36" t="s">
        <v>1226</v>
      </c>
      <c r="W274" s="38" t="b">
        <f t="shared" si="32"/>
        <v>1</v>
      </c>
      <c r="X274" s="37" t="s">
        <v>1095</v>
      </c>
      <c r="Y274" s="36" t="s">
        <v>1417</v>
      </c>
      <c r="Z274" s="46" t="s">
        <v>2285</v>
      </c>
      <c r="AA274" s="46" t="str">
        <f>VLOOKUP(B274,'[1]БХМ жамланган'!N$1:Z$65536,13,)</f>
        <v>Yangier city, A. Navoiy street, 6A</v>
      </c>
      <c r="AB274" s="19" t="s">
        <v>1571</v>
      </c>
      <c r="AC274" s="19" t="b">
        <f t="shared" si="33"/>
        <v>1</v>
      </c>
      <c r="AD274" s="19" t="str">
        <f>VLOOKUP(B274,'[1]БХМ жамланган'!N$1:AA$65536,14,FALSE)</f>
        <v>40.26398, 68.82829</v>
      </c>
      <c r="AE274" s="55" t="s">
        <v>185</v>
      </c>
      <c r="AF274" s="15" t="b">
        <f t="shared" si="34"/>
        <v>0</v>
      </c>
      <c r="AG274" s="15" t="s">
        <v>192</v>
      </c>
    </row>
    <row r="275" spans="1:33" ht="30.75" customHeight="1">
      <c r="A275" s="38">
        <v>260</v>
      </c>
      <c r="B275" s="38">
        <v>11333</v>
      </c>
      <c r="C275" s="38" t="str">
        <f>VLOOKUP(B275,'[1]БХМ жамланган'!N$1:O$65536,2,FALSE)</f>
        <v xml:space="preserve">Boyovut BXM </v>
      </c>
      <c r="D275" s="36" t="s">
        <v>495</v>
      </c>
      <c r="E275" s="52" t="b">
        <f t="shared" si="28"/>
        <v>1</v>
      </c>
      <c r="F275" s="37" t="s">
        <v>577</v>
      </c>
      <c r="G275" s="38" t="s">
        <v>496</v>
      </c>
      <c r="H275" s="46" t="s">
        <v>2283</v>
      </c>
      <c r="I275" s="46" t="str">
        <f>VLOOKUP(B275,'[1]БХМ жамланган'!N$1:W$65536,10,)</f>
        <v>Sirdaryo v., Boyovut shaharchasi, "Beruniy" ko'chasi 13-uy</v>
      </c>
      <c r="J275" s="19" t="s">
        <v>2084</v>
      </c>
      <c r="K275" s="19" t="b">
        <f t="shared" si="29"/>
        <v>1</v>
      </c>
      <c r="L275" s="19" t="str">
        <f>VLOOKUP(B275,'[1]БХМ жамланган'!N$1:Q$65536,4,FALSE)</f>
        <v>Бояутский ЦБУ</v>
      </c>
      <c r="M275" s="38" t="s">
        <v>894</v>
      </c>
      <c r="N275" s="16" t="b">
        <f t="shared" si="30"/>
        <v>1</v>
      </c>
      <c r="O275" s="37" t="s">
        <v>579</v>
      </c>
      <c r="P275" s="38" t="s">
        <v>884</v>
      </c>
      <c r="Q275" s="46" t="s">
        <v>2284</v>
      </c>
      <c r="R275" s="46" t="str">
        <f>VLOOKUP(B275,'[1]БХМ жамланган'!N$1:Y$65536,12,FALSE)</f>
        <v>Бояутский район, улица Беруний, 13</v>
      </c>
      <c r="S275" s="38" t="s">
        <v>1063</v>
      </c>
      <c r="T275" s="19" t="b">
        <f t="shared" si="31"/>
        <v>1</v>
      </c>
      <c r="U275" s="19" t="str">
        <f>VLOOKUP(B275,'[1]БХМ жамланган'!N$1:R$65536,5,FALSE)</f>
        <v xml:space="preserve">Boyavut BSC </v>
      </c>
      <c r="V275" s="36" t="s">
        <v>1227</v>
      </c>
      <c r="W275" s="38" t="b">
        <f t="shared" si="32"/>
        <v>1</v>
      </c>
      <c r="X275" s="37" t="s">
        <v>1095</v>
      </c>
      <c r="Y275" s="36" t="s">
        <v>1418</v>
      </c>
      <c r="Z275" s="46" t="s">
        <v>2285</v>
      </c>
      <c r="AA275" s="46" t="str">
        <f>VLOOKUP(B275,'[1]БХМ жамланган'!N$1:Z$65536,13,)</f>
        <v>Boyaut district, Beruniy street, 13</v>
      </c>
      <c r="AB275" s="19" t="s">
        <v>1572</v>
      </c>
      <c r="AC275" s="19" t="b">
        <f t="shared" si="33"/>
        <v>1</v>
      </c>
      <c r="AD275" s="19" t="str">
        <f>VLOOKUP(B275,'[1]БХМ жамланган'!N$1:AA$65536,14,FALSE)</f>
        <v>40.283344,69.030951</v>
      </c>
      <c r="AE275" s="55" t="s">
        <v>2409</v>
      </c>
      <c r="AF275" s="15" t="b">
        <f t="shared" si="34"/>
        <v>0</v>
      </c>
      <c r="AG275" s="15" t="s">
        <v>192</v>
      </c>
    </row>
    <row r="276" spans="1:33" ht="30.75" customHeight="1">
      <c r="A276" s="38">
        <v>261</v>
      </c>
      <c r="B276" s="38">
        <v>11628</v>
      </c>
      <c r="C276" s="38" t="str">
        <f>VLOOKUP(B276,'[1]БХМ жамланган'!N$1:O$65536,2,FALSE)</f>
        <v>Guliston tuman BXM</v>
      </c>
      <c r="D276" s="42" t="s">
        <v>2336</v>
      </c>
      <c r="E276" s="52" t="b">
        <f t="shared" si="28"/>
        <v>1</v>
      </c>
      <c r="F276" s="37" t="s">
        <v>577</v>
      </c>
      <c r="G276" s="38" t="s">
        <v>497</v>
      </c>
      <c r="H276" s="46" t="s">
        <v>2283</v>
      </c>
      <c r="I276" s="46" t="str">
        <f>VLOOKUP(B276,'[1]БХМ жамланган'!N$1:W$65536,10,)</f>
        <v>Sirdaryo v., Guliston t., "Ziyokor" ko‘chasi, 
2-uy</v>
      </c>
      <c r="J276" s="19" t="s">
        <v>2087</v>
      </c>
      <c r="K276" s="19" t="b">
        <f t="shared" si="29"/>
        <v>1</v>
      </c>
      <c r="L276" s="19" t="str">
        <f>VLOOKUP(B276,'[1]БХМ жамланган'!N$1:Q$65536,4,FALSE)</f>
        <v>Гулистанский ЦБУ</v>
      </c>
      <c r="M276" s="38" t="s">
        <v>895</v>
      </c>
      <c r="N276" s="16" t="b">
        <f t="shared" si="30"/>
        <v>1</v>
      </c>
      <c r="O276" s="37" t="s">
        <v>579</v>
      </c>
      <c r="P276" s="38" t="s">
        <v>885</v>
      </c>
      <c r="Q276" s="46" t="s">
        <v>2284</v>
      </c>
      <c r="R276" s="46" t="str">
        <f>VLOOKUP(B276,'[1]БХМ жамланган'!N$1:Y$65536,12,FALSE)</f>
        <v>Гулистанский район, улица Зиёкор, 2</v>
      </c>
      <c r="S276" s="38" t="s">
        <v>1064</v>
      </c>
      <c r="T276" s="19" t="b">
        <f t="shared" si="31"/>
        <v>1</v>
      </c>
      <c r="U276" s="19" t="str">
        <f>VLOOKUP(B276,'[1]БХМ жамланган'!N$1:R$65536,5,FALSE)</f>
        <v>Gulistan BSC</v>
      </c>
      <c r="V276" s="36" t="s">
        <v>1228</v>
      </c>
      <c r="W276" s="38" t="b">
        <f t="shared" si="32"/>
        <v>1</v>
      </c>
      <c r="X276" s="37" t="s">
        <v>1095</v>
      </c>
      <c r="Y276" s="36" t="s">
        <v>1419</v>
      </c>
      <c r="Z276" s="46" t="s">
        <v>2285</v>
      </c>
      <c r="AA276" s="46" t="str">
        <f>VLOOKUP(B276,'[1]БХМ жамланган'!N$1:Z$65536,13,)</f>
        <v>Gulistan district, Ziyokor street, 2</v>
      </c>
      <c r="AB276" s="19" t="s">
        <v>1573</v>
      </c>
      <c r="AC276" s="19" t="b">
        <f t="shared" si="33"/>
        <v>1</v>
      </c>
      <c r="AD276" s="19" t="str">
        <f>VLOOKUP(B276,'[1]БХМ жамланган'!N$1:AA$65536,14,FALSE)</f>
        <v xml:space="preserve">40.531288,69.033019 </v>
      </c>
      <c r="AE276" s="55" t="s">
        <v>186</v>
      </c>
      <c r="AF276" s="15" t="b">
        <f t="shared" si="34"/>
        <v>0</v>
      </c>
      <c r="AG276" s="15" t="s">
        <v>191</v>
      </c>
    </row>
    <row r="277" spans="1:33" ht="30.75" customHeight="1">
      <c r="A277" s="38">
        <v>262</v>
      </c>
      <c r="B277" s="38">
        <v>11629</v>
      </c>
      <c r="C277" s="38" t="str">
        <f>VLOOKUP(B277,'[1]БХМ жамланган'!N$1:O$65536,2,FALSE)</f>
        <v>Mirzaobod BXM</v>
      </c>
      <c r="D277" s="42" t="s">
        <v>2298</v>
      </c>
      <c r="E277" s="52" t="b">
        <f t="shared" si="28"/>
        <v>1</v>
      </c>
      <c r="F277" s="37" t="s">
        <v>577</v>
      </c>
      <c r="G277" s="38" t="s">
        <v>498</v>
      </c>
      <c r="H277" s="46" t="s">
        <v>2283</v>
      </c>
      <c r="I277" s="46" t="str">
        <f>VLOOKUP(B277,'[1]БХМ жамланган'!N$1:W$65536,10,)</f>
        <v>Sirdaryo viloyati, Mirzaobod tumani, "Mustaqillik" ko‘chasi 2-uy</v>
      </c>
      <c r="J277" s="19" t="s">
        <v>2088</v>
      </c>
      <c r="K277" s="19" t="b">
        <f t="shared" si="29"/>
        <v>1</v>
      </c>
      <c r="L277" s="19" t="str">
        <f>VLOOKUP(B277,'[1]БХМ жамланган'!N$1:Q$65536,4,FALSE)</f>
        <v>Мирзаабадский ЦБУ</v>
      </c>
      <c r="M277" s="38" t="s">
        <v>896</v>
      </c>
      <c r="N277" s="16" t="b">
        <f t="shared" si="30"/>
        <v>1</v>
      </c>
      <c r="O277" s="37" t="s">
        <v>579</v>
      </c>
      <c r="P277" s="38" t="s">
        <v>886</v>
      </c>
      <c r="Q277" s="46" t="s">
        <v>2284</v>
      </c>
      <c r="R277" s="46" t="str">
        <f>VLOOKUP(B277,'[1]БХМ жамланган'!N$1:Y$65536,12,FALSE)</f>
        <v>Мирзаабадский район, улица Мустакиллик, 2</v>
      </c>
      <c r="S277" s="38" t="s">
        <v>1065</v>
      </c>
      <c r="T277" s="19" t="b">
        <f t="shared" si="31"/>
        <v>1</v>
      </c>
      <c r="U277" s="19" t="str">
        <f>VLOOKUP(B277,'[1]БХМ жамланган'!N$1:R$65536,5,FALSE)</f>
        <v>Mirzaabad BSC</v>
      </c>
      <c r="V277" s="36" t="s">
        <v>1229</v>
      </c>
      <c r="W277" s="38" t="b">
        <f t="shared" si="32"/>
        <v>1</v>
      </c>
      <c r="X277" s="37" t="s">
        <v>1095</v>
      </c>
      <c r="Y277" s="36" t="s">
        <v>1420</v>
      </c>
      <c r="Z277" s="46" t="s">
        <v>2285</v>
      </c>
      <c r="AA277" s="46" t="str">
        <f>VLOOKUP(B277,'[1]БХМ жамланган'!N$1:Z$65536,13,)</f>
        <v>Mirzaabad district, Mustakillik street, 2</v>
      </c>
      <c r="AB277" s="19" t="s">
        <v>1574</v>
      </c>
      <c r="AC277" s="19" t="b">
        <f t="shared" si="33"/>
        <v>1</v>
      </c>
      <c r="AD277" s="19" t="str">
        <f>VLOOKUP(B277,'[1]БХМ жамланган'!N$1:AA$65536,14,FALSE)</f>
        <v>40.496149, 68.704345</v>
      </c>
      <c r="AE277" s="44" t="s">
        <v>2538</v>
      </c>
      <c r="AF277" s="15" t="b">
        <f t="shared" si="34"/>
        <v>1</v>
      </c>
      <c r="AG277" s="15" t="s">
        <v>191</v>
      </c>
    </row>
    <row r="278" spans="1:33" ht="30.75" customHeight="1">
      <c r="A278" s="38">
        <v>263</v>
      </c>
      <c r="B278" s="38">
        <v>11627</v>
      </c>
      <c r="C278" s="38" t="str">
        <f>VLOOKUP(B278,'[1]БХМ жамланган'!N$1:O$65536,2,FALSE)</f>
        <v>Oqoltin BXM</v>
      </c>
      <c r="D278" s="42" t="s">
        <v>2299</v>
      </c>
      <c r="E278" s="52" t="b">
        <f t="shared" si="28"/>
        <v>1</v>
      </c>
      <c r="F278" s="37" t="s">
        <v>577</v>
      </c>
      <c r="G278" s="38" t="s">
        <v>499</v>
      </c>
      <c r="H278" s="46" t="s">
        <v>2283</v>
      </c>
      <c r="I278" s="46" t="str">
        <f>VLOOKUP(B278,'[1]БХМ жамланган'!N$1:W$65536,10,)</f>
        <v>Sirdaryo viloyati, Oqoltin tumani, "Do‘rmon" ko‘chasi 111-uy</v>
      </c>
      <c r="J278" s="19" t="s">
        <v>2089</v>
      </c>
      <c r="K278" s="19" t="b">
        <f t="shared" si="29"/>
        <v>1</v>
      </c>
      <c r="L278" s="19" t="str">
        <f>VLOOKUP(B278,'[1]БХМ жамланган'!N$1:Q$65536,4,FALSE)</f>
        <v>Акалтынский ЦБУ</v>
      </c>
      <c r="M278" s="38" t="s">
        <v>897</v>
      </c>
      <c r="N278" s="16" t="b">
        <f t="shared" si="30"/>
        <v>1</v>
      </c>
      <c r="O278" s="37" t="s">
        <v>579</v>
      </c>
      <c r="P278" s="38" t="s">
        <v>887</v>
      </c>
      <c r="Q278" s="46" t="s">
        <v>2284</v>
      </c>
      <c r="R278" s="46" t="str">
        <f>VLOOKUP(B278,'[1]БХМ жамланган'!N$1:Y$65536,12,FALSE)</f>
        <v>Акалтынский район, улица Дурмон, 111</v>
      </c>
      <c r="S278" s="38" t="s">
        <v>1066</v>
      </c>
      <c r="T278" s="19" t="b">
        <f t="shared" si="31"/>
        <v>1</v>
      </c>
      <c r="U278" s="19" t="str">
        <f>VLOOKUP(B278,'[1]БХМ жамланган'!N$1:R$65536,5,FALSE)</f>
        <v>Akaltin BSC</v>
      </c>
      <c r="V278" s="36" t="s">
        <v>1230</v>
      </c>
      <c r="W278" s="38" t="b">
        <f t="shared" si="32"/>
        <v>1</v>
      </c>
      <c r="X278" s="37" t="s">
        <v>1095</v>
      </c>
      <c r="Y278" s="36" t="s">
        <v>1421</v>
      </c>
      <c r="Z278" s="46" t="s">
        <v>2285</v>
      </c>
      <c r="AA278" s="46" t="str">
        <f>VLOOKUP(B278,'[1]БХМ жамланган'!N$1:Z$65536,13,)</f>
        <v>Akaltyn district, Durmon street, 111</v>
      </c>
      <c r="AB278" s="19" t="s">
        <v>1575</v>
      </c>
      <c r="AC278" s="19" t="b">
        <f t="shared" si="33"/>
        <v>1</v>
      </c>
      <c r="AD278" s="19" t="str">
        <f>VLOOKUP(B278,'[1]БХМ жамланган'!N$1:AA$65536,14,FALSE)</f>
        <v>40.552710,68.403019</v>
      </c>
      <c r="AE278" s="55" t="s">
        <v>187</v>
      </c>
      <c r="AF278" s="15" t="b">
        <f t="shared" si="34"/>
        <v>0</v>
      </c>
      <c r="AG278" s="15" t="s">
        <v>192</v>
      </c>
    </row>
    <row r="279" spans="1:33" ht="30.75" customHeight="1">
      <c r="A279" s="38">
        <v>264</v>
      </c>
      <c r="B279" s="38">
        <v>11626</v>
      </c>
      <c r="C279" s="38" t="str">
        <f>VLOOKUP(B279,'[1]БХМ жамланган'!N$1:O$65536,2,FALSE)</f>
        <v>Sayxunobod BXM</v>
      </c>
      <c r="D279" s="42" t="s">
        <v>2300</v>
      </c>
      <c r="E279" s="52" t="b">
        <f t="shared" si="28"/>
        <v>1</v>
      </c>
      <c r="F279" s="37" t="s">
        <v>577</v>
      </c>
      <c r="G279" s="38" t="s">
        <v>889</v>
      </c>
      <c r="H279" s="46" t="s">
        <v>2283</v>
      </c>
      <c r="I279" s="46" t="str">
        <f>VLOOKUP(B279,'[1]БХМ жамланган'!N$1:W$65536,10,)</f>
        <v>Sayxunobod tumani, "Ravonlik" ko‘chasi 52-uy</v>
      </c>
      <c r="J279" s="19" t="s">
        <v>2090</v>
      </c>
      <c r="K279" s="19" t="b">
        <f t="shared" si="29"/>
        <v>1</v>
      </c>
      <c r="L279" s="19" t="str">
        <f>VLOOKUP(B279,'[1]БХМ жамланган'!N$1:Q$65536,4,FALSE)</f>
        <v>Сайхунабадский ЦБУ</v>
      </c>
      <c r="M279" s="38" t="s">
        <v>898</v>
      </c>
      <c r="N279" s="16" t="b">
        <f t="shared" si="30"/>
        <v>1</v>
      </c>
      <c r="O279" s="37" t="s">
        <v>579</v>
      </c>
      <c r="P279" s="38" t="s">
        <v>888</v>
      </c>
      <c r="Q279" s="46" t="s">
        <v>2284</v>
      </c>
      <c r="R279" s="46" t="str">
        <f>VLOOKUP(B279,'[1]БХМ жамланган'!N$1:Y$65536,12,FALSE)</f>
        <v>Сайхунабадский район, улица Равонлик, 52</v>
      </c>
      <c r="S279" s="38" t="s">
        <v>1067</v>
      </c>
      <c r="T279" s="19" t="b">
        <f t="shared" si="31"/>
        <v>1</v>
      </c>
      <c r="U279" s="19" t="str">
        <f>VLOOKUP(B279,'[1]БХМ жамланган'!N$1:R$65536,5,FALSE)</f>
        <v>Saykhunabad BSC</v>
      </c>
      <c r="V279" s="36" t="s">
        <v>1231</v>
      </c>
      <c r="W279" s="38" t="b">
        <f t="shared" si="32"/>
        <v>1</v>
      </c>
      <c r="X279" s="37" t="s">
        <v>1095</v>
      </c>
      <c r="Y279" s="36" t="s">
        <v>1422</v>
      </c>
      <c r="Z279" s="46" t="s">
        <v>2285</v>
      </c>
      <c r="AA279" s="46" t="str">
        <f>VLOOKUP(B279,'[1]БХМ жамланган'!N$1:Z$65536,13,)</f>
        <v>Saykhunabad district, Ravonlik street, 52</v>
      </c>
      <c r="AB279" s="19" t="s">
        <v>1576</v>
      </c>
      <c r="AC279" s="19" t="b">
        <f t="shared" si="33"/>
        <v>1</v>
      </c>
      <c r="AD279" s="19" t="str">
        <f>VLOOKUP(B279,'[1]БХМ жамланган'!N$1:AA$65536,14,FALSE)</f>
        <v>40.709060, 68.846611</v>
      </c>
      <c r="AE279" s="44" t="s">
        <v>2539</v>
      </c>
      <c r="AF279" s="15" t="b">
        <f t="shared" si="34"/>
        <v>1</v>
      </c>
      <c r="AG279" s="15" t="s">
        <v>192</v>
      </c>
    </row>
    <row r="280" spans="1:33" ht="30.75" customHeight="1">
      <c r="A280" s="38">
        <v>265</v>
      </c>
      <c r="B280" s="38">
        <v>11406</v>
      </c>
      <c r="C280" s="38" t="str">
        <f>VLOOKUP(B280,'[1]БХМ жамланган'!N$1:O$65536,2,FALSE)</f>
        <v>Sardoba BXM</v>
      </c>
      <c r="D280" s="42" t="s">
        <v>2301</v>
      </c>
      <c r="E280" s="52" t="b">
        <f t="shared" si="28"/>
        <v>1</v>
      </c>
      <c r="F280" s="37" t="s">
        <v>577</v>
      </c>
      <c r="G280" s="38" t="s">
        <v>500</v>
      </c>
      <c r="H280" s="46" t="s">
        <v>2283</v>
      </c>
      <c r="I280" s="46" t="str">
        <f>VLOOKUP(B280,'[1]БХМ жамланган'!N$1:W$65536,10,)</f>
        <v>Sardoba tumani, Paxtaobod shaharchasi, "Bo‘ston" ko‘chasi</v>
      </c>
      <c r="J280" s="19" t="s">
        <v>2091</v>
      </c>
      <c r="K280" s="19" t="b">
        <f t="shared" si="29"/>
        <v>1</v>
      </c>
      <c r="L280" s="19" t="str">
        <f>VLOOKUP(B280,'[1]БХМ жамланган'!N$1:Q$65536,4,FALSE)</f>
        <v>Сардобинский ЦБУ</v>
      </c>
      <c r="M280" s="38" t="s">
        <v>899</v>
      </c>
      <c r="N280" s="16" t="b">
        <f t="shared" si="30"/>
        <v>1</v>
      </c>
      <c r="O280" s="37" t="s">
        <v>579</v>
      </c>
      <c r="P280" s="38" t="s">
        <v>890</v>
      </c>
      <c r="Q280" s="46" t="s">
        <v>2284</v>
      </c>
      <c r="R280" s="46" t="str">
        <f>VLOOKUP(B280,'[1]БХМ жамланган'!N$1:Y$65536,12,FALSE)</f>
        <v>Сардобинский район, улица Бустон, 14</v>
      </c>
      <c r="S280" s="38" t="s">
        <v>1068</v>
      </c>
      <c r="T280" s="19" t="b">
        <f t="shared" si="31"/>
        <v>1</v>
      </c>
      <c r="U280" s="19" t="str">
        <f>VLOOKUP(B280,'[1]БХМ жамланган'!N$1:R$65536,5,FALSE)</f>
        <v>Sardoba BSC</v>
      </c>
      <c r="V280" s="36" t="s">
        <v>1232</v>
      </c>
      <c r="W280" s="38" t="b">
        <f t="shared" si="32"/>
        <v>1</v>
      </c>
      <c r="X280" s="37" t="s">
        <v>1095</v>
      </c>
      <c r="Y280" s="36" t="s">
        <v>1423</v>
      </c>
      <c r="Z280" s="46" t="s">
        <v>2285</v>
      </c>
      <c r="AA280" s="46" t="str">
        <f>VLOOKUP(B280,'[1]БХМ жамланган'!N$1:Z$65536,13,)</f>
        <v>Sardoba district, Buston street, 14</v>
      </c>
      <c r="AB280" s="19" t="s">
        <v>1577</v>
      </c>
      <c r="AC280" s="19" t="b">
        <f t="shared" si="33"/>
        <v>1</v>
      </c>
      <c r="AD280" s="19" t="str">
        <f>VLOOKUP(B280,'[1]БХМ жамланган'!N$1:AA$65536,14,FALSE)</f>
        <v>40.3413400,68.1850060</v>
      </c>
      <c r="AE280" s="55" t="s">
        <v>188</v>
      </c>
      <c r="AF280" s="15" t="b">
        <f t="shared" si="34"/>
        <v>0</v>
      </c>
      <c r="AG280" s="15" t="s">
        <v>192</v>
      </c>
    </row>
    <row r="281" spans="1:33" ht="30.75" customHeight="1">
      <c r="A281" s="38">
        <v>266</v>
      </c>
      <c r="B281" s="38">
        <v>11625</v>
      </c>
      <c r="C281" s="38" t="str">
        <f>VLOOKUP(B281,'[1]БХМ жамланган'!N$1:O$65536,2,FALSE)</f>
        <v>Sirdaryo shahar BXM</v>
      </c>
      <c r="D281" s="42" t="s">
        <v>2337</v>
      </c>
      <c r="E281" s="52" t="b">
        <f t="shared" si="28"/>
        <v>1</v>
      </c>
      <c r="F281" s="37" t="s">
        <v>577</v>
      </c>
      <c r="G281" s="38" t="s">
        <v>501</v>
      </c>
      <c r="H281" s="46" t="s">
        <v>2283</v>
      </c>
      <c r="I281" s="46" t="str">
        <f>VLOOKUP(B281,'[1]БХМ жамланган'!N$1:W$65536,10,)</f>
        <v>Sirdaryo tuman, "O‘zbekiston"  ko‘chasi 145-uy</v>
      </c>
      <c r="J281" s="19" t="s">
        <v>2092</v>
      </c>
      <c r="K281" s="19" t="b">
        <f t="shared" si="29"/>
        <v>1</v>
      </c>
      <c r="L281" s="19" t="str">
        <f>VLOOKUP(B281,'[1]БХМ жамланган'!N$1:Q$65536,4,FALSE)</f>
        <v>Город Сырдарё ЦБУ</v>
      </c>
      <c r="M281" s="41" t="s">
        <v>2399</v>
      </c>
      <c r="N281" s="16" t="b">
        <f t="shared" si="30"/>
        <v>1</v>
      </c>
      <c r="O281" s="37" t="s">
        <v>579</v>
      </c>
      <c r="P281" s="38" t="s">
        <v>891</v>
      </c>
      <c r="Q281" s="46" t="s">
        <v>2284</v>
      </c>
      <c r="R281" s="46" t="str">
        <f>VLOOKUP(B281,'[1]БХМ жамланган'!N$1:Y$65536,12,FALSE)</f>
        <v>Сырдаринский район, улица Узбекистан, 145</v>
      </c>
      <c r="S281" s="38" t="s">
        <v>1069</v>
      </c>
      <c r="T281" s="19" t="b">
        <f t="shared" si="31"/>
        <v>1</v>
      </c>
      <c r="U281" s="19" t="str">
        <f>VLOOKUP(B281,'[1]БХМ жамланган'!N$1:R$65536,5,FALSE)</f>
        <v>Sirdarya city BSC</v>
      </c>
      <c r="V281" s="42" t="s">
        <v>2521</v>
      </c>
      <c r="W281" s="38" t="b">
        <f t="shared" si="32"/>
        <v>1</v>
      </c>
      <c r="X281" s="37" t="s">
        <v>1095</v>
      </c>
      <c r="Y281" s="36" t="s">
        <v>1424</v>
      </c>
      <c r="Z281" s="46" t="s">
        <v>2285</v>
      </c>
      <c r="AA281" s="46" t="str">
        <f>VLOOKUP(B281,'[1]БХМ жамланган'!N$1:Z$65536,13,)</f>
        <v>Syrdara district, Uzbekistan street, 145</v>
      </c>
      <c r="AB281" s="19" t="s">
        <v>1578</v>
      </c>
      <c r="AC281" s="19" t="b">
        <f t="shared" si="33"/>
        <v>1</v>
      </c>
      <c r="AD281" s="19" t="str">
        <f>VLOOKUP(B281,'[1]БХМ жамланган'!N$1:AA$65536,14,FALSE)</f>
        <v xml:space="preserve">40.834686,68.665259 </v>
      </c>
      <c r="AE281" s="55" t="s">
        <v>189</v>
      </c>
      <c r="AF281" s="15" t="b">
        <f t="shared" si="34"/>
        <v>0</v>
      </c>
      <c r="AG281" s="15" t="s">
        <v>192</v>
      </c>
    </row>
    <row r="282" spans="1:33" ht="30.75" customHeight="1">
      <c r="A282" s="38">
        <v>267</v>
      </c>
      <c r="B282" s="38">
        <v>11384</v>
      </c>
      <c r="C282" s="38" t="str">
        <f>VLOOKUP(B282,'[1]БХМ жамланган'!N$1:O$65536,2,FALSE)</f>
        <v>Xovos BXM</v>
      </c>
      <c r="D282" s="42" t="s">
        <v>2302</v>
      </c>
      <c r="E282" s="52" t="b">
        <f t="shared" si="28"/>
        <v>1</v>
      </c>
      <c r="F282" s="37" t="s">
        <v>577</v>
      </c>
      <c r="G282" s="38" t="s">
        <v>502</v>
      </c>
      <c r="H282" s="46" t="s">
        <v>2283</v>
      </c>
      <c r="I282" s="46" t="str">
        <f>VLOOKUP(B282,'[1]БХМ жамланган'!N$1:W$65536,10,)</f>
        <v>Xovos tumani, "Samarqand" ko‘chasi 14-uy</v>
      </c>
      <c r="J282" s="19" t="s">
        <v>2093</v>
      </c>
      <c r="K282" s="19" t="b">
        <f t="shared" si="29"/>
        <v>1</v>
      </c>
      <c r="L282" s="19" t="str">
        <f>VLOOKUP(B282,'[1]БХМ жамланган'!N$1:Q$65536,4,FALSE)</f>
        <v>Хавастский ЦБУ</v>
      </c>
      <c r="M282" s="38" t="s">
        <v>900</v>
      </c>
      <c r="N282" s="16" t="b">
        <f t="shared" si="30"/>
        <v>1</v>
      </c>
      <c r="O282" s="37" t="s">
        <v>579</v>
      </c>
      <c r="P282" s="38" t="s">
        <v>892</v>
      </c>
      <c r="Q282" s="46" t="s">
        <v>2284</v>
      </c>
      <c r="R282" s="46" t="str">
        <f>VLOOKUP(B282,'[1]БХМ жамланган'!N$1:Y$65536,12,FALSE)</f>
        <v>Хавастский район, улица Самарканд, 14</v>
      </c>
      <c r="S282" s="38" t="s">
        <v>1070</v>
      </c>
      <c r="T282" s="19" t="b">
        <f t="shared" si="31"/>
        <v>1</v>
      </c>
      <c r="U282" s="19" t="str">
        <f>VLOOKUP(B282,'[1]БХМ жамланган'!N$1:R$65536,5,FALSE)</f>
        <v>Khavast BSC</v>
      </c>
      <c r="V282" s="36" t="s">
        <v>1233</v>
      </c>
      <c r="W282" s="38" t="b">
        <f t="shared" si="32"/>
        <v>1</v>
      </c>
      <c r="X282" s="37" t="s">
        <v>1095</v>
      </c>
      <c r="Y282" s="36" t="s">
        <v>1425</v>
      </c>
      <c r="Z282" s="46" t="s">
        <v>2285</v>
      </c>
      <c r="AA282" s="46" t="str">
        <f>VLOOKUP(B282,'[1]БХМ жамланган'!N$1:Z$65536,13,)</f>
        <v>Khavast district, Samarkand street, 14</v>
      </c>
      <c r="AB282" s="19" t="s">
        <v>1579</v>
      </c>
      <c r="AC282" s="19" t="b">
        <f t="shared" si="33"/>
        <v>1</v>
      </c>
      <c r="AD282" s="19" t="str">
        <f>VLOOKUP(B282,'[1]БХМ жамланган'!N$1:AA$65536,14,FALSE)</f>
        <v xml:space="preserve">40.229105,68.835299 </v>
      </c>
      <c r="AE282" s="55" t="s">
        <v>190</v>
      </c>
      <c r="AF282" s="15" t="b">
        <f t="shared" si="34"/>
        <v>0</v>
      </c>
      <c r="AG282" s="15" t="s">
        <v>191</v>
      </c>
    </row>
    <row r="283" spans="1:33" ht="30.75" customHeight="1">
      <c r="A283" s="38">
        <v>268</v>
      </c>
      <c r="B283" s="38">
        <v>10113</v>
      </c>
      <c r="C283" s="38" t="str">
        <f>VLOOKUP(B283,'[1]БХМ жамланган'!N$1:O$65536,2,FALSE)</f>
        <v>Baxt BXM</v>
      </c>
      <c r="D283" s="36" t="s">
        <v>1990</v>
      </c>
      <c r="E283" s="52" t="b">
        <f t="shared" si="28"/>
        <v>1</v>
      </c>
      <c r="F283" s="37" t="s">
        <v>577</v>
      </c>
      <c r="G283" s="38" t="s">
        <v>501</v>
      </c>
      <c r="H283" s="46" t="s">
        <v>2283</v>
      </c>
      <c r="I283" s="46" t="str">
        <f>VLOOKUP(B283,'[1]БХМ жамланган'!N$1:W$65536,10,)</f>
        <v>Sirdaryo t. Baxt sh. Ishonch MFY Ulug‘ yo‘l ko‘chasi 6 uy</v>
      </c>
      <c r="J283" s="43" t="s">
        <v>2361</v>
      </c>
      <c r="K283" s="19" t="b">
        <f t="shared" si="29"/>
        <v>1</v>
      </c>
      <c r="L283" s="19" t="str">
        <f>VLOOKUP(B283,'[1]БХМ жамланган'!N$1:Q$65536,4,FALSE)</f>
        <v>Бахт ЦБУ</v>
      </c>
      <c r="M283" s="61" t="s">
        <v>2469</v>
      </c>
      <c r="N283" s="16" t="b">
        <f t="shared" si="30"/>
        <v>0</v>
      </c>
      <c r="O283" s="37" t="s">
        <v>579</v>
      </c>
      <c r="P283" s="38" t="s">
        <v>891</v>
      </c>
      <c r="Q283" s="46" t="s">
        <v>2284</v>
      </c>
      <c r="R283" s="46" t="str">
        <f>VLOOKUP(B283,'[1]БХМ жамланган'!N$1:Y$65536,12,FALSE)</f>
        <v xml:space="preserve">Сирдарё р. Бахт г. Ишонч МФЙ Улуғ йўл улица дом 6 </v>
      </c>
      <c r="S283" s="42" t="s">
        <v>2495</v>
      </c>
      <c r="T283" s="19" t="b">
        <f t="shared" si="31"/>
        <v>1</v>
      </c>
      <c r="U283" s="19" t="str">
        <f>VLOOKUP(B283,'[1]БХМ жамланган'!N$1:R$65536,5,FALSE)</f>
        <v>Baxt BSC</v>
      </c>
      <c r="V283" s="52" t="s">
        <v>1991</v>
      </c>
      <c r="W283" s="38" t="b">
        <f t="shared" si="32"/>
        <v>0</v>
      </c>
      <c r="X283" s="37" t="s">
        <v>1095</v>
      </c>
      <c r="Y283" s="36" t="s">
        <v>1424</v>
      </c>
      <c r="Z283" s="46" t="s">
        <v>2285</v>
      </c>
      <c r="AA283" s="46" t="str">
        <f>VLOOKUP(B283,'[1]БХМ жамланган'!N$1:Z$65536,13,)</f>
        <v>Sirdaryo d. Bakht city Ishonch MFY Ulug  street, 6</v>
      </c>
      <c r="AB283" s="43" t="s">
        <v>2537</v>
      </c>
      <c r="AC283" s="19" t="b">
        <f t="shared" si="33"/>
        <v>1</v>
      </c>
      <c r="AD283" s="19" t="str">
        <f>VLOOKUP(B283,'[1]БХМ жамланган'!N$1:AA$65536,14,FALSE)</f>
        <v xml:space="preserve">40.531288,69.033019 </v>
      </c>
      <c r="AE283" s="44" t="s">
        <v>2540</v>
      </c>
      <c r="AF283" s="15" t="b">
        <f t="shared" si="34"/>
        <v>1</v>
      </c>
      <c r="AG283" s="15" t="s">
        <v>193</v>
      </c>
    </row>
    <row r="284" spans="1:33">
      <c r="A284" s="38"/>
      <c r="B284" s="38"/>
      <c r="C284" s="59"/>
    </row>
    <row r="285" spans="1:33">
      <c r="A285" s="38"/>
      <c r="B285" s="38"/>
      <c r="C285" s="59"/>
    </row>
    <row r="286" spans="1:33">
      <c r="A286" s="38"/>
      <c r="B286" s="38"/>
      <c r="C286" s="59"/>
    </row>
    <row r="287" spans="1:33">
      <c r="A287" s="38"/>
      <c r="B287" s="38"/>
      <c r="C287" s="59"/>
    </row>
    <row r="288" spans="1:33">
      <c r="A288" s="38"/>
      <c r="B288" s="38"/>
      <c r="C288" s="59"/>
    </row>
    <row r="289" spans="1:3">
      <c r="A289" s="38"/>
      <c r="B289" s="38"/>
      <c r="C289" s="59"/>
    </row>
    <row r="290" spans="1:3">
      <c r="A290" s="38"/>
      <c r="B290" s="38"/>
      <c r="C290" s="59"/>
    </row>
    <row r="291" spans="1:3">
      <c r="A291" s="38"/>
      <c r="B291" s="38"/>
      <c r="C291" s="59"/>
    </row>
    <row r="292" spans="1:3">
      <c r="A292" s="38"/>
      <c r="B292" s="38"/>
      <c r="C292" s="59"/>
    </row>
    <row r="293" spans="1:3">
      <c r="A293" s="38"/>
      <c r="B293" s="38"/>
      <c r="C293" s="59"/>
    </row>
    <row r="294" spans="1:3">
      <c r="A294" s="38"/>
      <c r="B294" s="38"/>
      <c r="C294" s="59"/>
    </row>
    <row r="295" spans="1:3">
      <c r="A295" s="38"/>
      <c r="B295" s="38"/>
      <c r="C295" s="59"/>
    </row>
    <row r="296" spans="1:3">
      <c r="A296" s="38"/>
      <c r="B296" s="38"/>
      <c r="C296" s="59"/>
    </row>
    <row r="297" spans="1:3">
      <c r="A297" s="38"/>
      <c r="B297" s="38"/>
      <c r="C297" s="59"/>
    </row>
    <row r="298" spans="1:3">
      <c r="A298" s="38"/>
      <c r="B298" s="38"/>
      <c r="C298" s="59"/>
    </row>
    <row r="299" spans="1:3">
      <c r="A299" s="38"/>
      <c r="B299" s="38"/>
      <c r="C299" s="59"/>
    </row>
    <row r="300" spans="1:3">
      <c r="A300" s="38"/>
      <c r="B300" s="38"/>
      <c r="C300" s="59"/>
    </row>
    <row r="301" spans="1:3">
      <c r="A301" s="38"/>
      <c r="B301" s="38"/>
      <c r="C301" s="59"/>
    </row>
    <row r="302" spans="1:3">
      <c r="A302" s="38"/>
      <c r="B302" s="38"/>
      <c r="C302" s="59"/>
    </row>
    <row r="303" spans="1:3">
      <c r="A303" s="38"/>
      <c r="B303" s="38"/>
      <c r="C303" s="59"/>
    </row>
    <row r="304" spans="1:3">
      <c r="A304" s="38"/>
      <c r="B304" s="38"/>
      <c r="C304" s="59"/>
    </row>
    <row r="305" spans="1:3">
      <c r="A305" s="38"/>
      <c r="B305" s="38"/>
      <c r="C305" s="59"/>
    </row>
    <row r="306" spans="1:3">
      <c r="A306" s="38"/>
      <c r="B306" s="38"/>
      <c r="C306" s="59"/>
    </row>
    <row r="307" spans="1:3">
      <c r="A307" s="38"/>
      <c r="B307" s="38"/>
      <c r="C307" s="59"/>
    </row>
    <row r="308" spans="1:3">
      <c r="A308" s="38"/>
      <c r="B308" s="38"/>
      <c r="C308" s="59"/>
    </row>
    <row r="309" spans="1:3">
      <c r="A309" s="38"/>
      <c r="B309" s="38"/>
      <c r="C309" s="59"/>
    </row>
    <row r="310" spans="1:3">
      <c r="A310" s="38"/>
      <c r="B310" s="38"/>
      <c r="C310" s="59"/>
    </row>
    <row r="311" spans="1:3">
      <c r="A311" s="38"/>
      <c r="B311" s="38"/>
      <c r="C311" s="59"/>
    </row>
    <row r="312" spans="1:3">
      <c r="A312" s="38"/>
      <c r="B312" s="38"/>
      <c r="C312" s="59"/>
    </row>
    <row r="313" spans="1:3">
      <c r="A313" s="38"/>
      <c r="B313" s="38"/>
      <c r="C313" s="59"/>
    </row>
    <row r="314" spans="1:3">
      <c r="A314" s="38"/>
      <c r="B314" s="38"/>
      <c r="C314" s="59"/>
    </row>
    <row r="315" spans="1:3">
      <c r="A315" s="38"/>
      <c r="B315" s="38"/>
      <c r="C315" s="59"/>
    </row>
    <row r="316" spans="1:3">
      <c r="A316" s="38"/>
      <c r="B316" s="38"/>
      <c r="C316" s="59"/>
    </row>
    <row r="317" spans="1:3">
      <c r="A317" s="38"/>
      <c r="B317" s="38"/>
      <c r="C317" s="59"/>
    </row>
    <row r="318" spans="1:3">
      <c r="A318" s="38"/>
      <c r="B318" s="38"/>
      <c r="C318" s="59"/>
    </row>
    <row r="319" spans="1:3">
      <c r="A319" s="38"/>
      <c r="B319" s="38"/>
      <c r="C319" s="59"/>
    </row>
    <row r="320" spans="1:3">
      <c r="A320" s="38"/>
      <c r="B320" s="38"/>
      <c r="C320" s="59"/>
    </row>
    <row r="321" spans="1:3">
      <c r="A321" s="38"/>
      <c r="B321" s="38"/>
      <c r="C321" s="59"/>
    </row>
    <row r="322" spans="1:3">
      <c r="A322" s="38"/>
      <c r="B322" s="38"/>
      <c r="C322" s="59"/>
    </row>
    <row r="323" spans="1:3">
      <c r="A323" s="38"/>
      <c r="B323" s="38"/>
      <c r="C323" s="59"/>
    </row>
    <row r="324" spans="1:3">
      <c r="A324" s="38"/>
      <c r="B324" s="38"/>
      <c r="C324" s="59"/>
    </row>
    <row r="325" spans="1:3">
      <c r="A325" s="38"/>
      <c r="B325" s="38"/>
      <c r="C325" s="59"/>
    </row>
    <row r="326" spans="1:3">
      <c r="A326" s="38"/>
      <c r="B326" s="38"/>
      <c r="C326" s="59"/>
    </row>
    <row r="327" spans="1:3">
      <c r="A327" s="38"/>
      <c r="B327" s="38"/>
      <c r="C327" s="59"/>
    </row>
    <row r="328" spans="1:3">
      <c r="A328" s="38"/>
      <c r="B328" s="38"/>
      <c r="C328" s="59"/>
    </row>
    <row r="329" spans="1:3">
      <c r="A329" s="38"/>
      <c r="B329" s="38"/>
      <c r="C329" s="59"/>
    </row>
    <row r="330" spans="1:3">
      <c r="A330" s="38"/>
      <c r="B330" s="38"/>
      <c r="C330" s="59"/>
    </row>
    <row r="331" spans="1:3">
      <c r="A331" s="38"/>
      <c r="B331" s="38"/>
      <c r="C331" s="59"/>
    </row>
    <row r="332" spans="1:3">
      <c r="A332" s="38"/>
      <c r="B332" s="38"/>
      <c r="C332" s="59"/>
    </row>
    <row r="333" spans="1:3">
      <c r="A333" s="38"/>
      <c r="B333" s="38"/>
      <c r="C333" s="59"/>
    </row>
    <row r="334" spans="1:3">
      <c r="A334" s="38"/>
      <c r="B334" s="38"/>
      <c r="C334" s="59"/>
    </row>
    <row r="335" spans="1:3">
      <c r="A335" s="38"/>
      <c r="B335" s="38"/>
      <c r="C335" s="59"/>
    </row>
    <row r="336" spans="1:3">
      <c r="A336" s="38"/>
      <c r="B336" s="38"/>
      <c r="C336" s="59"/>
    </row>
    <row r="337" spans="1:3">
      <c r="A337" s="38"/>
      <c r="B337" s="38"/>
      <c r="C337" s="59"/>
    </row>
    <row r="338" spans="1:3">
      <c r="A338" s="38"/>
      <c r="B338" s="38"/>
      <c r="C338" s="59"/>
    </row>
    <row r="339" spans="1:3">
      <c r="A339" s="38"/>
      <c r="B339" s="38"/>
      <c r="C339" s="59"/>
    </row>
    <row r="340" spans="1:3">
      <c r="A340" s="38"/>
      <c r="B340" s="38"/>
      <c r="C340" s="59"/>
    </row>
    <row r="341" spans="1:3">
      <c r="A341" s="38"/>
      <c r="B341" s="38"/>
      <c r="C341" s="59"/>
    </row>
    <row r="342" spans="1:3">
      <c r="A342" s="38"/>
      <c r="B342" s="38"/>
      <c r="C342" s="59"/>
    </row>
    <row r="343" spans="1:3">
      <c r="A343" s="38"/>
      <c r="B343" s="38"/>
      <c r="C343" s="59"/>
    </row>
    <row r="344" spans="1:3">
      <c r="A344" s="38"/>
      <c r="B344" s="38"/>
      <c r="C344" s="59"/>
    </row>
    <row r="345" spans="1:3">
      <c r="A345" s="38"/>
      <c r="B345" s="38"/>
      <c r="C345" s="59"/>
    </row>
    <row r="346" spans="1:3">
      <c r="A346" s="38"/>
      <c r="B346" s="38"/>
      <c r="C346" s="59"/>
    </row>
    <row r="347" spans="1:3">
      <c r="A347" s="38"/>
      <c r="B347" s="38"/>
      <c r="C347" s="59"/>
    </row>
    <row r="348" spans="1:3">
      <c r="A348" s="38"/>
      <c r="B348" s="38"/>
      <c r="C348" s="59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last list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osmanov murodjon</dc:creator>
  <cp:lastModifiedBy>Yoqubjon Tangirov</cp:lastModifiedBy>
  <dcterms:created xsi:type="dcterms:W3CDTF">2023-11-07T07:04:28Z</dcterms:created>
  <dcterms:modified xsi:type="dcterms:W3CDTF">2024-08-01T11:48:12Z</dcterms:modified>
</cp:coreProperties>
</file>