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B4E90F5-1075-49CF-8101-E4F4E1F4E7BA}" xr6:coauthVersionLast="47" xr6:coauthVersionMax="47" xr10:uidLastSave="{00000000-0000-0000-0000-000000000000}"/>
  <bookViews>
    <workbookView xWindow="-120" yWindow="-120" windowWidth="20730" windowHeight="11160" xr2:uid="{2AB77749-458C-4815-AE07-E81C864863F1}"/>
  </bookViews>
  <sheets>
    <sheet name="Лист1" sheetId="1" r:id="rId1"/>
  </sheets>
  <definedNames>
    <definedName name="_xlchart.v1.0" hidden="1">Лист1!$B$7:$B$16</definedName>
    <definedName name="_xlchart.v1.1" hidden="1">Лист1!$J$7:$J$16</definedName>
    <definedName name="_xlchart.v1.2" hidden="1">Лист1!$B$7:$B$16</definedName>
    <definedName name="_xlchart.v1.3" hidden="1">Лист1!$J$7:$J$16</definedName>
    <definedName name="_xlchart.v1.4" hidden="1">Лист1!$B$7:$B$16</definedName>
    <definedName name="_xlchart.v1.5" hidden="1">Лист1!$J$7:$J$16</definedName>
    <definedName name="_xlchart.v1.6" hidden="1">Лист1!$B$7:$B$16</definedName>
    <definedName name="_xlchart.v1.7" hidden="1">Лист1!$J$7:$J$16</definedName>
    <definedName name="_xlchart.v1.8" hidden="1">Лист1!$B$7:$B$16</definedName>
    <definedName name="_xlchart.v1.9" hidden="1">Лист1!$J$7:$J$16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I8" i="1"/>
  <c r="I9" i="1"/>
  <c r="I10" i="1"/>
  <c r="I11" i="1"/>
  <c r="I12" i="1"/>
  <c r="I13" i="1"/>
  <c r="I14" i="1"/>
  <c r="I15" i="1"/>
  <c r="I16" i="1"/>
  <c r="I7" i="1"/>
  <c r="J7" i="1"/>
  <c r="E16" i="1"/>
  <c r="H16" i="1" s="1"/>
  <c r="D16" i="1"/>
  <c r="H7" i="1"/>
  <c r="E8" i="1"/>
  <c r="E9" i="1"/>
  <c r="E10" i="1"/>
  <c r="E11" i="1"/>
  <c r="E12" i="1"/>
  <c r="E13" i="1"/>
  <c r="E14" i="1"/>
  <c r="E15" i="1"/>
  <c r="E7" i="1"/>
  <c r="D9" i="1"/>
  <c r="H9" i="1" s="1"/>
  <c r="F9" i="1" s="1"/>
  <c r="D10" i="1"/>
  <c r="H10" i="1" s="1"/>
  <c r="F10" i="1" s="1"/>
  <c r="D11" i="1"/>
  <c r="H11" i="1" s="1"/>
  <c r="F11" i="1" s="1"/>
  <c r="D12" i="1"/>
  <c r="H12" i="1" s="1"/>
  <c r="F12" i="1" s="1"/>
  <c r="D13" i="1"/>
  <c r="H13" i="1" s="1"/>
  <c r="F13" i="1" s="1"/>
  <c r="D14" i="1"/>
  <c r="H14" i="1" s="1"/>
  <c r="F14" i="1" s="1"/>
  <c r="D15" i="1"/>
  <c r="H15" i="1" s="1"/>
  <c r="F15" i="1" s="1"/>
  <c r="D8" i="1"/>
  <c r="H8" i="1" s="1"/>
  <c r="F8" i="1" s="1"/>
  <c r="D7" i="1"/>
  <c r="F16" i="1" l="1"/>
  <c r="F7" i="1"/>
</calcChain>
</file>

<file path=xl/sharedStrings.xml><?xml version="1.0" encoding="utf-8"?>
<sst xmlns="http://schemas.openxmlformats.org/spreadsheetml/2006/main" count="24" uniqueCount="24">
  <si>
    <t>РАСЧЕТ ЗАРАБОТНОЙ ПЛАТЫ РАБОТНИКОВ ООО «СТУДЕНТ»</t>
  </si>
  <si>
    <t>№</t>
  </si>
  <si>
    <t>ФИО</t>
  </si>
  <si>
    <t>Начисления</t>
  </si>
  <si>
    <t>Оклад</t>
  </si>
  <si>
    <t>Коефицциент</t>
  </si>
  <si>
    <t>Полярная надбавка</t>
  </si>
  <si>
    <t>Удержания</t>
  </si>
  <si>
    <t>Баланс</t>
  </si>
  <si>
    <t>Подоходный налог</t>
  </si>
  <si>
    <t>Штрафы</t>
  </si>
  <si>
    <t>Всего начислено</t>
  </si>
  <si>
    <t>Всего удержано</t>
  </si>
  <si>
    <t>К выдаче</t>
  </si>
  <si>
    <t>Петров А. В.</t>
  </si>
  <si>
    <t>Сидоров Н.З.</t>
  </si>
  <si>
    <t>Артемьева М.С</t>
  </si>
  <si>
    <t>СапожковаВ.В</t>
  </si>
  <si>
    <t>Ратынская С. Л.</t>
  </si>
  <si>
    <t>Урусов П. Р.</t>
  </si>
  <si>
    <t>Витальев Н.Н.</t>
  </si>
  <si>
    <t>Русокров Г.Л.</t>
  </si>
  <si>
    <t>Девяткин А.А.</t>
  </si>
  <si>
    <t>Ильина У.Ю.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</si>
</sst>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Algerian"/>
      <family val="5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double">
        <color auto="1"/>
      </left>
      <right style="dashed">
        <color auto="1"/>
      </right>
      <top style="double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ouble">
        <color auto="1"/>
      </top>
      <bottom style="dashed">
        <color auto="1"/>
      </bottom>
      <diagonal/>
    </border>
    <border>
      <left style="dashed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dashed">
        <color auto="1"/>
      </right>
      <top style="dashed">
        <color auto="1"/>
      </top>
      <bottom style="double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ouble">
        <color auto="1"/>
      </bottom>
      <diagonal/>
    </border>
    <border>
      <left style="dashed">
        <color auto="1"/>
      </left>
      <right style="double">
        <color auto="1"/>
      </right>
      <top style="dashed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ln>
                  <a:noFill/>
                </a:ln>
                <a:solidFill>
                  <a:srgbClr val="00B050"/>
                </a:solidFill>
                <a:effectLst>
                  <a:glow>
                    <a:schemeClr val="accent1">
                      <a:alpha val="52000"/>
                    </a:schemeClr>
                  </a:glow>
                  <a:innerShdw blurRad="1270000" dist="2540000" dir="19140000">
                    <a:schemeClr val="tx1">
                      <a:alpha val="41000"/>
                    </a:schemeClr>
                  </a:inn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Сумма к выплате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ln>
                <a:noFill/>
              </a:ln>
              <a:solidFill>
                <a:srgbClr val="00B050"/>
              </a:solidFill>
              <a:effectLst>
                <a:glow>
                  <a:schemeClr val="accent1">
                    <a:alpha val="52000"/>
                  </a:schemeClr>
                </a:glow>
                <a:innerShdw blurRad="1270000" dist="2540000" dir="19140000">
                  <a:schemeClr val="tx1">
                    <a:alpha val="41000"/>
                  </a:schemeClr>
                </a:inn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glow rad="50800">
                <a:srgbClr val="00B050">
                  <a:alpha val="41000"/>
                </a:srgbClr>
              </a:glow>
              <a:outerShdw blurRad="50800" dist="50800" dir="5400000" sx="99000" sy="99000" algn="ctr" rotWithShape="0">
                <a:schemeClr val="bg1"/>
              </a:outerShdw>
              <a:softEdge rad="0"/>
            </a:effectLst>
            <a:scene3d>
              <a:camera prst="orthographicFront"/>
              <a:lightRig rig="threePt" dir="t"/>
            </a:scene3d>
            <a:sp3d prstMaterial="legacyWireframe">
              <a:bevelT/>
            </a:sp3d>
          </c:spPr>
          <c:invertIfNegative val="0"/>
          <c:dLbls>
            <c:dLbl>
              <c:idx val="0"/>
              <c:numFmt formatCode="#,##0.00\ &quot;₽&quot;" sourceLinked="0"/>
              <c:spPr>
                <a:noFill/>
                <a:ln>
                  <a:noFill/>
                  <a:prstDash val="sysDot"/>
                </a:ln>
                <a:effectLst/>
              </c:spPr>
              <c:txPr>
                <a:bodyPr rot="0" spcFirstLastPara="1" vertOverflow="ellipsis" vert="horz" wrap="none" lIns="36000" tIns="36000" rIns="0" anchor="b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rgbClr val="00B050"/>
                      </a:solidFill>
                      <a:effectLst>
                        <a:glow>
                          <a:schemeClr val="accent1">
                            <a:alpha val="52000"/>
                          </a:schemeClr>
                        </a:glow>
                        <a:innerShdw blurRad="1270000" dist="2540000" dir="19140000">
                          <a:schemeClr val="tx1">
                            <a:alpha val="41000"/>
                          </a:schemeClr>
                        </a:inn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6236001749781271E-2"/>
                      <c:h val="4.559215435135343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9BF0-43A5-B176-5B993A0E4F93}"/>
                </c:ext>
              </c:extLst>
            </c:dLbl>
            <c:dLbl>
              <c:idx val="1"/>
              <c:numFmt formatCode="#,##0.00\ &quot;₽&quot;" sourceLinked="0"/>
              <c:spPr>
                <a:noFill/>
                <a:ln>
                  <a:noFill/>
                  <a:prstDash val="sysDot"/>
                </a:ln>
                <a:effectLst/>
              </c:spPr>
              <c:txPr>
                <a:bodyPr rot="0" spcFirstLastPara="1" vertOverflow="ellipsis" vert="horz" wrap="square" lIns="36000" tIns="36000" rIns="108000" anchor="t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rgbClr val="00B050"/>
                      </a:solidFill>
                      <a:effectLst>
                        <a:glow>
                          <a:schemeClr val="accent1">
                            <a:alpha val="52000"/>
                          </a:schemeClr>
                        </a:glow>
                        <a:innerShdw blurRad="1270000" dist="2540000" dir="19140000">
                          <a:schemeClr val="tx1">
                            <a:alpha val="41000"/>
                          </a:schemeClr>
                        </a:inn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9BF0-43A5-B176-5B993A0E4F93}"/>
                </c:ext>
              </c:extLst>
            </c:dLbl>
            <c:dLbl>
              <c:idx val="2"/>
              <c:numFmt formatCode="#,##0.00\ &quot;₽&quot;" sourceLinked="0"/>
              <c:spPr>
                <a:noFill/>
                <a:ln>
                  <a:noFill/>
                  <a:prstDash val="sysDot"/>
                </a:ln>
                <a:effectLst/>
              </c:spPr>
              <c:txPr>
                <a:bodyPr rot="0" spcFirstLastPara="1" vertOverflow="ellipsis" vert="horz" wrap="square" lIns="108000" tIns="36000" rIns="0" anchor="t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rgbClr val="00B050"/>
                      </a:solidFill>
                      <a:effectLst>
                        <a:glow>
                          <a:schemeClr val="accent1">
                            <a:alpha val="52000"/>
                          </a:schemeClr>
                        </a:glow>
                        <a:innerShdw blurRad="1270000" dist="2540000" dir="19140000">
                          <a:schemeClr val="tx1">
                            <a:alpha val="41000"/>
                          </a:schemeClr>
                        </a:inn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9BF0-43A5-B176-5B993A0E4F93}"/>
                </c:ext>
              </c:extLst>
            </c:dLbl>
            <c:dLbl>
              <c:idx val="4"/>
              <c:numFmt formatCode="#,##0.00\ &quot;₽&quot;" sourceLinked="0"/>
              <c:spPr>
                <a:noFill/>
                <a:ln>
                  <a:noFill/>
                  <a:prstDash val="sysDot"/>
                </a:ln>
                <a:effectLst/>
              </c:spPr>
              <c:txPr>
                <a:bodyPr rot="0" spcFirstLastPara="1" vertOverflow="ellipsis" vert="horz" wrap="square" lIns="108000" tIns="36000" rIns="0" anchor="t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rgbClr val="00B050"/>
                      </a:solidFill>
                      <a:effectLst>
                        <a:glow>
                          <a:schemeClr val="accent1">
                            <a:alpha val="52000"/>
                          </a:schemeClr>
                        </a:glow>
                        <a:innerShdw blurRad="1270000" dist="2540000" dir="19140000">
                          <a:schemeClr val="tx1">
                            <a:alpha val="41000"/>
                          </a:schemeClr>
                        </a:inn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9BF0-43A5-B176-5B993A0E4F93}"/>
                </c:ext>
              </c:extLst>
            </c:dLbl>
            <c:numFmt formatCode="#,##0.00\ &quot;₽&quot;" sourceLinked="0"/>
            <c:spPr>
              <a:noFill/>
              <a:ln>
                <a:noFill/>
                <a:prstDash val="sysDot"/>
              </a:ln>
              <a:effectLst/>
            </c:spPr>
            <c:txPr>
              <a:bodyPr rot="0" spcFirstLastPara="1" vertOverflow="ellipsis" vert="horz" wrap="square" lIns="36000" tIns="36000" rIns="0" anchor="t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rgbClr val="00B050"/>
                    </a:solidFill>
                    <a:effectLst>
                      <a:glow>
                        <a:schemeClr val="accent1">
                          <a:alpha val="52000"/>
                        </a:schemeClr>
                      </a:glow>
                      <a:innerShdw blurRad="1270000" dist="2540000" dir="19140000">
                        <a:schemeClr val="tx1">
                          <a:alpha val="41000"/>
                        </a:schemeClr>
                      </a:innerShdw>
                    </a:effectLst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Лист1!$B$7:$B$16</c:f>
              <c:strCache>
                <c:ptCount val="10"/>
                <c:pt idx="0">
                  <c:v>Петров А. В.</c:v>
                </c:pt>
                <c:pt idx="1">
                  <c:v>Сидоров Н.З.</c:v>
                </c:pt>
                <c:pt idx="2">
                  <c:v>Артемьева М.С</c:v>
                </c:pt>
                <c:pt idx="3">
                  <c:v>СапожковаВ.В</c:v>
                </c:pt>
                <c:pt idx="4">
                  <c:v>Ратынская С. Л.</c:v>
                </c:pt>
                <c:pt idx="5">
                  <c:v>Урусов П. Р.</c:v>
                </c:pt>
                <c:pt idx="6">
                  <c:v>Витальев Н.Н.</c:v>
                </c:pt>
                <c:pt idx="7">
                  <c:v>Русокров Г.Л.</c:v>
                </c:pt>
                <c:pt idx="8">
                  <c:v>Девяткин А.А.</c:v>
                </c:pt>
                <c:pt idx="9">
                  <c:v>Ильина У.Ю.</c:v>
                </c:pt>
              </c:strCache>
            </c:strRef>
          </c:cat>
          <c:val>
            <c:numRef>
              <c:f>Лист1!$J$7:$J$16</c:f>
              <c:numCache>
                <c:formatCode>General</c:formatCode>
                <c:ptCount val="10"/>
                <c:pt idx="0">
                  <c:v>870.51</c:v>
                </c:pt>
                <c:pt idx="1">
                  <c:v>1190.595</c:v>
                </c:pt>
                <c:pt idx="2">
                  <c:v>1230.6399999999999</c:v>
                </c:pt>
                <c:pt idx="3">
                  <c:v>760.38</c:v>
                </c:pt>
                <c:pt idx="4">
                  <c:v>730.49</c:v>
                </c:pt>
                <c:pt idx="5">
                  <c:v>1400.7</c:v>
                </c:pt>
                <c:pt idx="6">
                  <c:v>1660.83</c:v>
                </c:pt>
                <c:pt idx="7">
                  <c:v>1926</c:v>
                </c:pt>
                <c:pt idx="8">
                  <c:v>1480.74</c:v>
                </c:pt>
                <c:pt idx="9">
                  <c:v>1280.6399999999999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0-43A5-B176-5B993A0E4F9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-16"/>
        <c:axId val="1732592448"/>
        <c:axId val="1732597440"/>
      </c:barChart>
      <c:catAx>
        <c:axId val="173259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rgbClr val="00B050"/>
                </a:solidFill>
                <a:effectLst>
                  <a:glow>
                    <a:schemeClr val="accent1">
                      <a:alpha val="52000"/>
                    </a:schemeClr>
                  </a:glow>
                  <a:innerShdw blurRad="1270000" dist="2540000" dir="19140000">
                    <a:schemeClr val="tx1">
                      <a:alpha val="41000"/>
                    </a:schemeClr>
                  </a:innerShdw>
                </a:effectLst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2597440"/>
        <c:crosses val="autoZero"/>
        <c:auto val="1"/>
        <c:lblAlgn val="ctr"/>
        <c:lblOffset val="100"/>
        <c:noMultiLvlLbl val="0"/>
      </c:catAx>
      <c:valAx>
        <c:axId val="17325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₽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rgbClr val="00B050"/>
                </a:solidFill>
                <a:effectLst>
                  <a:glow>
                    <a:schemeClr val="accent1">
                      <a:alpha val="52000"/>
                    </a:schemeClr>
                  </a:glow>
                  <a:innerShdw blurRad="1270000" dist="2540000" dir="19140000">
                    <a:schemeClr val="tx1">
                      <a:alpha val="41000"/>
                    </a:schemeClr>
                  </a:innerShdw>
                </a:effectLst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2592448"/>
        <c:crosses val="autoZero"/>
        <c:crossBetween val="between"/>
      </c:valAx>
      <c:spPr>
        <a:noFill/>
        <a:ln>
          <a:noFill/>
        </a:ln>
        <a:effectLst>
          <a:glow rad="25400">
            <a:schemeClr val="accent1">
              <a:alpha val="40000"/>
            </a:schemeClr>
          </a:glo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>
        <a:alpha val="80000"/>
      </a:srgbClr>
    </a:solidFill>
    <a:ln w="9525" cap="flat" cmpd="sng" algn="ctr">
      <a:solidFill>
        <a:schemeClr val="tx1">
          <a:alpha val="49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 rot="0" vert="horz" anchor="t" anchorCtr="1"/>
    <a:lstStyle/>
    <a:p>
      <a:pPr>
        <a:defRPr>
          <a:ln>
            <a:noFill/>
          </a:ln>
          <a:solidFill>
            <a:srgbClr val="00B050"/>
          </a:solidFill>
          <a:effectLst>
            <a:glow>
              <a:schemeClr val="accent1">
                <a:alpha val="52000"/>
              </a:schemeClr>
            </a:glow>
            <a:innerShdw blurRad="1270000" dist="2540000" dir="19140000">
              <a:schemeClr val="tx1">
                <a:alpha val="41000"/>
              </a:schemeClr>
            </a:innerShdw>
          </a:effectLst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604837</xdr:colOff>
      <xdr:row>4</xdr:row>
      <xdr:rowOff>14286</xdr:rowOff>
    </xdr:from>
    <xdr:to>
      <xdr:col>18</xdr:col>
      <xdr:colOff>300037</xdr:colOff>
      <xdr:row>15</xdr:row>
      <xdr:rowOff>171449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088D78D-FE7A-498B-B05E-C39BEA9DF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27DAB-8B9F-44E6-8FF4-991743BB8EFE}">
  <dimension ref="A2:J17"/>
  <sheetViews>
    <sheetView tabSelected="1" topLeftCell="C4" zoomScaleNormal="100" workbookViewId="0">
      <selection activeCell="T6" sqref="T6"/>
    </sheetView>
  </sheetViews>
  <sheetFormatPr defaultRowHeight="15" x14ac:dyDescent="0.25"/>
  <cols>
    <col min="2" max="2" width="15" bestFit="1" customWidth="1"/>
    <col min="3" max="3" width="6.7109375" bestFit="1" customWidth="1"/>
    <col min="4" max="4" width="6" bestFit="1" customWidth="1"/>
    <col min="5" max="5" width="4" bestFit="1" customWidth="1"/>
    <col min="6" max="6" width="8" bestFit="1" customWidth="1"/>
    <col min="7" max="7" width="4" bestFit="1" customWidth="1"/>
    <col min="8" max="8" width="7" bestFit="1" customWidth="1"/>
    <col min="9" max="9" width="8" bestFit="1" customWidth="1"/>
    <col min="10" max="10" width="9" bestFit="1" customWidth="1"/>
  </cols>
  <sheetData>
    <row r="2" spans="1:10" x14ac:dyDescent="0.2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</row>
    <row r="4" spans="1:10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15.75" thickTop="1" x14ac:dyDescent="0.25">
      <c r="A5" s="3" t="s">
        <v>1</v>
      </c>
      <c r="B5" s="14" t="s">
        <v>2</v>
      </c>
      <c r="C5" s="4" t="s">
        <v>3</v>
      </c>
      <c r="D5" s="4"/>
      <c r="E5" s="4"/>
      <c r="F5" s="4" t="s">
        <v>7</v>
      </c>
      <c r="G5" s="4"/>
      <c r="H5" s="4" t="s">
        <v>8</v>
      </c>
      <c r="I5" s="4"/>
      <c r="J5" s="5"/>
    </row>
    <row r="6" spans="1:10" ht="99.75" x14ac:dyDescent="0.25">
      <c r="A6" s="15"/>
      <c r="B6" s="13"/>
      <c r="C6" s="6" t="s">
        <v>4</v>
      </c>
      <c r="D6" s="7" t="s">
        <v>5</v>
      </c>
      <c r="E6" s="7" t="s">
        <v>6</v>
      </c>
      <c r="F6" s="7" t="s">
        <v>9</v>
      </c>
      <c r="G6" s="7" t="s">
        <v>10</v>
      </c>
      <c r="H6" s="7" t="s">
        <v>11</v>
      </c>
      <c r="I6" s="7" t="s">
        <v>12</v>
      </c>
      <c r="J6" s="8" t="s">
        <v>13</v>
      </c>
    </row>
    <row r="7" spans="1:10" x14ac:dyDescent="0.25">
      <c r="A7" s="16">
        <v>1</v>
      </c>
      <c r="B7" s="9" t="s">
        <v>14</v>
      </c>
      <c r="C7" s="18">
        <v>510</v>
      </c>
      <c r="D7" s="9">
        <f>C7*50%</f>
        <v>255</v>
      </c>
      <c r="E7" s="9">
        <f>C7*80%</f>
        <v>408</v>
      </c>
      <c r="F7" s="9">
        <f>H7*13%</f>
        <v>152.49</v>
      </c>
      <c r="G7" s="9">
        <v>150</v>
      </c>
      <c r="H7" s="9">
        <f>C7+D7+E7</f>
        <v>1173</v>
      </c>
      <c r="I7" s="9">
        <f>F7+G7</f>
        <v>302.49</v>
      </c>
      <c r="J7" s="10">
        <f>H7-I7</f>
        <v>870.51</v>
      </c>
    </row>
    <row r="8" spans="1:10" x14ac:dyDescent="0.25">
      <c r="A8" s="16">
        <v>2</v>
      </c>
      <c r="B8" s="9" t="s">
        <v>15</v>
      </c>
      <c r="C8" s="18">
        <v>595</v>
      </c>
      <c r="D8" s="9">
        <f>C8*50%</f>
        <v>297.5</v>
      </c>
      <c r="E8" s="9">
        <f t="shared" ref="E8:E16" si="0">C8*80%</f>
        <v>476</v>
      </c>
      <c r="F8" s="9">
        <f t="shared" ref="F8:F16" si="1">H8*13%</f>
        <v>177.905</v>
      </c>
      <c r="G8" s="9"/>
      <c r="H8" s="9">
        <f t="shared" ref="H8:H16" si="2">C8+D8+E8</f>
        <v>1368.5</v>
      </c>
      <c r="I8" s="9">
        <f t="shared" ref="I8:I16" si="3">F8+G8</f>
        <v>177.905</v>
      </c>
      <c r="J8" s="10">
        <f t="shared" ref="J8:J16" si="4">H8-I8</f>
        <v>1190.595</v>
      </c>
    </row>
    <row r="9" spans="1:10" x14ac:dyDescent="0.25">
      <c r="A9" s="16">
        <v>3</v>
      </c>
      <c r="B9" s="9" t="s">
        <v>16</v>
      </c>
      <c r="C9" s="18">
        <v>640</v>
      </c>
      <c r="D9" s="9">
        <f t="shared" ref="D9:D16" si="5">C9*50%</f>
        <v>320</v>
      </c>
      <c r="E9" s="9">
        <f t="shared" si="0"/>
        <v>512</v>
      </c>
      <c r="F9" s="9">
        <f t="shared" si="1"/>
        <v>191.36</v>
      </c>
      <c r="G9" s="9">
        <v>50</v>
      </c>
      <c r="H9" s="9">
        <f t="shared" si="2"/>
        <v>1472</v>
      </c>
      <c r="I9" s="9">
        <f t="shared" si="3"/>
        <v>241.36</v>
      </c>
      <c r="J9" s="10">
        <f t="shared" si="4"/>
        <v>1230.6399999999999</v>
      </c>
    </row>
    <row r="10" spans="1:10" x14ac:dyDescent="0.25">
      <c r="A10" s="16">
        <v>4</v>
      </c>
      <c r="B10" s="9" t="s">
        <v>17</v>
      </c>
      <c r="C10" s="18">
        <v>380</v>
      </c>
      <c r="D10" s="9">
        <f t="shared" si="5"/>
        <v>190</v>
      </c>
      <c r="E10" s="9">
        <f t="shared" si="0"/>
        <v>304</v>
      </c>
      <c r="F10" s="9">
        <f t="shared" si="1"/>
        <v>113.62</v>
      </c>
      <c r="G10" s="9"/>
      <c r="H10" s="9">
        <f t="shared" si="2"/>
        <v>874</v>
      </c>
      <c r="I10" s="9">
        <f t="shared" si="3"/>
        <v>113.62</v>
      </c>
      <c r="J10" s="10">
        <f t="shared" si="4"/>
        <v>760.38</v>
      </c>
    </row>
    <row r="11" spans="1:10" x14ac:dyDescent="0.25">
      <c r="A11" s="16">
        <v>5</v>
      </c>
      <c r="B11" s="9" t="s">
        <v>18</v>
      </c>
      <c r="C11" s="18">
        <v>490</v>
      </c>
      <c r="D11" s="9">
        <f t="shared" si="5"/>
        <v>245</v>
      </c>
      <c r="E11" s="9">
        <f t="shared" si="0"/>
        <v>392</v>
      </c>
      <c r="F11" s="9">
        <f t="shared" si="1"/>
        <v>146.51</v>
      </c>
      <c r="G11" s="9">
        <v>250</v>
      </c>
      <c r="H11" s="9">
        <f t="shared" si="2"/>
        <v>1127</v>
      </c>
      <c r="I11" s="9">
        <f t="shared" si="3"/>
        <v>396.51</v>
      </c>
      <c r="J11" s="10">
        <f t="shared" si="4"/>
        <v>730.49</v>
      </c>
    </row>
    <row r="12" spans="1:10" x14ac:dyDescent="0.25">
      <c r="A12" s="16">
        <v>6</v>
      </c>
      <c r="B12" s="9" t="s">
        <v>19</v>
      </c>
      <c r="C12" s="18">
        <v>700</v>
      </c>
      <c r="D12" s="9">
        <f t="shared" si="5"/>
        <v>350</v>
      </c>
      <c r="E12" s="9">
        <f t="shared" si="0"/>
        <v>560</v>
      </c>
      <c r="F12" s="9">
        <f t="shared" si="1"/>
        <v>209.3</v>
      </c>
      <c r="G12" s="9"/>
      <c r="H12" s="9">
        <f t="shared" si="2"/>
        <v>1610</v>
      </c>
      <c r="I12" s="9">
        <f t="shared" si="3"/>
        <v>209.3</v>
      </c>
      <c r="J12" s="10">
        <f t="shared" si="4"/>
        <v>1400.7</v>
      </c>
    </row>
    <row r="13" spans="1:10" x14ac:dyDescent="0.25">
      <c r="A13" s="16">
        <v>7</v>
      </c>
      <c r="B13" s="9" t="s">
        <v>20</v>
      </c>
      <c r="C13" s="18">
        <v>830</v>
      </c>
      <c r="D13" s="9">
        <f t="shared" si="5"/>
        <v>415</v>
      </c>
      <c r="E13" s="9">
        <f t="shared" si="0"/>
        <v>664</v>
      </c>
      <c r="F13" s="9">
        <f t="shared" si="1"/>
        <v>248.17000000000002</v>
      </c>
      <c r="G13" s="9"/>
      <c r="H13" s="9">
        <f t="shared" si="2"/>
        <v>1909</v>
      </c>
      <c r="I13" s="9">
        <f t="shared" si="3"/>
        <v>248.17000000000002</v>
      </c>
      <c r="J13" s="10">
        <f t="shared" si="4"/>
        <v>1660.83</v>
      </c>
    </row>
    <row r="14" spans="1:10" x14ac:dyDescent="0.25">
      <c r="A14" s="16">
        <v>8</v>
      </c>
      <c r="B14" s="9" t="s">
        <v>21</v>
      </c>
      <c r="C14" s="18">
        <v>1000</v>
      </c>
      <c r="D14" s="9">
        <f t="shared" si="5"/>
        <v>500</v>
      </c>
      <c r="E14" s="9">
        <f t="shared" si="0"/>
        <v>800</v>
      </c>
      <c r="F14" s="9">
        <f t="shared" si="1"/>
        <v>299</v>
      </c>
      <c r="G14" s="9">
        <v>75</v>
      </c>
      <c r="H14" s="9">
        <f t="shared" si="2"/>
        <v>2300</v>
      </c>
      <c r="I14" s="9">
        <f t="shared" si="3"/>
        <v>374</v>
      </c>
      <c r="J14" s="10">
        <f t="shared" si="4"/>
        <v>1926</v>
      </c>
    </row>
    <row r="15" spans="1:10" x14ac:dyDescent="0.25">
      <c r="A15" s="16">
        <v>9</v>
      </c>
      <c r="B15" s="9" t="s">
        <v>22</v>
      </c>
      <c r="C15" s="18">
        <v>740</v>
      </c>
      <c r="D15" s="9">
        <f t="shared" si="5"/>
        <v>370</v>
      </c>
      <c r="E15" s="9">
        <f t="shared" si="0"/>
        <v>592</v>
      </c>
      <c r="F15" s="9">
        <f t="shared" si="1"/>
        <v>221.26000000000002</v>
      </c>
      <c r="G15" s="9"/>
      <c r="H15" s="9">
        <f t="shared" si="2"/>
        <v>1702</v>
      </c>
      <c r="I15" s="9">
        <f t="shared" si="3"/>
        <v>221.26000000000002</v>
      </c>
      <c r="J15" s="10">
        <f t="shared" si="4"/>
        <v>1480.74</v>
      </c>
    </row>
    <row r="16" spans="1:10" ht="15.75" thickBot="1" x14ac:dyDescent="0.3">
      <c r="A16" s="17">
        <v>10</v>
      </c>
      <c r="B16" s="11" t="s">
        <v>23</v>
      </c>
      <c r="C16" s="19">
        <v>640</v>
      </c>
      <c r="D16" s="11">
        <f t="shared" si="5"/>
        <v>320</v>
      </c>
      <c r="E16" s="11">
        <f t="shared" si="0"/>
        <v>512</v>
      </c>
      <c r="F16" s="11">
        <f t="shared" si="1"/>
        <v>191.36</v>
      </c>
      <c r="G16" s="11"/>
      <c r="H16" s="11">
        <f t="shared" si="2"/>
        <v>1472</v>
      </c>
      <c r="I16" s="11">
        <f t="shared" si="3"/>
        <v>191.36</v>
      </c>
      <c r="J16" s="12">
        <f t="shared" si="4"/>
        <v>1280.6399999999999</v>
      </c>
    </row>
    <row r="17" ht="15.75" thickTop="1" x14ac:dyDescent="0.25"/>
  </sheetData>
  <mergeCells count="6">
    <mergeCell ref="A2:J2"/>
    <mergeCell ref="A5:A6"/>
    <mergeCell ref="B5:B6"/>
    <mergeCell ref="C5:E5"/>
    <mergeCell ref="F5:G5"/>
    <mergeCell ref="H5:J5"/>
  </mergeCells>
  <phoneticPr fontId="4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2023-12-12T09:13:26Z</dcterms:created>
  <dcterms:modified xsi:type="dcterms:W3CDTF">2023-12-12T11:14:57Z</dcterms:modified>
</cp:coreProperties>
</file>