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rhan-58\Desktop\"/>
    </mc:Choice>
  </mc:AlternateContent>
  <xr:revisionPtr revIDLastSave="0" documentId="13_ncr:1_{8C51E917-D01F-4AAC-BBF7-0592083998E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E10" i="2"/>
  <c r="E12" i="2"/>
  <c r="E9" i="2"/>
  <c r="E8" i="2"/>
  <c r="E7" i="2"/>
  <c r="E6" i="2"/>
  <c r="E5" i="2"/>
  <c r="E4" i="2"/>
  <c r="F11" i="1"/>
  <c r="J11" i="1"/>
  <c r="F10" i="1"/>
  <c r="E12" i="1"/>
  <c r="D12" i="1"/>
  <c r="C12" i="1"/>
  <c r="H7" i="1"/>
  <c r="F7" i="1"/>
  <c r="E7" i="1"/>
  <c r="D7" i="1"/>
</calcChain>
</file>

<file path=xl/sharedStrings.xml><?xml version="1.0" encoding="utf-8"?>
<sst xmlns="http://schemas.openxmlformats.org/spreadsheetml/2006/main" count="28" uniqueCount="21">
  <si>
    <t>Başlama Tarihi</t>
  </si>
  <si>
    <t>Süre</t>
  </si>
  <si>
    <t>Bitiş Tarihi</t>
  </si>
  <si>
    <t>Gün</t>
  </si>
  <si>
    <t>Ay'ın son günü</t>
  </si>
  <si>
    <t>3 ay sonrası</t>
  </si>
  <si>
    <t>4 yıl,3ay,5gün sonrası</t>
  </si>
  <si>
    <t>Tarih</t>
  </si>
  <si>
    <t>Ay</t>
  </si>
  <si>
    <t>Yıl</t>
  </si>
  <si>
    <t>Tarih Fark</t>
  </si>
  <si>
    <t>Saat</t>
  </si>
  <si>
    <t>45 dk sonrası</t>
  </si>
  <si>
    <t>Tatil Günleri</t>
  </si>
  <si>
    <t>Metin Gün</t>
  </si>
  <si>
    <t>Metin Ay</t>
  </si>
  <si>
    <t>Hafta'nın Günü</t>
  </si>
  <si>
    <t xml:space="preserve">20 iş Günü Sonrası </t>
  </si>
  <si>
    <t>Cmts-Pzr Tatil</t>
  </si>
  <si>
    <t>Pazar Tatil</t>
  </si>
  <si>
    <t>iş gün sonrası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</si>
</sst>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"/>
    <numFmt numFmtId="165" formatCode="dd/mm/yyyy;@"/>
    <numFmt numFmtId="167" formatCode="dd/mm/yy;@"/>
    <numFmt numFmtId="168" formatCode="yyyy\-mm\-dd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2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vertical="top"/>
    </xf>
    <xf numFmtId="0" fontId="0" fillId="11" borderId="0" xfId="0" applyFill="1" applyAlignment="1">
      <alignment vertical="top"/>
    </xf>
    <xf numFmtId="14" fontId="0" fillId="12" borderId="0" xfId="0" applyNumberFormat="1" applyFill="1" applyAlignment="1">
      <alignment horizontal="left"/>
    </xf>
    <xf numFmtId="0" fontId="0" fillId="12" borderId="0" xfId="0" applyFill="1" applyAlignment="1">
      <alignment vertical="top"/>
    </xf>
    <xf numFmtId="0" fontId="3" fillId="13" borderId="0" xfId="0" applyFont="1" applyFill="1"/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2"/>
  <sheetViews>
    <sheetView workbookViewId="0">
      <selection activeCell="H17" sqref="H17"/>
    </sheetView>
  </sheetViews>
  <sheetFormatPr defaultRowHeight="15" x14ac:dyDescent="0.25"/>
  <cols>
    <col min="1" max="1" width="18.7109375" customWidth="1"/>
    <col min="2" max="2" width="14.7109375" customWidth="1"/>
    <col min="3" max="3" width="13.140625" customWidth="1"/>
    <col min="4" max="4" width="12.7109375" customWidth="1"/>
    <col min="5" max="5" width="14" customWidth="1"/>
    <col min="6" max="6" width="17.28515625" customWidth="1"/>
    <col min="7" max="7" width="14" customWidth="1"/>
    <col min="8" max="8" width="10.140625" bestFit="1" customWidth="1"/>
    <col min="9" max="9" width="14.42578125" customWidth="1"/>
  </cols>
  <sheetData>
    <row r="4" spans="2:10" x14ac:dyDescent="0.25">
      <c r="D4" t="s">
        <v>2</v>
      </c>
    </row>
    <row r="5" spans="2:10" x14ac:dyDescent="0.25">
      <c r="G5" s="7" t="s">
        <v>6</v>
      </c>
      <c r="H5" s="7"/>
      <c r="I5" s="7"/>
      <c r="J5" s="7"/>
    </row>
    <row r="6" spans="2:10" x14ac:dyDescent="0.25">
      <c r="B6" t="s">
        <v>0</v>
      </c>
      <c r="C6" t="s">
        <v>1</v>
      </c>
      <c r="D6" t="s">
        <v>3</v>
      </c>
      <c r="E6" t="s">
        <v>4</v>
      </c>
      <c r="F6" t="s">
        <v>5</v>
      </c>
    </row>
    <row r="7" spans="2:10" x14ac:dyDescent="0.25">
      <c r="B7" s="1">
        <v>44615</v>
      </c>
      <c r="C7">
        <v>45</v>
      </c>
      <c r="D7" s="1">
        <f>B7+C7</f>
        <v>44660</v>
      </c>
      <c r="E7" s="1">
        <f>EOMONTH(B7+C7,1)</f>
        <v>44712</v>
      </c>
      <c r="F7" s="1">
        <f>EDATE(B7,3)</f>
        <v>44704</v>
      </c>
      <c r="H7" s="1">
        <f>B7+DATE(4,3,5)</f>
        <v>46141</v>
      </c>
    </row>
    <row r="8" spans="2:10" x14ac:dyDescent="0.25">
      <c r="D8" s="1"/>
      <c r="E8" s="1"/>
      <c r="F8" s="6"/>
      <c r="H8" s="1"/>
    </row>
    <row r="9" spans="2:10" x14ac:dyDescent="0.25">
      <c r="D9" s="2" t="s">
        <v>7</v>
      </c>
      <c r="F9" t="s">
        <v>10</v>
      </c>
    </row>
    <row r="10" spans="2:10" x14ac:dyDescent="0.25">
      <c r="D10" s="4">
        <v>44909</v>
      </c>
      <c r="E10" s="1">
        <v>44927</v>
      </c>
      <c r="F10">
        <f>DAYS360(D10,E10)</f>
        <v>17</v>
      </c>
      <c r="H10" t="s">
        <v>11</v>
      </c>
      <c r="I10" t="s">
        <v>12</v>
      </c>
    </row>
    <row r="11" spans="2:10" x14ac:dyDescent="0.25">
      <c r="C11" s="3" t="s">
        <v>3</v>
      </c>
      <c r="D11" t="s">
        <v>8</v>
      </c>
      <c r="E11" t="s">
        <v>9</v>
      </c>
      <c r="F11">
        <f>DAYS360(E10,D10)</f>
        <v>-17</v>
      </c>
      <c r="H11" s="5">
        <v>0.84375</v>
      </c>
      <c r="I11">
        <v>45</v>
      </c>
      <c r="J11" s="5">
        <f>H11+TIME(0,45,0)</f>
        <v>0.875</v>
      </c>
    </row>
    <row r="12" spans="2:10" x14ac:dyDescent="0.25">
      <c r="C12">
        <f>DAY(D10)</f>
        <v>14</v>
      </c>
      <c r="D12">
        <f>MONTH(D10)</f>
        <v>12</v>
      </c>
      <c r="E12">
        <f>YEAR(D10)</f>
        <v>2022</v>
      </c>
      <c r="J12" s="5"/>
    </row>
  </sheetData>
  <mergeCells count="1">
    <mergeCell ref="G5:J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11A3-979D-47AB-A832-78401C4E5D16}">
  <dimension ref="C2:N17"/>
  <sheetViews>
    <sheetView tabSelected="1" workbookViewId="0">
      <selection activeCell="I17" sqref="I17"/>
    </sheetView>
  </sheetViews>
  <sheetFormatPr defaultRowHeight="15" x14ac:dyDescent="0.25"/>
  <cols>
    <col min="2" max="2" width="5.140625" customWidth="1"/>
    <col min="3" max="3" width="17.85546875" customWidth="1"/>
    <col min="4" max="4" width="12" customWidth="1"/>
    <col min="5" max="5" width="10.42578125" bestFit="1" customWidth="1"/>
    <col min="7" max="7" width="10.42578125" bestFit="1" customWidth="1"/>
  </cols>
  <sheetData>
    <row r="2" spans="3:14" x14ac:dyDescent="0.25">
      <c r="D2" s="26" t="s">
        <v>7</v>
      </c>
      <c r="E2" s="27">
        <v>44615</v>
      </c>
      <c r="F2" s="28"/>
      <c r="M2" s="9" t="s">
        <v>13</v>
      </c>
      <c r="N2" s="9"/>
    </row>
    <row r="4" spans="3:14" x14ac:dyDescent="0.25">
      <c r="C4" s="16" t="s">
        <v>3</v>
      </c>
      <c r="E4">
        <f>DAY(E2)</f>
        <v>23</v>
      </c>
      <c r="M4" s="10">
        <v>44623</v>
      </c>
      <c r="N4" s="11"/>
    </row>
    <row r="5" spans="3:14" x14ac:dyDescent="0.25">
      <c r="C5" s="17" t="s">
        <v>8</v>
      </c>
      <c r="E5">
        <f>MONTH(E2)</f>
        <v>2</v>
      </c>
      <c r="M5" s="12">
        <v>44655</v>
      </c>
      <c r="N5" s="13"/>
    </row>
    <row r="6" spans="3:14" x14ac:dyDescent="0.25">
      <c r="C6" s="18" t="s">
        <v>9</v>
      </c>
      <c r="E6">
        <f>YEAR(E2)</f>
        <v>2022</v>
      </c>
      <c r="M6" s="14">
        <v>44656</v>
      </c>
      <c r="N6" s="15"/>
    </row>
    <row r="7" spans="3:14" x14ac:dyDescent="0.25">
      <c r="C7" s="19" t="s">
        <v>14</v>
      </c>
      <c r="E7" t="str">
        <f>TEXT(E2,"gggg")</f>
        <v>Çarşamba</v>
      </c>
      <c r="M7" s="8"/>
      <c r="N7" s="8"/>
    </row>
    <row r="8" spans="3:14" x14ac:dyDescent="0.25">
      <c r="C8" s="20" t="s">
        <v>15</v>
      </c>
      <c r="E8" t="str">
        <f>TEXT(E2,"aaaa")</f>
        <v>Şubat</v>
      </c>
      <c r="M8" s="8"/>
      <c r="N8" s="8"/>
    </row>
    <row r="9" spans="3:14" x14ac:dyDescent="0.25">
      <c r="C9" s="21" t="s">
        <v>16</v>
      </c>
      <c r="E9">
        <f>WEEKDAY(E2,1)</f>
        <v>4</v>
      </c>
      <c r="M9" s="8"/>
      <c r="N9" s="8"/>
    </row>
    <row r="10" spans="3:14" x14ac:dyDescent="0.25">
      <c r="C10" s="22" t="s">
        <v>17</v>
      </c>
      <c r="E10" s="29">
        <f>WORKDAY(E2,40,M4:N6)</f>
        <v>44676</v>
      </c>
      <c r="G10" s="30"/>
      <c r="M10" s="8"/>
      <c r="N10" s="8"/>
    </row>
    <row r="11" spans="3:14" x14ac:dyDescent="0.25">
      <c r="C11" s="22" t="s">
        <v>18</v>
      </c>
      <c r="M11" s="8"/>
      <c r="N11" s="8"/>
    </row>
    <row r="12" spans="3:14" x14ac:dyDescent="0.25">
      <c r="C12" s="23" t="s">
        <v>17</v>
      </c>
      <c r="E12" s="30">
        <f>WORKDAY.INTL(E2,40,11,M4:N6)</f>
        <v>44665</v>
      </c>
      <c r="G12" s="1"/>
    </row>
    <row r="13" spans="3:14" x14ac:dyDescent="0.25">
      <c r="C13" s="23" t="s">
        <v>19</v>
      </c>
    </row>
    <row r="15" spans="3:14" x14ac:dyDescent="0.25">
      <c r="C15" s="24">
        <v>44780</v>
      </c>
      <c r="E15">
        <f>NETWORKDAYS.INTL(E2,C15,1,M4:N6)</f>
        <v>115</v>
      </c>
    </row>
    <row r="16" spans="3:14" x14ac:dyDescent="0.25">
      <c r="C16" s="25" t="s">
        <v>20</v>
      </c>
    </row>
    <row r="17" spans="3:3" x14ac:dyDescent="0.25">
      <c r="C17" s="25" t="s">
        <v>18</v>
      </c>
    </row>
  </sheetData>
  <mergeCells count="5">
    <mergeCell ref="E2:F2"/>
    <mergeCell ref="M2:N2"/>
    <mergeCell ref="M4:N4"/>
    <mergeCell ref="M5:N5"/>
    <mergeCell ref="M6:N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Erhan-58</dc:creator>
  <cp:lastModifiedBy>Erhan-58</cp:lastModifiedBy>
  <dcterms:created xsi:type="dcterms:W3CDTF">2015-06-05T18:19:34Z</dcterms:created>
  <dcterms:modified xsi:type="dcterms:W3CDTF">2022-12-14T18:48:38Z</dcterms:modified>
</cp:coreProperties>
</file>