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add-outputs\SCoHIbP\"/>
    </mc:Choice>
  </mc:AlternateContent>
  <xr:revisionPtr revIDLastSave="0" documentId="13_ncr:1_{5A6BA9C7-7CB0-40C3-890E-539DDDFD907A}" xr6:coauthVersionLast="34" xr6:coauthVersionMax="34" xr10:uidLastSave="{00000000-0000-0000-0000-000000000000}"/>
  <bookViews>
    <workbookView xWindow="180" yWindow="0" windowWidth="25308" windowHeight="14088" activeTab="1" xr2:uid="{00000000-000D-0000-FFFF-FFFF00000000}"/>
  </bookViews>
  <sheets>
    <sheet name="About" sheetId="1" r:id="rId1"/>
    <sheet name="Scaling Factors" sheetId="8" r:id="rId2"/>
    <sheet name="Source Data" sheetId="2" r:id="rId3"/>
    <sheet name="Calculations" sheetId="3" r:id="rId4"/>
    <sheet name="SCoHIbP-transportation" sheetId="4" r:id="rId5"/>
    <sheet name="SCoHIbP-elec-distheat" sheetId="5" r:id="rId6"/>
    <sheet name="SCoHIbP-bldgs-indst" sheetId="6" r:id="rId7"/>
    <sheet name="SCoHIbP-LULUCF" sheetId="7" r:id="rId8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" l="1"/>
  <c r="B70" i="3"/>
  <c r="B98" i="3"/>
  <c r="B15" i="8"/>
  <c r="A19" i="8"/>
  <c r="A134" i="3"/>
  <c r="B140" i="3"/>
  <c r="B16" i="8"/>
  <c r="A16" i="8"/>
  <c r="C15" i="8"/>
  <c r="A15" i="8"/>
  <c r="F25" i="3"/>
  <c r="E55" i="3"/>
  <c r="E81" i="3"/>
  <c r="D13" i="3"/>
  <c r="C43" i="3"/>
  <c r="B13" i="3"/>
  <c r="M88" i="3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/>
  <c r="G61" i="3"/>
  <c r="G87" i="3"/>
  <c r="C31" i="3"/>
  <c r="H61" i="3"/>
  <c r="H87" i="3"/>
  <c r="D31" i="3"/>
  <c r="C61" i="3"/>
  <c r="C87" i="3"/>
  <c r="E31" i="3"/>
  <c r="F31" i="3"/>
  <c r="E61" i="3"/>
  <c r="E87" i="3"/>
  <c r="B32" i="3"/>
  <c r="G62" i="3"/>
  <c r="G88" i="3"/>
  <c r="C32" i="3"/>
  <c r="H62" i="3"/>
  <c r="H88" i="3"/>
  <c r="D32" i="3"/>
  <c r="C62" i="3"/>
  <c r="C88" i="3"/>
  <c r="E32" i="3"/>
  <c r="F32" i="3"/>
  <c r="E62" i="3"/>
  <c r="E88" i="3"/>
  <c r="F30" i="3"/>
  <c r="E60" i="3"/>
  <c r="E86" i="3"/>
  <c r="E30" i="3"/>
  <c r="D30" i="3"/>
  <c r="C60" i="3"/>
  <c r="C86" i="3"/>
  <c r="C30" i="3"/>
  <c r="H60" i="3"/>
  <c r="H86" i="3"/>
  <c r="B30" i="3"/>
  <c r="G60" i="3"/>
  <c r="G86" i="3"/>
  <c r="B25" i="3"/>
  <c r="G55" i="3"/>
  <c r="C25" i="3"/>
  <c r="H55" i="3"/>
  <c r="D25" i="3"/>
  <c r="C55" i="3"/>
  <c r="E25" i="3"/>
  <c r="B26" i="3"/>
  <c r="G56" i="3"/>
  <c r="C26" i="3"/>
  <c r="H56" i="3"/>
  <c r="D26" i="3"/>
  <c r="C56" i="3"/>
  <c r="E26" i="3"/>
  <c r="F26" i="3"/>
  <c r="E56" i="3"/>
  <c r="F24" i="3"/>
  <c r="E54" i="3"/>
  <c r="E24" i="3"/>
  <c r="D24" i="3"/>
  <c r="C54" i="3"/>
  <c r="C24" i="3"/>
  <c r="H54" i="3"/>
  <c r="B24" i="3"/>
  <c r="G54" i="3"/>
  <c r="B19" i="3"/>
  <c r="G49" i="3"/>
  <c r="C19" i="3"/>
  <c r="H49" i="3"/>
  <c r="D19" i="3"/>
  <c r="C49" i="3"/>
  <c r="E19" i="3"/>
  <c r="F19" i="3"/>
  <c r="E49" i="3"/>
  <c r="B20" i="3"/>
  <c r="G50" i="3"/>
  <c r="C20" i="3"/>
  <c r="H50" i="3"/>
  <c r="D20" i="3"/>
  <c r="C50" i="3"/>
  <c r="E20" i="3"/>
  <c r="F20" i="3"/>
  <c r="E50" i="3"/>
  <c r="F18" i="3"/>
  <c r="E48" i="3"/>
  <c r="E18" i="3"/>
  <c r="D18" i="3"/>
  <c r="C48" i="3"/>
  <c r="C18" i="3"/>
  <c r="H48" i="3"/>
  <c r="B18" i="3"/>
  <c r="G48" i="3"/>
  <c r="E13" i="3"/>
  <c r="F13" i="3"/>
  <c r="D14" i="3"/>
  <c r="E14" i="3"/>
  <c r="F14" i="3"/>
  <c r="F12" i="3"/>
  <c r="E12" i="3"/>
  <c r="D12" i="3"/>
  <c r="C13" i="3"/>
  <c r="C14" i="3"/>
  <c r="C12" i="3"/>
  <c r="B14" i="3"/>
  <c r="B12" i="3"/>
  <c r="C74" i="3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G81" i="3"/>
  <c r="E74" i="3"/>
  <c r="G82" i="3"/>
  <c r="B92" i="3"/>
  <c r="G43" i="3"/>
  <c r="H43" i="3"/>
  <c r="E43" i="3"/>
  <c r="G44" i="3"/>
  <c r="H44" i="3"/>
  <c r="C44" i="3"/>
  <c r="E44" i="3"/>
  <c r="E42" i="3"/>
  <c r="H42" i="3"/>
  <c r="G42" i="3"/>
  <c r="B104" i="3"/>
  <c r="B146" i="3"/>
  <c r="D115" i="3"/>
  <c r="D157" i="3"/>
  <c r="F108" i="3"/>
  <c r="F150" i="3"/>
  <c r="L98" i="3"/>
  <c r="L140" i="3"/>
  <c r="I110" i="3"/>
  <c r="I152" i="3"/>
  <c r="K96" i="3"/>
  <c r="K138" i="3"/>
  <c r="I103" i="3"/>
  <c r="I145" i="3"/>
  <c r="M109" i="3"/>
  <c r="M151" i="3"/>
  <c r="I116" i="3"/>
  <c r="I158" i="3"/>
  <c r="I98" i="3"/>
  <c r="I140" i="3"/>
  <c r="J102" i="3"/>
  <c r="J144" i="3"/>
  <c r="J104" i="3"/>
  <c r="J146" i="3"/>
  <c r="J109" i="3"/>
  <c r="J151" i="3"/>
  <c r="J114" i="3"/>
  <c r="J156" i="3"/>
  <c r="J116" i="3"/>
  <c r="J158" i="3"/>
  <c r="K103" i="3"/>
  <c r="K145" i="3"/>
  <c r="I96" i="3"/>
  <c r="I138" i="3"/>
  <c r="D104" i="3"/>
  <c r="D146" i="3"/>
  <c r="D110" i="3"/>
  <c r="D152" i="3"/>
  <c r="K115" i="3"/>
  <c r="K157" i="3"/>
  <c r="F96" i="3"/>
  <c r="F138" i="3"/>
  <c r="D97" i="3"/>
  <c r="D139" i="3"/>
  <c r="L103" i="3"/>
  <c r="L145" i="3"/>
  <c r="L108" i="3"/>
  <c r="L150" i="3"/>
  <c r="L110" i="3"/>
  <c r="L152" i="3"/>
  <c r="L115" i="3"/>
  <c r="L157" i="3"/>
  <c r="D96" i="3"/>
  <c r="D138" i="3"/>
  <c r="M103" i="3"/>
  <c r="M145" i="3"/>
  <c r="M114" i="3"/>
  <c r="M156" i="3"/>
  <c r="I104" i="3"/>
  <c r="I146" i="3"/>
  <c r="M110" i="3"/>
  <c r="M152" i="3"/>
  <c r="B96" i="3"/>
  <c r="B138" i="3"/>
  <c r="M97" i="3"/>
  <c r="M139" i="3"/>
  <c r="B103" i="3"/>
  <c r="B145" i="3"/>
  <c r="B110" i="3"/>
  <c r="B152" i="3"/>
  <c r="B115" i="3"/>
  <c r="B157" i="3"/>
  <c r="D108" i="3"/>
  <c r="D150" i="3"/>
  <c r="L97" i="3"/>
  <c r="L139" i="3"/>
  <c r="K110" i="3"/>
  <c r="K152" i="3"/>
  <c r="D116" i="3"/>
  <c r="D158" i="3"/>
  <c r="F102" i="3"/>
  <c r="F144" i="3"/>
  <c r="F109" i="3"/>
  <c r="F151" i="3"/>
  <c r="F114" i="3"/>
  <c r="F156" i="3"/>
  <c r="I108" i="3"/>
  <c r="I150" i="3"/>
  <c r="J98" i="3"/>
  <c r="J140" i="3"/>
  <c r="B108" i="3"/>
  <c r="B150" i="3"/>
  <c r="M96" i="3"/>
  <c r="M138" i="3"/>
  <c r="K104" i="3"/>
  <c r="K146" i="3"/>
  <c r="K98" i="3"/>
  <c r="K140" i="3"/>
  <c r="F104" i="3"/>
  <c r="F146" i="3"/>
  <c r="F116" i="3"/>
  <c r="F158" i="3"/>
  <c r="M115" i="3"/>
  <c r="M157" i="3"/>
  <c r="J97" i="3"/>
  <c r="J139" i="3"/>
  <c r="M104" i="3"/>
  <c r="M146" i="3"/>
  <c r="I114" i="3"/>
  <c r="I156" i="3"/>
  <c r="J96" i="3"/>
  <c r="J138" i="3"/>
  <c r="I97" i="3"/>
  <c r="I139" i="3"/>
  <c r="J103" i="3"/>
  <c r="J145" i="3"/>
  <c r="J108" i="3"/>
  <c r="J150" i="3"/>
  <c r="J110" i="3"/>
  <c r="J152" i="3"/>
  <c r="J115" i="3"/>
  <c r="J157" i="3"/>
  <c r="F97" i="3"/>
  <c r="F139" i="3"/>
  <c r="K109" i="3"/>
  <c r="K151" i="3"/>
  <c r="D102" i="3"/>
  <c r="D144" i="3"/>
  <c r="K108" i="3"/>
  <c r="K150" i="3"/>
  <c r="D114" i="3"/>
  <c r="D156" i="3"/>
  <c r="K116" i="3"/>
  <c r="K158" i="3"/>
  <c r="D98" i="3"/>
  <c r="D140" i="3"/>
  <c r="L102" i="3"/>
  <c r="L144" i="3"/>
  <c r="L104" i="3"/>
  <c r="L146" i="3"/>
  <c r="L109" i="3"/>
  <c r="L151" i="3"/>
  <c r="L114" i="3"/>
  <c r="L156" i="3"/>
  <c r="L116" i="3"/>
  <c r="L158" i="3"/>
  <c r="B97" i="3"/>
  <c r="B139" i="3"/>
  <c r="I109" i="3"/>
  <c r="I151" i="3"/>
  <c r="M116" i="3"/>
  <c r="M158" i="3"/>
  <c r="F98" i="3"/>
  <c r="F140" i="3"/>
  <c r="I102" i="3"/>
  <c r="I144" i="3"/>
  <c r="M108" i="3"/>
  <c r="M150" i="3"/>
  <c r="I115" i="3"/>
  <c r="I157" i="3"/>
  <c r="M98" i="3"/>
  <c r="M140" i="3"/>
  <c r="B102" i="3"/>
  <c r="B144" i="3"/>
  <c r="B109" i="3"/>
  <c r="B151" i="3"/>
  <c r="B114" i="3"/>
  <c r="B156" i="3"/>
  <c r="B116" i="3"/>
  <c r="B158" i="3"/>
  <c r="K102" i="3"/>
  <c r="K144" i="3"/>
  <c r="K114" i="3"/>
  <c r="K156" i="3"/>
  <c r="D103" i="3"/>
  <c r="D145" i="3"/>
  <c r="D109" i="3"/>
  <c r="D151" i="3"/>
  <c r="L96" i="3"/>
  <c r="L138" i="3"/>
  <c r="K97" i="3"/>
  <c r="K139" i="3"/>
  <c r="F103" i="3"/>
  <c r="F145" i="3"/>
  <c r="F110" i="3"/>
  <c r="F152" i="3"/>
  <c r="F115" i="3"/>
  <c r="F157" i="3"/>
  <c r="M102" i="3"/>
  <c r="M144" i="3"/>
  <c r="G114" i="3"/>
  <c r="G156" i="3"/>
  <c r="H116" i="3"/>
  <c r="H158" i="3"/>
  <c r="E116" i="3"/>
  <c r="E158" i="3"/>
  <c r="C114" i="3"/>
  <c r="C156" i="3"/>
  <c r="E114" i="3"/>
  <c r="E156" i="3"/>
  <c r="G116" i="3"/>
  <c r="G158" i="3"/>
  <c r="G115" i="3"/>
  <c r="G157" i="3"/>
  <c r="C115" i="3"/>
  <c r="C157" i="3"/>
  <c r="H115" i="3"/>
  <c r="H157" i="3"/>
  <c r="C116" i="3"/>
  <c r="C158" i="3"/>
  <c r="H114" i="3"/>
  <c r="H156" i="3"/>
  <c r="E115" i="3"/>
  <c r="E157" i="3"/>
  <c r="E109" i="3"/>
  <c r="E151" i="3"/>
  <c r="E104" i="3"/>
  <c r="E146" i="3"/>
  <c r="E108" i="3"/>
  <c r="E150" i="3"/>
  <c r="H110" i="3"/>
  <c r="H152" i="3"/>
  <c r="C102" i="3"/>
  <c r="C144" i="3"/>
  <c r="G110" i="3"/>
  <c r="G152" i="3"/>
  <c r="C108" i="3"/>
  <c r="C150" i="3"/>
  <c r="H102" i="3"/>
  <c r="H144" i="3"/>
  <c r="C103" i="3"/>
  <c r="C145" i="3"/>
  <c r="C110" i="3"/>
  <c r="C152" i="3"/>
  <c r="G108" i="3"/>
  <c r="G150" i="3"/>
  <c r="H109" i="3"/>
  <c r="H151" i="3"/>
  <c r="E102" i="3"/>
  <c r="E144" i="3"/>
  <c r="H103" i="3"/>
  <c r="H145" i="3"/>
  <c r="H104" i="3"/>
  <c r="H146" i="3"/>
  <c r="E103" i="3"/>
  <c r="E145" i="3"/>
  <c r="C104" i="3"/>
  <c r="C146" i="3"/>
  <c r="G109" i="3"/>
  <c r="G151" i="3"/>
  <c r="G104" i="3"/>
  <c r="G146" i="3"/>
  <c r="E110" i="3"/>
  <c r="E152" i="3"/>
  <c r="G102" i="3"/>
  <c r="G144" i="3"/>
  <c r="C109" i="3"/>
  <c r="C151" i="3"/>
  <c r="G103" i="3"/>
  <c r="G145" i="3"/>
  <c r="H108" i="3"/>
  <c r="H150" i="3"/>
  <c r="G68" i="3"/>
  <c r="E70" i="3"/>
  <c r="E69" i="3"/>
  <c r="H68" i="3"/>
  <c r="C70" i="3"/>
  <c r="C69" i="3"/>
  <c r="C68" i="3"/>
  <c r="H70" i="3"/>
  <c r="H69" i="3"/>
  <c r="E68" i="3"/>
  <c r="G70" i="3"/>
  <c r="G69" i="3"/>
  <c r="G97" i="3"/>
  <c r="G139" i="3"/>
  <c r="H98" i="3"/>
  <c r="H140" i="3"/>
  <c r="C97" i="3"/>
  <c r="C139" i="3"/>
  <c r="H97" i="3"/>
  <c r="H139" i="3"/>
  <c r="H35" i="4"/>
  <c r="G98" i="3"/>
  <c r="G140" i="3"/>
  <c r="C96" i="3"/>
  <c r="C138" i="3"/>
  <c r="C98" i="3"/>
  <c r="C140" i="3"/>
  <c r="E97" i="3"/>
  <c r="E139" i="3"/>
  <c r="H96" i="3"/>
  <c r="H138" i="3"/>
  <c r="E98" i="3"/>
  <c r="E140" i="3"/>
  <c r="E96" i="3"/>
  <c r="E138" i="3"/>
  <c r="G96" i="3"/>
  <c r="G138" i="3"/>
  <c r="H21" i="4"/>
  <c r="H34" i="4"/>
  <c r="D18" i="5"/>
  <c r="D19" i="5"/>
  <c r="D20" i="5"/>
  <c r="D21" i="5"/>
  <c r="D22" i="5"/>
  <c r="D23" i="5"/>
  <c r="D24" i="5"/>
  <c r="D25" i="5"/>
  <c r="D26" i="5"/>
  <c r="D28" i="5"/>
  <c r="D32" i="5"/>
  <c r="D33" i="5"/>
  <c r="D34" i="5"/>
  <c r="D35" i="5"/>
  <c r="D36" i="5"/>
  <c r="D37" i="5"/>
  <c r="D27" i="5"/>
  <c r="D31" i="5"/>
  <c r="D30" i="5"/>
  <c r="D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L18" i="5"/>
  <c r="L19" i="5"/>
  <c r="L20" i="5"/>
  <c r="L21" i="5"/>
  <c r="L22" i="5"/>
  <c r="L23" i="5"/>
  <c r="L24" i="5"/>
  <c r="L25" i="5"/>
  <c r="L26" i="5"/>
  <c r="L30" i="5"/>
  <c r="L32" i="5"/>
  <c r="L33" i="5"/>
  <c r="L34" i="5"/>
  <c r="L35" i="5"/>
  <c r="L36" i="5"/>
  <c r="L37" i="5"/>
  <c r="L29" i="5"/>
  <c r="L31" i="5"/>
  <c r="L28" i="5"/>
  <c r="L2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33" i="6"/>
  <c r="G34" i="6"/>
  <c r="G35" i="6"/>
  <c r="G36" i="6"/>
  <c r="G37" i="6"/>
  <c r="G24" i="6"/>
  <c r="G25" i="6"/>
  <c r="K18" i="6"/>
  <c r="K19" i="6"/>
  <c r="K20" i="6"/>
  <c r="K21" i="6"/>
  <c r="K22" i="6"/>
  <c r="K23" i="6"/>
  <c r="K24" i="6"/>
  <c r="K26" i="6"/>
  <c r="K27" i="6"/>
  <c r="K28" i="6"/>
  <c r="K29" i="6"/>
  <c r="K30" i="6"/>
  <c r="K31" i="6"/>
  <c r="K32" i="6"/>
  <c r="K33" i="6"/>
  <c r="K34" i="6"/>
  <c r="K35" i="6"/>
  <c r="K36" i="6"/>
  <c r="K37" i="6"/>
  <c r="K25" i="6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F30" i="4"/>
  <c r="F32" i="4"/>
  <c r="F34" i="4"/>
  <c r="F35" i="4"/>
  <c r="F36" i="4"/>
  <c r="F18" i="4"/>
  <c r="F19" i="4"/>
  <c r="F20" i="4"/>
  <c r="F21" i="4"/>
  <c r="F22" i="4"/>
  <c r="F23" i="4"/>
  <c r="F24" i="4"/>
  <c r="F25" i="4"/>
  <c r="F26" i="4"/>
  <c r="F27" i="4"/>
  <c r="F28" i="4"/>
  <c r="F29" i="4"/>
  <c r="F31" i="4"/>
  <c r="F33" i="4"/>
  <c r="F37" i="4"/>
  <c r="B37" i="4"/>
  <c r="B31" i="4"/>
  <c r="B33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4" i="4"/>
  <c r="B35" i="4"/>
  <c r="B36" i="4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5" i="6"/>
  <c r="L36" i="6"/>
  <c r="L37" i="6"/>
  <c r="L25" i="6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H18" i="5"/>
  <c r="H19" i="5"/>
  <c r="H20" i="5"/>
  <c r="H21" i="5"/>
  <c r="H22" i="5"/>
  <c r="H23" i="5"/>
  <c r="H24" i="5"/>
  <c r="H25" i="5"/>
  <c r="H26" i="5"/>
  <c r="H29" i="5"/>
  <c r="H32" i="5"/>
  <c r="H33" i="5"/>
  <c r="H34" i="5"/>
  <c r="H35" i="5"/>
  <c r="H36" i="5"/>
  <c r="H37" i="5"/>
  <c r="H28" i="5"/>
  <c r="H27" i="5"/>
  <c r="H30" i="5"/>
  <c r="H31" i="5"/>
  <c r="H18" i="6"/>
  <c r="H19" i="6"/>
  <c r="H20" i="6"/>
  <c r="H21" i="6"/>
  <c r="H22" i="6"/>
  <c r="H25" i="6"/>
  <c r="H23" i="6"/>
  <c r="H26" i="6"/>
  <c r="H27" i="6"/>
  <c r="H28" i="6"/>
  <c r="H29" i="6"/>
  <c r="H30" i="6"/>
  <c r="H31" i="6"/>
  <c r="H32" i="6"/>
  <c r="H33" i="6"/>
  <c r="H34" i="6"/>
  <c r="H35" i="6"/>
  <c r="H36" i="6"/>
  <c r="H37" i="6"/>
  <c r="H24" i="6"/>
  <c r="C18" i="6"/>
  <c r="C19" i="6"/>
  <c r="C20" i="6"/>
  <c r="C21" i="6"/>
  <c r="C2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3" i="6"/>
  <c r="C24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J35" i="4"/>
  <c r="J31" i="4"/>
  <c r="J33" i="4"/>
  <c r="J3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2" i="4"/>
  <c r="J36" i="4"/>
  <c r="J34" i="4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H5" i="4"/>
  <c r="H2" i="4"/>
  <c r="H6" i="4"/>
  <c r="H4" i="4"/>
  <c r="H3" i="4"/>
  <c r="H7" i="4"/>
  <c r="C8" i="4"/>
  <c r="C10" i="4"/>
  <c r="C12" i="4"/>
  <c r="C14" i="4"/>
  <c r="C16" i="4"/>
  <c r="C11" i="4"/>
  <c r="C17" i="4"/>
  <c r="C15" i="4"/>
  <c r="C9" i="4"/>
  <c r="C13" i="4"/>
  <c r="C3" i="4"/>
  <c r="C5" i="4"/>
  <c r="C2" i="4"/>
  <c r="C6" i="4"/>
  <c r="C4" i="4"/>
  <c r="C7" i="4"/>
  <c r="G5" i="4"/>
  <c r="G7" i="4"/>
  <c r="G4" i="4"/>
  <c r="G2" i="4"/>
  <c r="G6" i="4"/>
  <c r="G3" i="4"/>
  <c r="G13" i="4"/>
  <c r="H16" i="4"/>
  <c r="H10" i="4"/>
  <c r="H8" i="4"/>
  <c r="H14" i="4"/>
  <c r="H9" i="4"/>
  <c r="H12" i="4"/>
  <c r="H11" i="4"/>
  <c r="H13" i="4"/>
  <c r="H15" i="4"/>
  <c r="H17" i="4"/>
  <c r="E16" i="4"/>
  <c r="E13" i="4"/>
  <c r="E11" i="4"/>
  <c r="E14" i="4"/>
  <c r="E15" i="4"/>
  <c r="E17" i="4"/>
  <c r="E9" i="4"/>
  <c r="E8" i="4"/>
  <c r="E2" i="4"/>
  <c r="E10" i="4"/>
  <c r="E12" i="4"/>
  <c r="G8" i="4"/>
  <c r="G10" i="4"/>
  <c r="G15" i="4"/>
  <c r="E4" i="6"/>
  <c r="E5" i="6"/>
  <c r="E6" i="6"/>
  <c r="E7" i="6"/>
  <c r="E2" i="6"/>
  <c r="E3" i="6"/>
  <c r="E6" i="5"/>
  <c r="E7" i="5"/>
  <c r="E4" i="5"/>
  <c r="E5" i="5"/>
  <c r="E2" i="5"/>
  <c r="E3" i="5"/>
  <c r="E14" i="6"/>
  <c r="E9" i="6"/>
  <c r="E10" i="6"/>
  <c r="E17" i="6"/>
  <c r="E8" i="6"/>
  <c r="E11" i="6"/>
  <c r="E15" i="6"/>
  <c r="E16" i="6"/>
  <c r="E13" i="6"/>
  <c r="E12" i="6"/>
  <c r="G8" i="6"/>
  <c r="G9" i="6"/>
  <c r="G16" i="6"/>
  <c r="G11" i="6"/>
  <c r="G17" i="6"/>
  <c r="G15" i="6"/>
  <c r="G14" i="6"/>
  <c r="G12" i="6"/>
  <c r="G10" i="6"/>
  <c r="G13" i="6"/>
  <c r="G6" i="6"/>
  <c r="G4" i="6"/>
  <c r="G5" i="6"/>
  <c r="G3" i="6"/>
  <c r="G2" i="6"/>
  <c r="G7" i="6"/>
  <c r="B4" i="6"/>
  <c r="B7" i="6"/>
  <c r="B6" i="6"/>
  <c r="B3" i="6"/>
  <c r="B2" i="6"/>
  <c r="B5" i="6"/>
  <c r="D6" i="6"/>
  <c r="D2" i="6"/>
  <c r="D5" i="6"/>
  <c r="D7" i="6"/>
  <c r="D3" i="6"/>
  <c r="D4" i="6"/>
  <c r="F9" i="4"/>
  <c r="F10" i="4"/>
  <c r="F14" i="4"/>
  <c r="F12" i="4"/>
  <c r="F11" i="4"/>
  <c r="F13" i="4"/>
  <c r="F15" i="4"/>
  <c r="F8" i="4"/>
  <c r="F16" i="4"/>
  <c r="F17" i="4"/>
  <c r="D5" i="4"/>
  <c r="D6" i="4"/>
  <c r="D7" i="4"/>
  <c r="D4" i="4"/>
  <c r="D3" i="4"/>
  <c r="D2" i="4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2" i="7"/>
  <c r="J4" i="7"/>
  <c r="J6" i="7"/>
  <c r="J7" i="7"/>
  <c r="J3" i="7"/>
  <c r="G8" i="7"/>
  <c r="G16" i="7"/>
  <c r="G12" i="7"/>
  <c r="G13" i="7"/>
  <c r="G15" i="7"/>
  <c r="G11" i="7"/>
  <c r="G17" i="7"/>
  <c r="G9" i="7"/>
  <c r="G10" i="7"/>
  <c r="G14" i="7"/>
  <c r="L3" i="7"/>
  <c r="L7" i="7"/>
  <c r="L2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G11" i="4"/>
  <c r="E4" i="4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F9" i="5"/>
  <c r="F12" i="5"/>
  <c r="F16" i="5"/>
  <c r="F17" i="5"/>
  <c r="F13" i="5"/>
  <c r="F11" i="5"/>
  <c r="F8" i="5"/>
  <c r="F15" i="5"/>
  <c r="F14" i="5"/>
  <c r="F10" i="5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F2" i="6"/>
  <c r="F7" i="6"/>
  <c r="F3" i="6"/>
  <c r="F6" i="6"/>
  <c r="F5" i="6"/>
  <c r="F4" i="6"/>
  <c r="F9" i="7"/>
  <c r="F16" i="7"/>
  <c r="F12" i="7"/>
  <c r="F15" i="7"/>
  <c r="F11" i="7"/>
  <c r="F17" i="7"/>
  <c r="F10" i="7"/>
  <c r="F8" i="7"/>
  <c r="F14" i="7"/>
  <c r="F13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G16" i="4"/>
  <c r="E3" i="4"/>
  <c r="G14" i="4"/>
  <c r="G9" i="4"/>
  <c r="G12" i="4"/>
  <c r="E6" i="4"/>
  <c r="C5" i="5"/>
  <c r="C3" i="5"/>
  <c r="C7" i="5"/>
  <c r="C6" i="5"/>
  <c r="C4" i="5"/>
  <c r="C2" i="5"/>
  <c r="H13" i="6"/>
  <c r="H16" i="6"/>
  <c r="H15" i="6"/>
  <c r="H17" i="6"/>
  <c r="H14" i="6"/>
  <c r="H11" i="6"/>
  <c r="H12" i="6"/>
  <c r="H9" i="6"/>
  <c r="H10" i="6"/>
  <c r="H8" i="6"/>
  <c r="H5" i="6"/>
  <c r="H6" i="6"/>
  <c r="H2" i="6"/>
  <c r="H3" i="6"/>
  <c r="H4" i="6"/>
  <c r="H7" i="6"/>
  <c r="G15" i="5"/>
  <c r="G10" i="5"/>
  <c r="G11" i="5"/>
  <c r="G17" i="5"/>
  <c r="G13" i="5"/>
  <c r="G9" i="5"/>
  <c r="G14" i="5"/>
  <c r="G16" i="5"/>
  <c r="G8" i="5"/>
  <c r="G1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M7" i="4"/>
  <c r="M2" i="4"/>
  <c r="M4" i="4"/>
  <c r="M5" i="4"/>
  <c r="M3" i="4"/>
  <c r="M6" i="4"/>
  <c r="D8" i="4"/>
  <c r="D9" i="4"/>
  <c r="D13" i="4"/>
  <c r="D17" i="4"/>
  <c r="D10" i="4"/>
  <c r="D14" i="4"/>
  <c r="D15" i="4"/>
  <c r="D16" i="4"/>
  <c r="D11" i="4"/>
  <c r="D12" i="4"/>
  <c r="K6" i="4"/>
  <c r="K5" i="4"/>
  <c r="K2" i="4"/>
  <c r="K4" i="4"/>
  <c r="K7" i="4"/>
  <c r="K3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G7" i="7"/>
  <c r="G3" i="7"/>
  <c r="G4" i="7"/>
  <c r="G6" i="7"/>
  <c r="G2" i="7"/>
  <c r="G5" i="7"/>
  <c r="L8" i="5"/>
  <c r="L15" i="5"/>
  <c r="L11" i="5"/>
  <c r="L16" i="5"/>
  <c r="L12" i="5"/>
  <c r="L17" i="5"/>
  <c r="L14" i="5"/>
  <c r="L13" i="5"/>
  <c r="L9" i="5"/>
  <c r="L10" i="5"/>
  <c r="F9" i="6"/>
  <c r="F10" i="6"/>
  <c r="F15" i="6"/>
  <c r="F11" i="6"/>
  <c r="F14" i="6"/>
  <c r="F8" i="6"/>
  <c r="F17" i="6"/>
  <c r="F13" i="6"/>
  <c r="F16" i="6"/>
  <c r="F12" i="6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E13" i="7"/>
  <c r="E17" i="7"/>
  <c r="E8" i="7"/>
  <c r="E10" i="7"/>
  <c r="E12" i="7"/>
  <c r="E14" i="7"/>
  <c r="E16" i="7"/>
  <c r="E9" i="7"/>
  <c r="E11" i="7"/>
  <c r="E15" i="7"/>
  <c r="F4" i="7"/>
  <c r="F5" i="7"/>
  <c r="F7" i="7"/>
  <c r="F3" i="7"/>
  <c r="F6" i="7"/>
  <c r="F2" i="7"/>
  <c r="H2" i="5"/>
  <c r="H7" i="5"/>
  <c r="H6" i="5"/>
  <c r="H4" i="5"/>
  <c r="H5" i="5"/>
  <c r="H3" i="5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4" i="4"/>
  <c r="B6" i="4"/>
  <c r="B5" i="4"/>
  <c r="B3" i="4"/>
  <c r="B2" i="4"/>
  <c r="B7" i="4"/>
  <c r="L2" i="4"/>
  <c r="L6" i="4"/>
  <c r="L5" i="4"/>
  <c r="L4" i="4"/>
  <c r="L7" i="4"/>
  <c r="L3" i="4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F6" i="4"/>
  <c r="F2" i="4"/>
  <c r="F5" i="4"/>
  <c r="F3" i="4"/>
  <c r="F4" i="4"/>
  <c r="F7" i="4"/>
  <c r="H2" i="7"/>
  <c r="H6" i="7"/>
  <c r="H3" i="7"/>
  <c r="H5" i="7"/>
  <c r="H7" i="7"/>
  <c r="H4" i="7"/>
  <c r="K4" i="7"/>
  <c r="K7" i="7"/>
  <c r="K3" i="7"/>
  <c r="K5" i="7"/>
  <c r="K6" i="7"/>
  <c r="K2" i="7"/>
  <c r="G17" i="4"/>
  <c r="E7" i="4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2" i="7"/>
  <c r="I6" i="7"/>
  <c r="E2" i="7"/>
  <c r="E4" i="7"/>
  <c r="E3" i="7"/>
  <c r="E7" i="7"/>
  <c r="E6" i="7"/>
  <c r="E5" i="7"/>
  <c r="E9" i="5"/>
  <c r="E17" i="5"/>
  <c r="E10" i="5"/>
  <c r="E8" i="5"/>
  <c r="E12" i="5"/>
  <c r="E16" i="5"/>
  <c r="E13" i="5"/>
  <c r="E14" i="5"/>
  <c r="E11" i="5"/>
  <c r="E15" i="5"/>
  <c r="H8" i="5"/>
  <c r="H16" i="5"/>
  <c r="H15" i="5"/>
  <c r="H10" i="5"/>
  <c r="H13" i="5"/>
  <c r="H12" i="5"/>
  <c r="H11" i="5"/>
  <c r="H9" i="5"/>
  <c r="H14" i="5"/>
  <c r="H17" i="5"/>
  <c r="G5" i="5"/>
  <c r="G6" i="5"/>
  <c r="G3" i="5"/>
  <c r="G7" i="5"/>
  <c r="G2" i="5"/>
  <c r="G4" i="5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3" i="4"/>
  <c r="J6" i="4"/>
  <c r="J2" i="4"/>
  <c r="J7" i="4"/>
  <c r="J4" i="4"/>
  <c r="J5" i="4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H8" i="7"/>
  <c r="H10" i="7"/>
  <c r="H12" i="7"/>
  <c r="H14" i="7"/>
  <c r="H16" i="7"/>
  <c r="H11" i="7"/>
  <c r="H15" i="7"/>
  <c r="H9" i="7"/>
  <c r="H13" i="7"/>
  <c r="H17" i="7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2" i="7"/>
  <c r="M6" i="7"/>
  <c r="M5" i="7"/>
  <c r="M4" i="7"/>
  <c r="M3" i="7"/>
  <c r="M7" i="7"/>
  <c r="E5" i="4"/>
  <c r="H29" i="4"/>
  <c r="H18" i="4"/>
  <c r="H32" i="4"/>
  <c r="H25" i="4"/>
  <c r="H37" i="4"/>
  <c r="H33" i="4"/>
  <c r="H27" i="4"/>
  <c r="H36" i="4"/>
  <c r="H31" i="4"/>
  <c r="H23" i="4"/>
  <c r="H30" i="4"/>
  <c r="H26" i="4"/>
  <c r="H22" i="4"/>
  <c r="H28" i="4"/>
  <c r="H24" i="4"/>
  <c r="H19" i="4"/>
  <c r="H20" i="4"/>
</calcChain>
</file>

<file path=xl/sharedStrings.xml><?xml version="1.0" encoding="utf-8"?>
<sst xmlns="http://schemas.openxmlformats.org/spreadsheetml/2006/main" count="402" uniqueCount="109">
  <si>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</si>
  <si>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</si>
  <si>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</si>
  <si>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</si>
  <si>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</si>
  <si>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</si>
  <si>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</si>
  <si>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</si>
  <si>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</si>
  <si>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</si>
  <si>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</si>
  <si>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</si>
  <si>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</si>
  <si>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</si>
  <si>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</si>
  <si>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</si>
  <si>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</si>
  <si>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</si>
  <si>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</si>
  <si>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</si>
  <si>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</si>
  <si>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</si>
  <si>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</si>
  <si>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</si>
  <si>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</si>
  <si>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</si>
  <si>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</si>
  <si>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</si>
  <si>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</si>
  <si>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</si>
  <si>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</si>
  <si>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</si>
  <si>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</si>
  <si>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</si>
  <si>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</si>
  <si>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</si>
  <si>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</si>
  <si>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</si>
  <si>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</si>
  <si>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</si>
  <si>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</si>
  <si>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</si>
  <si>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</si>
  <si>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</si>
  <si>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</si>
  <si>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</si>
  <si>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</si>
  <si>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</si>
  <si>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</si>
  <si>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</si>
  <si>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</si>
  <si>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</si>
  <si>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</si>
  <si>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</si>
  <si>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</si>
  <si>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</si>
  <si>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</si>
  <si>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</si>
  <si>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</si>
  <si>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</si>
  <si>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</si>
  <si>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</si>
  <si>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</si>
  <si>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</si>
  <si>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</si>
  <si>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</si>
  <si>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</si>
  <si>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</si>
  <si>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http://www2.epa.gov/benmap/response-surface-model-rsm-based-benefit-ton-estimates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</si>
  <si>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</si>
  <si>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</si>
  <si>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</si>
  <si>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</si>
  <si>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</si>
  <si>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</si>
  <si>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</si>
  <si>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</si>
  <si>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</si>
  <si>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</si>
  <si>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</si>
  <si>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</si>
  <si>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</si>
  <si>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</si>
  <si>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</si>
  <si>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Country</t>
  </si>
  <si>
    <t>Amount</t>
  </si>
  <si>
    <t>Currency</t>
  </si>
  <si>
    <t>Canada</t>
  </si>
  <si>
    <t>USA</t>
  </si>
  <si>
    <t>CAD 2015$</t>
  </si>
  <si>
    <t>US 2012$</t>
  </si>
  <si>
    <t>U.S. CPI</t>
  </si>
  <si>
    <t>CAD per USD 2015</t>
  </si>
  <si>
    <t>CAD / USD</t>
  </si>
  <si>
    <t>2015 avg.</t>
  </si>
  <si>
    <t>Scaling Factor</t>
  </si>
  <si>
    <t>emissions sources in Canada correlates with the</t>
  </si>
  <si>
    <t>distribution and density of population, we assume</t>
  </si>
  <si>
    <t>As we lack information on how the distribution of</t>
  </si>
  <si>
    <t>that the scaling factor is 1 (no different</t>
  </si>
  <si>
    <t>from U.S. distribution).</t>
  </si>
  <si>
    <t>(Canada has lower population but also less emission</t>
  </si>
  <si>
    <t>sources, and like the U.S., Canada has population</t>
  </si>
  <si>
    <t>clustered into urban areas as well as large tracts</t>
  </si>
  <si>
    <t>rural land than the U.S. relative to its population,</t>
  </si>
  <si>
    <t>of low-population, rural land.  Canada has more</t>
  </si>
  <si>
    <t>but most emissions sources are unlikely to be located</t>
  </si>
  <si>
    <t>in extremely remote, rural areas.)</t>
  </si>
  <si>
    <t>We adjust 2006 dollars to 2015 dollars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</si>
</sst>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zoomScaleNormal="100" zoomScalePageLayoutView="125" workbookViewId="0">
      <selection activeCell="A30" sqref="A30"/>
    </sheetView>
  </sheetViews>
  <sheetFormatPr defaultColWidth="8.77734375" defaultRowHeight="14.4" x14ac:dyDescent="0.3"/>
  <cols>
    <col min="1" max="1" width="12.77734375" customWidth="1"/>
    <col min="2" max="2" width="47.21875" customWidth="1"/>
  </cols>
  <sheetData>
    <row r="1" spans="1:2" x14ac:dyDescent="0.3">
      <c r="A1" s="1" t="s">
        <v>46</v>
      </c>
    </row>
    <row r="3" spans="1:2" x14ac:dyDescent="0.3">
      <c r="A3" s="1" t="s">
        <v>0</v>
      </c>
      <c r="B3" s="9" t="s">
        <v>40</v>
      </c>
    </row>
    <row r="4" spans="1:2" x14ac:dyDescent="0.3">
      <c r="B4" t="s">
        <v>1</v>
      </c>
    </row>
    <row r="5" spans="1:2" x14ac:dyDescent="0.3">
      <c r="B5" s="2">
        <v>2013</v>
      </c>
    </row>
    <row r="6" spans="1:2" x14ac:dyDescent="0.3">
      <c r="B6" t="s">
        <v>2</v>
      </c>
    </row>
    <row r="7" spans="1:2" x14ac:dyDescent="0.3">
      <c r="B7" s="3" t="s">
        <v>68</v>
      </c>
    </row>
    <row r="9" spans="1:2" x14ac:dyDescent="0.3">
      <c r="A9" s="1" t="s">
        <v>3</v>
      </c>
    </row>
    <row r="10" spans="1:2" x14ac:dyDescent="0.3">
      <c r="A10" t="s">
        <v>4</v>
      </c>
    </row>
    <row r="11" spans="1:2" x14ac:dyDescent="0.3">
      <c r="A11" t="s">
        <v>5</v>
      </c>
    </row>
    <row r="12" spans="1:2" x14ac:dyDescent="0.3">
      <c r="A12" t="s">
        <v>6</v>
      </c>
    </row>
    <row r="13" spans="1:2" x14ac:dyDescent="0.3">
      <c r="A13" t="s">
        <v>7</v>
      </c>
    </row>
    <row r="14" spans="1:2" x14ac:dyDescent="0.3">
      <c r="A14" t="s">
        <v>8</v>
      </c>
    </row>
    <row r="16" spans="1:2" x14ac:dyDescent="0.3">
      <c r="A16" t="s">
        <v>47</v>
      </c>
    </row>
    <row r="17" spans="1:1" x14ac:dyDescent="0.3">
      <c r="A17" t="s">
        <v>48</v>
      </c>
    </row>
    <row r="18" spans="1:1" x14ac:dyDescent="0.3">
      <c r="A18" t="s">
        <v>49</v>
      </c>
    </row>
    <row r="20" spans="1:1" x14ac:dyDescent="0.3">
      <c r="A20" t="s">
        <v>61</v>
      </c>
    </row>
    <row r="21" spans="1:1" x14ac:dyDescent="0.3">
      <c r="A21" t="s">
        <v>10</v>
      </c>
    </row>
    <row r="23" spans="1:1" x14ac:dyDescent="0.3">
      <c r="A23" t="s">
        <v>63</v>
      </c>
    </row>
    <row r="24" spans="1:1" x14ac:dyDescent="0.3">
      <c r="A24" t="s">
        <v>64</v>
      </c>
    </row>
    <row r="25" spans="1:1" x14ac:dyDescent="0.3">
      <c r="A25" t="s">
        <v>65</v>
      </c>
    </row>
    <row r="26" spans="1:1" x14ac:dyDescent="0.3">
      <c r="A26" t="s">
        <v>66</v>
      </c>
    </row>
    <row r="28" spans="1:1" x14ac:dyDescent="0.3">
      <c r="A28" s="18" t="s">
        <v>108</v>
      </c>
    </row>
    <row r="29" spans="1:1" x14ac:dyDescent="0.3">
      <c r="A29" s="18">
        <v>1.1759999999999999</v>
      </c>
    </row>
    <row r="30" spans="1:1" x14ac:dyDescent="0.3">
      <c r="A30" s="18" t="s">
        <v>67</v>
      </c>
    </row>
    <row r="31" spans="1:1" s="18" customFormat="1" x14ac:dyDescent="0.3">
      <c r="A31" s="23"/>
    </row>
    <row r="32" spans="1:1" s="18" customFormat="1" x14ac:dyDescent="0.3"/>
    <row r="34" spans="1:1" x14ac:dyDescent="0.3">
      <c r="A34" s="1" t="s">
        <v>79</v>
      </c>
    </row>
    <row r="35" spans="1:1" x14ac:dyDescent="0.3">
      <c r="A35" t="s">
        <v>80</v>
      </c>
    </row>
    <row r="36" spans="1:1" x14ac:dyDescent="0.3">
      <c r="A36" t="s">
        <v>81</v>
      </c>
    </row>
    <row r="37" spans="1:1" x14ac:dyDescent="0.3">
      <c r="A37" t="s">
        <v>82</v>
      </c>
    </row>
    <row r="38" spans="1:1" x14ac:dyDescent="0.3">
      <c r="A38" t="s">
        <v>83</v>
      </c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tabSelected="1" workbookViewId="0">
      <selection activeCell="C5" sqref="C5"/>
    </sheetView>
  </sheetViews>
  <sheetFormatPr defaultRowHeight="14.4" x14ac:dyDescent="0.3"/>
  <cols>
    <col min="1" max="1" width="10.77734375" customWidth="1"/>
    <col min="2" max="2" width="12.44140625" customWidth="1"/>
    <col min="3" max="3" width="13.21875" customWidth="1"/>
  </cols>
  <sheetData>
    <row r="1" spans="1:3" x14ac:dyDescent="0.3">
      <c r="A1" s="9" t="s">
        <v>74</v>
      </c>
      <c r="B1" s="10"/>
      <c r="C1" s="10"/>
    </row>
    <row r="3" spans="1:3" x14ac:dyDescent="0.3">
      <c r="A3" s="1" t="s">
        <v>84</v>
      </c>
      <c r="B3" s="8" t="s">
        <v>85</v>
      </c>
      <c r="C3" s="8" t="s">
        <v>86</v>
      </c>
    </row>
    <row r="4" spans="1:3" x14ac:dyDescent="0.3">
      <c r="A4" t="s">
        <v>87</v>
      </c>
      <c r="B4">
        <v>7429500</v>
      </c>
      <c r="C4" s="21" t="s">
        <v>89</v>
      </c>
    </row>
    <row r="5" spans="1:3" x14ac:dyDescent="0.3">
      <c r="A5" t="s">
        <v>88</v>
      </c>
      <c r="B5">
        <v>8443400</v>
      </c>
      <c r="C5" s="21" t="s">
        <v>90</v>
      </c>
    </row>
    <row r="7" spans="1:3" x14ac:dyDescent="0.3">
      <c r="A7" s="1" t="s">
        <v>91</v>
      </c>
    </row>
    <row r="8" spans="1:3" x14ac:dyDescent="0.3">
      <c r="A8" s="2">
        <v>2012</v>
      </c>
      <c r="B8" s="2">
        <v>229.95400000000001</v>
      </c>
    </row>
    <row r="9" spans="1:3" x14ac:dyDescent="0.3">
      <c r="A9" s="2">
        <v>2015</v>
      </c>
      <c r="B9" s="2">
        <v>237.017</v>
      </c>
    </row>
    <row r="11" spans="1:3" x14ac:dyDescent="0.3">
      <c r="A11" s="1" t="s">
        <v>92</v>
      </c>
    </row>
    <row r="12" spans="1:3" x14ac:dyDescent="0.3">
      <c r="A12">
        <v>1.329</v>
      </c>
      <c r="B12" t="s">
        <v>93</v>
      </c>
      <c r="C12" t="s">
        <v>94</v>
      </c>
    </row>
    <row r="14" spans="1:3" x14ac:dyDescent="0.3">
      <c r="A14" s="1" t="s">
        <v>84</v>
      </c>
      <c r="B14" s="8" t="s">
        <v>85</v>
      </c>
      <c r="C14" s="8" t="s">
        <v>86</v>
      </c>
    </row>
    <row r="15" spans="1:3" x14ac:dyDescent="0.3">
      <c r="A15" t="str">
        <f>A4</f>
        <v>Canada</v>
      </c>
      <c r="B15" s="18">
        <f t="shared" ref="B15:C15" si="0">B4</f>
        <v>7429500</v>
      </c>
      <c r="C15" s="21" t="str">
        <f t="shared" si="0"/>
        <v>CAD 2015$</v>
      </c>
    </row>
    <row r="16" spans="1:3" x14ac:dyDescent="0.3">
      <c r="A16" s="18" t="str">
        <f>A5</f>
        <v>USA</v>
      </c>
      <c r="B16" s="22">
        <f>B5*(B9/B8)*A12</f>
        <v>11565938.361307913</v>
      </c>
      <c r="C16" s="21" t="s">
        <v>89</v>
      </c>
    </row>
    <row r="18" spans="1:3" x14ac:dyDescent="0.3">
      <c r="A18" s="1" t="s">
        <v>95</v>
      </c>
    </row>
    <row r="19" spans="1:3" x14ac:dyDescent="0.3">
      <c r="A19" s="19">
        <f>B15/B16</f>
        <v>0.64236033151052074</v>
      </c>
    </row>
    <row r="21" spans="1:3" x14ac:dyDescent="0.3">
      <c r="A21" s="9" t="s">
        <v>73</v>
      </c>
      <c r="B21" s="10"/>
      <c r="C21" s="10"/>
    </row>
    <row r="22" spans="1:3" x14ac:dyDescent="0.3">
      <c r="A22" t="s">
        <v>98</v>
      </c>
    </row>
    <row r="23" spans="1:3" x14ac:dyDescent="0.3">
      <c r="A23" t="s">
        <v>96</v>
      </c>
    </row>
    <row r="24" spans="1:3" x14ac:dyDescent="0.3">
      <c r="A24" t="s">
        <v>97</v>
      </c>
    </row>
    <row r="25" spans="1:3" x14ac:dyDescent="0.3">
      <c r="A25" t="s">
        <v>99</v>
      </c>
    </row>
    <row r="26" spans="1:3" x14ac:dyDescent="0.3">
      <c r="A26" t="s">
        <v>100</v>
      </c>
    </row>
    <row r="28" spans="1:3" x14ac:dyDescent="0.3">
      <c r="A28" t="s">
        <v>101</v>
      </c>
    </row>
    <row r="29" spans="1:3" x14ac:dyDescent="0.3">
      <c r="A29" t="s">
        <v>102</v>
      </c>
    </row>
    <row r="30" spans="1:3" x14ac:dyDescent="0.3">
      <c r="A30" t="s">
        <v>103</v>
      </c>
    </row>
    <row r="31" spans="1:3" x14ac:dyDescent="0.3">
      <c r="A31" t="s">
        <v>105</v>
      </c>
    </row>
    <row r="32" spans="1:3" x14ac:dyDescent="0.3">
      <c r="A32" t="s">
        <v>104</v>
      </c>
    </row>
    <row r="33" spans="1:1" x14ac:dyDescent="0.3">
      <c r="A33" t="s">
        <v>106</v>
      </c>
    </row>
    <row r="34" spans="1:1" x14ac:dyDescent="0.3">
      <c r="A34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>
      <selection activeCell="C26" sqref="C26"/>
    </sheetView>
  </sheetViews>
  <sheetFormatPr defaultColWidth="8.77734375" defaultRowHeight="14.4" x14ac:dyDescent="0.3"/>
  <cols>
    <col min="2" max="13" width="14.44140625" customWidth="1"/>
  </cols>
  <sheetData>
    <row r="1" spans="1:13" x14ac:dyDescent="0.3">
      <c r="A1" s="9" t="s">
        <v>32</v>
      </c>
      <c r="B1" s="10"/>
      <c r="C1" s="10"/>
      <c r="D1" s="10"/>
      <c r="E1" s="10"/>
      <c r="F1" s="10"/>
    </row>
    <row r="2" spans="1:13" s="4" customFormat="1" ht="43.2" x14ac:dyDescent="0.3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x14ac:dyDescent="0.3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3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3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0"/>
  <sheetViews>
    <sheetView topLeftCell="A143" workbookViewId="0">
      <selection activeCell="E169" sqref="E169"/>
    </sheetView>
  </sheetViews>
  <sheetFormatPr defaultColWidth="8.77734375" defaultRowHeight="14.4" x14ac:dyDescent="0.3"/>
  <cols>
    <col min="1" max="1" width="11" customWidth="1"/>
    <col min="2" max="2" width="13.21875" customWidth="1"/>
    <col min="3" max="5" width="9.21875" bestFit="1" customWidth="1"/>
    <col min="6" max="8" width="9.44140625" bestFit="1" customWidth="1"/>
    <col min="9" max="10" width="9.44140625" customWidth="1"/>
    <col min="11" max="12" width="9.21875" bestFit="1" customWidth="1"/>
  </cols>
  <sheetData>
    <row r="1" spans="1:6" x14ac:dyDescent="0.3">
      <c r="A1" t="s">
        <v>53</v>
      </c>
    </row>
    <row r="2" spans="1:6" x14ac:dyDescent="0.3">
      <c r="A2" t="s">
        <v>54</v>
      </c>
    </row>
    <row r="4" spans="1:6" x14ac:dyDescent="0.3">
      <c r="A4" t="s">
        <v>59</v>
      </c>
    </row>
    <row r="5" spans="1:6" x14ac:dyDescent="0.3">
      <c r="A5" t="s">
        <v>57</v>
      </c>
    </row>
    <row r="6" spans="1:6" x14ac:dyDescent="0.3">
      <c r="A6" t="s">
        <v>58</v>
      </c>
    </row>
    <row r="7" spans="1:6" x14ac:dyDescent="0.3">
      <c r="A7" t="s">
        <v>55</v>
      </c>
    </row>
    <row r="8" spans="1:6" x14ac:dyDescent="0.3">
      <c r="A8" t="s">
        <v>56</v>
      </c>
    </row>
    <row r="10" spans="1:6" x14ac:dyDescent="0.3">
      <c r="A10" s="9" t="s">
        <v>50</v>
      </c>
      <c r="B10" s="10"/>
      <c r="C10" s="10"/>
      <c r="D10" s="10"/>
      <c r="E10" s="10"/>
      <c r="F10" s="10"/>
    </row>
    <row r="11" spans="1:6" x14ac:dyDescent="0.3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x14ac:dyDescent="0.3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3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3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3">
      <c r="A16" s="9" t="s">
        <v>51</v>
      </c>
      <c r="B16" s="10"/>
      <c r="C16" s="10"/>
      <c r="D16" s="10"/>
      <c r="E16" s="10"/>
      <c r="F16" s="10"/>
    </row>
    <row r="17" spans="1:6" x14ac:dyDescent="0.3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x14ac:dyDescent="0.3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3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3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3">
      <c r="A22" s="9" t="s">
        <v>52</v>
      </c>
      <c r="B22" s="10"/>
      <c r="C22" s="10"/>
      <c r="D22" s="10"/>
      <c r="E22" s="10"/>
      <c r="F22" s="10"/>
    </row>
    <row r="23" spans="1:6" x14ac:dyDescent="0.3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3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3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3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3">
      <c r="A27" s="6"/>
      <c r="B27" s="5"/>
      <c r="C27" s="5"/>
      <c r="D27" s="5"/>
      <c r="E27" s="5"/>
      <c r="F27" s="5"/>
    </row>
    <row r="28" spans="1:6" x14ac:dyDescent="0.3">
      <c r="A28" s="16" t="s">
        <v>62</v>
      </c>
      <c r="B28" s="17"/>
      <c r="C28" s="17"/>
      <c r="D28" s="17"/>
      <c r="E28" s="17"/>
      <c r="F28" s="17"/>
    </row>
    <row r="29" spans="1:6" x14ac:dyDescent="0.3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3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3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3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3">
      <c r="A34" t="s">
        <v>30</v>
      </c>
    </row>
    <row r="35" spans="1:13" x14ac:dyDescent="0.3">
      <c r="A35" t="s">
        <v>31</v>
      </c>
    </row>
    <row r="36" spans="1:13" x14ac:dyDescent="0.3">
      <c r="A36" t="s">
        <v>23</v>
      </c>
    </row>
    <row r="37" spans="1:13" x14ac:dyDescent="0.3">
      <c r="A37" t="s">
        <v>44</v>
      </c>
    </row>
    <row r="38" spans="1:13" x14ac:dyDescent="0.3">
      <c r="A38" t="s">
        <v>45</v>
      </c>
    </row>
    <row r="40" spans="1:13" x14ac:dyDescent="0.3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3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3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3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3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3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3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3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3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6"/>
      <c r="C57" s="5"/>
      <c r="E57" s="5"/>
      <c r="F57" s="5"/>
      <c r="G57" s="5"/>
      <c r="H57" s="5"/>
    </row>
    <row r="58" spans="1:13" x14ac:dyDescent="0.3">
      <c r="A58" s="16" t="s">
        <v>62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3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3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3">
      <c r="A64" t="s">
        <v>33</v>
      </c>
    </row>
    <row r="66" spans="1:13" x14ac:dyDescent="0.3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3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3">
      <c r="A68" s="6">
        <v>2015</v>
      </c>
      <c r="B68" s="5">
        <f>B42*(About!$A$29)</f>
        <v>0</v>
      </c>
      <c r="C68" s="5">
        <f>C42*(About!$A$29)</f>
        <v>3292.7999999999997</v>
      </c>
      <c r="D68" s="5">
        <f>D42*(About!$A$29)</f>
        <v>0</v>
      </c>
      <c r="E68" s="5">
        <f>E42*(About!$A$29)</f>
        <v>14112</v>
      </c>
      <c r="F68" s="5">
        <f>F42*(About!$A$29)</f>
        <v>0</v>
      </c>
      <c r="G68" s="5">
        <f>G42*(About!$A$29)</f>
        <v>740880</v>
      </c>
      <c r="H68" s="5">
        <f>H42*(About!$A$29)</f>
        <v>78792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3">
      <c r="A69" s="6">
        <v>2020</v>
      </c>
      <c r="B69" s="5">
        <f>B43*(About!$A$29)</f>
        <v>0</v>
      </c>
      <c r="C69" s="5">
        <f>C43*(About!$A$29)</f>
        <v>3645.6</v>
      </c>
      <c r="D69" s="5">
        <f>D43*(About!$A$29)</f>
        <v>0</v>
      </c>
      <c r="E69" s="5">
        <f>E43*(About!$A$29)</f>
        <v>15288</v>
      </c>
      <c r="F69" s="5">
        <f>F43*(About!$A$29)</f>
        <v>0</v>
      </c>
      <c r="G69" s="5">
        <f>G43*(About!$A$29)</f>
        <v>823200</v>
      </c>
      <c r="H69" s="5">
        <f>H43*(About!$A$29)</f>
        <v>87024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3">
      <c r="A70" s="6">
        <v>2030</v>
      </c>
      <c r="B70" s="5">
        <f>B44*(About!$A$29)</f>
        <v>0</v>
      </c>
      <c r="C70" s="5">
        <f>C44*(About!$A$29)</f>
        <v>4233.5999999999995</v>
      </c>
      <c r="D70" s="5">
        <f>D44*(About!$A$29)</f>
        <v>0</v>
      </c>
      <c r="E70" s="5">
        <f>E44*(About!$A$29)</f>
        <v>17640</v>
      </c>
      <c r="F70" s="5">
        <f>F44*(About!$A$29)</f>
        <v>0</v>
      </c>
      <c r="G70" s="5">
        <f>G44*(About!$A$29)</f>
        <v>976080</v>
      </c>
      <c r="H70" s="5">
        <f>H44*(About!$A$29)</f>
        <v>102312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3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3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3">
      <c r="A74" s="6">
        <v>2015</v>
      </c>
      <c r="B74" s="5">
        <f>B48*(About!$A$29)</f>
        <v>0</v>
      </c>
      <c r="C74" s="5">
        <f>C48*(About!$A$29)</f>
        <v>3292.7999999999997</v>
      </c>
      <c r="D74" s="5">
        <f>D48*(About!$A$29)</f>
        <v>0</v>
      </c>
      <c r="E74" s="5">
        <f>E48*(About!$A$29)</f>
        <v>19992</v>
      </c>
      <c r="F74" s="5">
        <f>F48*(About!$A$29)</f>
        <v>0</v>
      </c>
      <c r="G74" s="5">
        <f>G48*(About!$A$29)</f>
        <v>611520</v>
      </c>
      <c r="H74" s="5">
        <f>H48*(About!$A$29)</f>
        <v>110544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3">
      <c r="A75" s="6">
        <v>2020</v>
      </c>
      <c r="B75" s="5">
        <f>B49*(About!$A$29)</f>
        <v>0</v>
      </c>
      <c r="C75" s="5">
        <f>C49*(About!$A$29)</f>
        <v>3645.6</v>
      </c>
      <c r="D75" s="5">
        <f>D49*(About!$A$29)</f>
        <v>0</v>
      </c>
      <c r="E75" s="5">
        <f>E49*(About!$A$29)</f>
        <v>22344</v>
      </c>
      <c r="F75" s="5">
        <f>F49*(About!$A$29)</f>
        <v>0</v>
      </c>
      <c r="G75" s="5">
        <f>G49*(About!$A$29)</f>
        <v>670320</v>
      </c>
      <c r="H75" s="5">
        <f>H49*(About!$A$29)</f>
        <v>117600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3">
      <c r="A76" s="6">
        <v>2030</v>
      </c>
      <c r="B76" s="5">
        <f>B50*(About!$A$29)</f>
        <v>0</v>
      </c>
      <c r="C76" s="5">
        <f>C50*(About!$A$29)</f>
        <v>4233.5999999999995</v>
      </c>
      <c r="D76" s="5">
        <f>D50*(About!$A$29)</f>
        <v>0</v>
      </c>
      <c r="E76" s="5">
        <f>E50*(About!$A$29)</f>
        <v>25872</v>
      </c>
      <c r="F76" s="5">
        <f>F50*(About!$A$29)</f>
        <v>0</v>
      </c>
      <c r="G76" s="5">
        <f>G50*(About!$A$29)</f>
        <v>776160</v>
      </c>
      <c r="H76" s="5">
        <f>H50*(About!$A$29)</f>
        <v>141120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3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3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3">
      <c r="A80" s="6">
        <v>2015</v>
      </c>
      <c r="B80" s="5">
        <f>B54*(About!$A$29)</f>
        <v>0</v>
      </c>
      <c r="C80" s="5">
        <f>C54*(About!$A$29)</f>
        <v>3292.7999999999997</v>
      </c>
      <c r="D80" s="5">
        <f>D54*(About!$A$29)</f>
        <v>0</v>
      </c>
      <c r="E80" s="5">
        <f>E54*(About!$A$29)</f>
        <v>12936</v>
      </c>
      <c r="F80" s="5">
        <f>F54*(About!$A$29)</f>
        <v>0</v>
      </c>
      <c r="G80" s="5">
        <f>G54*(About!$A$29)</f>
        <v>611520</v>
      </c>
      <c r="H80" s="5">
        <f>H54*(About!$A$29)</f>
        <v>78792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3">
      <c r="A81" s="6">
        <v>2020</v>
      </c>
      <c r="B81" s="5">
        <f>B55*(About!$A$29)</f>
        <v>0</v>
      </c>
      <c r="C81" s="5">
        <f>C55*(About!$A$29)</f>
        <v>3645.6</v>
      </c>
      <c r="D81" s="5">
        <f>D55*(About!$A$29)</f>
        <v>0</v>
      </c>
      <c r="E81" s="5">
        <f>E55*(About!$A$29)</f>
        <v>14112</v>
      </c>
      <c r="F81" s="5">
        <f>F55*(About!$A$29)</f>
        <v>0</v>
      </c>
      <c r="G81" s="5">
        <f>G55*(About!$A$29)</f>
        <v>670320</v>
      </c>
      <c r="H81" s="5">
        <f>H55*(About!$A$29)</f>
        <v>87024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3">
      <c r="A82" s="6">
        <v>2030</v>
      </c>
      <c r="B82" s="5">
        <f>B56*(About!$A$29)</f>
        <v>0</v>
      </c>
      <c r="C82" s="5">
        <f>C56*(About!$A$29)</f>
        <v>4233.5999999999995</v>
      </c>
      <c r="D82" s="5">
        <f>D56*(About!$A$29)</f>
        <v>0</v>
      </c>
      <c r="E82" s="5">
        <f>E56*(About!$A$29)</f>
        <v>16464</v>
      </c>
      <c r="F82" s="5">
        <f>F56*(About!$A$29)</f>
        <v>0</v>
      </c>
      <c r="G82" s="5">
        <f>G56*(About!$A$29)</f>
        <v>776160</v>
      </c>
      <c r="H82" s="5">
        <f>H56*(About!$A$29)</f>
        <v>102312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3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3">
      <c r="A84" s="16" t="s">
        <v>62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3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3">
      <c r="A86" s="6">
        <v>2015</v>
      </c>
      <c r="B86" s="5">
        <f>B60*(About!$A$29)</f>
        <v>0</v>
      </c>
      <c r="C86" s="5">
        <f>C60*(About!$A$29)</f>
        <v>3292.7999999999997</v>
      </c>
      <c r="D86" s="5">
        <f>D60*(About!$A$29)</f>
        <v>0</v>
      </c>
      <c r="E86" s="5">
        <f>E60*(About!$A$29)</f>
        <v>12936</v>
      </c>
      <c r="F86" s="5">
        <f>F60*(About!$A$29)</f>
        <v>0</v>
      </c>
      <c r="G86" s="5">
        <f>G60*(About!$A$29)</f>
        <v>964320</v>
      </c>
      <c r="H86" s="5">
        <f>H60*(About!$A$29)</f>
        <v>54096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3">
      <c r="A87" s="6">
        <v>2020</v>
      </c>
      <c r="B87" s="5">
        <f>B61*(About!$A$29)</f>
        <v>0</v>
      </c>
      <c r="C87" s="5">
        <f>C61*(About!$A$29)</f>
        <v>3645.6</v>
      </c>
      <c r="D87" s="5">
        <f>D61*(About!$A$29)</f>
        <v>0</v>
      </c>
      <c r="E87" s="5">
        <f>E61*(About!$A$29)</f>
        <v>14112</v>
      </c>
      <c r="F87" s="5">
        <f>F61*(About!$A$29)</f>
        <v>0</v>
      </c>
      <c r="G87" s="5">
        <f>G61*(About!$A$29)</f>
        <v>1070160</v>
      </c>
      <c r="H87" s="5">
        <f>H61*(About!$A$29)</f>
        <v>58800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3">
      <c r="A88" s="6">
        <v>2030</v>
      </c>
      <c r="B88" s="5">
        <f>B62*(About!$A$29)</f>
        <v>0</v>
      </c>
      <c r="C88" s="5">
        <f>C62*(About!$A$29)</f>
        <v>4233.5999999999995</v>
      </c>
      <c r="D88" s="5">
        <f>D62*(About!$A$29)</f>
        <v>0</v>
      </c>
      <c r="E88" s="5">
        <f>E62*(About!$A$29)</f>
        <v>16464</v>
      </c>
      <c r="F88" s="5">
        <f>F62*(About!$A$29)</f>
        <v>0</v>
      </c>
      <c r="G88" s="5">
        <f>G62*(About!$A$29)</f>
        <v>1293600</v>
      </c>
      <c r="H88" s="5">
        <f>H62*(About!$A$29)</f>
        <v>70560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3">
      <c r="A90" t="s">
        <v>34</v>
      </c>
    </row>
    <row r="92" spans="1:13" x14ac:dyDescent="0.3">
      <c r="A92" s="1" t="s">
        <v>35</v>
      </c>
      <c r="B92">
        <f>10^6</f>
        <v>1000000</v>
      </c>
    </row>
    <row r="94" spans="1:13" s="18" customFormat="1" x14ac:dyDescent="0.3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8" customFormat="1" x14ac:dyDescent="0.3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s="18" customFormat="1" x14ac:dyDescent="0.3">
      <c r="A96" s="6">
        <v>2015</v>
      </c>
      <c r="B96" s="11">
        <f>B68/$B$92</f>
        <v>0</v>
      </c>
      <c r="C96" s="19">
        <f t="shared" ref="C96:M96" si="7">C68/$B$92</f>
        <v>3.2927999999999998E-3</v>
      </c>
      <c r="D96" s="11">
        <f t="shared" si="7"/>
        <v>0</v>
      </c>
      <c r="E96" s="19">
        <f t="shared" si="7"/>
        <v>1.4112E-2</v>
      </c>
      <c r="F96" s="11">
        <f t="shared" si="7"/>
        <v>0</v>
      </c>
      <c r="G96" s="19">
        <f t="shared" si="7"/>
        <v>0.74087999999999998</v>
      </c>
      <c r="H96" s="19">
        <f t="shared" si="7"/>
        <v>7.8792000000000001E-2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8" customFormat="1" x14ac:dyDescent="0.3">
      <c r="A97" s="6">
        <v>2020</v>
      </c>
      <c r="B97" s="11">
        <f t="shared" ref="B97:M98" si="8">B69/$B$92</f>
        <v>0</v>
      </c>
      <c r="C97" s="19">
        <f t="shared" si="8"/>
        <v>3.6455999999999997E-3</v>
      </c>
      <c r="D97" s="11">
        <f t="shared" si="8"/>
        <v>0</v>
      </c>
      <c r="E97" s="19">
        <f t="shared" si="8"/>
        <v>1.5288E-2</v>
      </c>
      <c r="F97" s="11">
        <f t="shared" si="8"/>
        <v>0</v>
      </c>
      <c r="G97" s="19">
        <f t="shared" si="8"/>
        <v>0.82320000000000004</v>
      </c>
      <c r="H97" s="19">
        <f t="shared" si="8"/>
        <v>8.7024000000000004E-2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8" customFormat="1" x14ac:dyDescent="0.3">
      <c r="A98" s="6">
        <v>2030</v>
      </c>
      <c r="B98" s="11">
        <f t="shared" si="8"/>
        <v>0</v>
      </c>
      <c r="C98" s="19">
        <f t="shared" si="8"/>
        <v>4.2335999999999997E-3</v>
      </c>
      <c r="D98" s="11">
        <f t="shared" si="8"/>
        <v>0</v>
      </c>
      <c r="E98" s="19">
        <f t="shared" si="8"/>
        <v>1.7639999999999999E-2</v>
      </c>
      <c r="F98" s="11">
        <f t="shared" si="8"/>
        <v>0</v>
      </c>
      <c r="G98" s="19">
        <f t="shared" si="8"/>
        <v>0.97607999999999995</v>
      </c>
      <c r="H98" s="19">
        <f t="shared" si="8"/>
        <v>0.102312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8" customFormat="1" x14ac:dyDescent="0.3"/>
    <row r="100" spans="1:13" s="18" customFormat="1" x14ac:dyDescent="0.3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8" customFormat="1" x14ac:dyDescent="0.3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s="18" customFormat="1" x14ac:dyDescent="0.3">
      <c r="A102" s="6">
        <v>2015</v>
      </c>
      <c r="B102" s="11">
        <f>B74/$B$92</f>
        <v>0</v>
      </c>
      <c r="C102" s="19">
        <f t="shared" ref="C102:M102" si="9">C74/$B$92</f>
        <v>3.2927999999999998E-3</v>
      </c>
      <c r="D102" s="11">
        <f t="shared" si="9"/>
        <v>0</v>
      </c>
      <c r="E102" s="19">
        <f t="shared" si="9"/>
        <v>1.9991999999999999E-2</v>
      </c>
      <c r="F102" s="11">
        <f t="shared" si="9"/>
        <v>0</v>
      </c>
      <c r="G102" s="19">
        <f t="shared" si="9"/>
        <v>0.61151999999999995</v>
      </c>
      <c r="H102" s="19">
        <f t="shared" si="9"/>
        <v>0.110544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8" customFormat="1" x14ac:dyDescent="0.3">
      <c r="A103" s="6">
        <v>2020</v>
      </c>
      <c r="B103" s="11">
        <f t="shared" ref="B103:M103" si="10">B75/$B$92</f>
        <v>0</v>
      </c>
      <c r="C103" s="19">
        <f t="shared" si="10"/>
        <v>3.6455999999999997E-3</v>
      </c>
      <c r="D103" s="11">
        <f t="shared" si="10"/>
        <v>0</v>
      </c>
      <c r="E103" s="19">
        <f t="shared" si="10"/>
        <v>2.2343999999999999E-2</v>
      </c>
      <c r="F103" s="11">
        <f t="shared" si="10"/>
        <v>0</v>
      </c>
      <c r="G103" s="19">
        <f t="shared" si="10"/>
        <v>0.67032000000000003</v>
      </c>
      <c r="H103" s="19">
        <f t="shared" si="10"/>
        <v>0.1176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8" customFormat="1" x14ac:dyDescent="0.3">
      <c r="A104" s="6">
        <v>2030</v>
      </c>
      <c r="B104" s="11">
        <f t="shared" ref="B104:M104" si="11">B76/$B$92</f>
        <v>0</v>
      </c>
      <c r="C104" s="19">
        <f t="shared" si="11"/>
        <v>4.2335999999999997E-3</v>
      </c>
      <c r="D104" s="11">
        <f t="shared" si="11"/>
        <v>0</v>
      </c>
      <c r="E104" s="19">
        <f t="shared" si="11"/>
        <v>2.5871999999999999E-2</v>
      </c>
      <c r="F104" s="11">
        <f t="shared" si="11"/>
        <v>0</v>
      </c>
      <c r="G104" s="19">
        <f t="shared" si="11"/>
        <v>0.77615999999999996</v>
      </c>
      <c r="H104" s="19">
        <f t="shared" si="11"/>
        <v>0.14112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8" customFormat="1" x14ac:dyDescent="0.3"/>
    <row r="106" spans="1:13" s="18" customFormat="1" x14ac:dyDescent="0.3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8" customFormat="1" x14ac:dyDescent="0.3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s="18" customFormat="1" x14ac:dyDescent="0.3">
      <c r="A108" s="6">
        <v>2015</v>
      </c>
      <c r="B108" s="11">
        <f>B80/$B$92</f>
        <v>0</v>
      </c>
      <c r="C108" s="19">
        <f t="shared" ref="C108:M108" si="12">C80/$B$92</f>
        <v>3.2927999999999998E-3</v>
      </c>
      <c r="D108" s="11">
        <f t="shared" si="12"/>
        <v>0</v>
      </c>
      <c r="E108" s="19">
        <f t="shared" si="12"/>
        <v>1.2936E-2</v>
      </c>
      <c r="F108" s="11">
        <f t="shared" si="12"/>
        <v>0</v>
      </c>
      <c r="G108" s="19">
        <f t="shared" si="12"/>
        <v>0.61151999999999995</v>
      </c>
      <c r="H108" s="19">
        <f t="shared" si="12"/>
        <v>7.8792000000000001E-2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8" customFormat="1" x14ac:dyDescent="0.3">
      <c r="A109" s="6">
        <v>2020</v>
      </c>
      <c r="B109" s="11">
        <f t="shared" ref="B109:M109" si="13">B81/$B$92</f>
        <v>0</v>
      </c>
      <c r="C109" s="19">
        <f t="shared" si="13"/>
        <v>3.6455999999999997E-3</v>
      </c>
      <c r="D109" s="11">
        <f t="shared" si="13"/>
        <v>0</v>
      </c>
      <c r="E109" s="19">
        <f t="shared" si="13"/>
        <v>1.4112E-2</v>
      </c>
      <c r="F109" s="11">
        <f t="shared" si="13"/>
        <v>0</v>
      </c>
      <c r="G109" s="19">
        <f t="shared" si="13"/>
        <v>0.67032000000000003</v>
      </c>
      <c r="H109" s="19">
        <f t="shared" si="13"/>
        <v>8.7024000000000004E-2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8" customFormat="1" x14ac:dyDescent="0.3">
      <c r="A110" s="6">
        <v>2030</v>
      </c>
      <c r="B110" s="11">
        <f t="shared" ref="B110:M110" si="14">B82/$B$92</f>
        <v>0</v>
      </c>
      <c r="C110" s="19">
        <f t="shared" si="14"/>
        <v>4.2335999999999997E-3</v>
      </c>
      <c r="D110" s="11">
        <f t="shared" si="14"/>
        <v>0</v>
      </c>
      <c r="E110" s="19">
        <f t="shared" si="14"/>
        <v>1.6463999999999999E-2</v>
      </c>
      <c r="F110" s="11">
        <f t="shared" si="14"/>
        <v>0</v>
      </c>
      <c r="G110" s="19">
        <f t="shared" si="14"/>
        <v>0.77615999999999996</v>
      </c>
      <c r="H110" s="19">
        <f t="shared" si="14"/>
        <v>0.102312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8" customFormat="1" x14ac:dyDescent="0.3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s="18" customFormat="1" x14ac:dyDescent="0.3">
      <c r="A112" s="16" t="s">
        <v>62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8" customFormat="1" x14ac:dyDescent="0.3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s="18" customFormat="1" x14ac:dyDescent="0.3">
      <c r="A114" s="6">
        <v>2015</v>
      </c>
      <c r="B114" s="11">
        <f>B86/$B$92</f>
        <v>0</v>
      </c>
      <c r="C114" s="19">
        <f t="shared" ref="C114:M114" si="15">C86/$B$92</f>
        <v>3.2927999999999998E-3</v>
      </c>
      <c r="D114" s="11">
        <f t="shared" si="15"/>
        <v>0</v>
      </c>
      <c r="E114" s="19">
        <f t="shared" si="15"/>
        <v>1.2936E-2</v>
      </c>
      <c r="F114" s="11">
        <f t="shared" si="15"/>
        <v>0</v>
      </c>
      <c r="G114" s="19">
        <f t="shared" si="15"/>
        <v>0.96431999999999995</v>
      </c>
      <c r="H114" s="19">
        <f t="shared" si="15"/>
        <v>5.4095999999999998E-2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8" customFormat="1" x14ac:dyDescent="0.3">
      <c r="A115" s="6">
        <v>2020</v>
      </c>
      <c r="B115" s="11">
        <f t="shared" ref="B115:M115" si="16">B87/$B$92</f>
        <v>0</v>
      </c>
      <c r="C115" s="19">
        <f t="shared" si="16"/>
        <v>3.6455999999999997E-3</v>
      </c>
      <c r="D115" s="11">
        <f t="shared" si="16"/>
        <v>0</v>
      </c>
      <c r="E115" s="19">
        <f t="shared" si="16"/>
        <v>1.4112E-2</v>
      </c>
      <c r="F115" s="11">
        <f t="shared" si="16"/>
        <v>0</v>
      </c>
      <c r="G115" s="19">
        <f t="shared" si="16"/>
        <v>1.07016</v>
      </c>
      <c r="H115" s="19">
        <f t="shared" si="16"/>
        <v>5.8799999999999998E-2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8" customFormat="1" x14ac:dyDescent="0.3">
      <c r="A116" s="6">
        <v>2030</v>
      </c>
      <c r="B116" s="11">
        <f t="shared" ref="B116:M116" si="17">B88/$B$92</f>
        <v>0</v>
      </c>
      <c r="C116" s="19">
        <f t="shared" si="17"/>
        <v>4.2335999999999997E-3</v>
      </c>
      <c r="D116" s="11">
        <f t="shared" si="17"/>
        <v>0</v>
      </c>
      <c r="E116" s="19">
        <f t="shared" si="17"/>
        <v>1.6463999999999999E-2</v>
      </c>
      <c r="F116" s="11">
        <f t="shared" si="17"/>
        <v>0</v>
      </c>
      <c r="G116" s="19">
        <f t="shared" si="17"/>
        <v>1.2936000000000001</v>
      </c>
      <c r="H116" s="19">
        <f t="shared" si="17"/>
        <v>7.0559999999999998E-2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8" customFormat="1" x14ac:dyDescent="0.3"/>
    <row r="118" spans="1:13" s="18" customFormat="1" x14ac:dyDescent="0.3"/>
    <row r="119" spans="1:13" s="18" customFormat="1" x14ac:dyDescent="0.3">
      <c r="A119" s="18" t="s">
        <v>69</v>
      </c>
    </row>
    <row r="120" spans="1:13" s="18" customFormat="1" x14ac:dyDescent="0.3">
      <c r="A120" s="18" t="s">
        <v>75</v>
      </c>
    </row>
    <row r="121" spans="1:13" s="18" customFormat="1" x14ac:dyDescent="0.3">
      <c r="A121" s="18" t="s">
        <v>70</v>
      </c>
    </row>
    <row r="122" spans="1:13" s="18" customFormat="1" x14ac:dyDescent="0.3"/>
    <row r="123" spans="1:13" s="18" customFormat="1" x14ac:dyDescent="0.3">
      <c r="A123" s="18" t="s">
        <v>71</v>
      </c>
    </row>
    <row r="124" spans="1:13" s="18" customFormat="1" x14ac:dyDescent="0.3">
      <c r="A124" s="18" t="s">
        <v>76</v>
      </c>
    </row>
    <row r="125" spans="1:13" s="18" customFormat="1" x14ac:dyDescent="0.3">
      <c r="A125" s="18" t="s">
        <v>72</v>
      </c>
    </row>
    <row r="126" spans="1:13" s="18" customFormat="1" x14ac:dyDescent="0.3"/>
    <row r="127" spans="1:13" s="18" customFormat="1" x14ac:dyDescent="0.3">
      <c r="A127" s="18" t="s">
        <v>77</v>
      </c>
    </row>
    <row r="128" spans="1:13" s="18" customFormat="1" x14ac:dyDescent="0.3">
      <c r="A128" s="18" t="s">
        <v>78</v>
      </c>
    </row>
    <row r="129" spans="1:13" s="18" customFormat="1" x14ac:dyDescent="0.3"/>
    <row r="130" spans="1:13" s="18" customFormat="1" x14ac:dyDescent="0.3">
      <c r="A130" s="1" t="s">
        <v>73</v>
      </c>
    </row>
    <row r="131" spans="1:13" s="18" customFormat="1" x14ac:dyDescent="0.3">
      <c r="A131" s="20">
        <v>1</v>
      </c>
    </row>
    <row r="132" spans="1:13" s="18" customFormat="1" x14ac:dyDescent="0.3"/>
    <row r="133" spans="1:13" s="18" customFormat="1" x14ac:dyDescent="0.3">
      <c r="A133" s="1" t="s">
        <v>74</v>
      </c>
    </row>
    <row r="134" spans="1:13" s="18" customFormat="1" x14ac:dyDescent="0.3">
      <c r="A134" s="20">
        <f>'Scaling Factors'!A19</f>
        <v>0.64236033151052074</v>
      </c>
    </row>
    <row r="135" spans="1:13" s="18" customFormat="1" x14ac:dyDescent="0.3"/>
    <row r="136" spans="1:13" x14ac:dyDescent="0.3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3">
      <c r="A137" s="1" t="s">
        <v>9</v>
      </c>
      <c r="B137" s="8" t="s">
        <v>24</v>
      </c>
      <c r="C137" s="8" t="s">
        <v>14</v>
      </c>
      <c r="D137" s="8" t="s">
        <v>25</v>
      </c>
      <c r="E137" s="8" t="s">
        <v>22</v>
      </c>
      <c r="F137" s="8" t="s">
        <v>26</v>
      </c>
      <c r="G137" s="8" t="s">
        <v>27</v>
      </c>
      <c r="H137" s="8" t="s">
        <v>20</v>
      </c>
      <c r="I137" s="8" t="s">
        <v>42</v>
      </c>
      <c r="J137" s="8" t="s">
        <v>43</v>
      </c>
      <c r="K137" s="8" t="s">
        <v>28</v>
      </c>
      <c r="L137" s="8" t="s">
        <v>29</v>
      </c>
      <c r="M137" s="8" t="s">
        <v>41</v>
      </c>
    </row>
    <row r="138" spans="1:13" x14ac:dyDescent="0.3">
      <c r="A138" s="6">
        <v>2015</v>
      </c>
      <c r="B138" s="5">
        <f>B96*$A$131*$A$134</f>
        <v>0</v>
      </c>
      <c r="C138" s="19">
        <f t="shared" ref="C138:M138" si="18">C96*$A$131*$A$134</f>
        <v>2.1151640995978427E-3</v>
      </c>
      <c r="D138" s="5">
        <f t="shared" si="18"/>
        <v>0</v>
      </c>
      <c r="E138" s="19">
        <f t="shared" si="18"/>
        <v>9.064988998276468E-3</v>
      </c>
      <c r="F138" s="5">
        <f t="shared" si="18"/>
        <v>0</v>
      </c>
      <c r="G138" s="19">
        <f t="shared" si="18"/>
        <v>0.47591192240951458</v>
      </c>
      <c r="H138" s="19">
        <f t="shared" si="18"/>
        <v>5.0612855240376953E-2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3">
      <c r="A139" s="6">
        <v>2020</v>
      </c>
      <c r="B139" s="5">
        <f t="shared" ref="B139:M139" si="19">B97*$A$131*$A$134</f>
        <v>0</v>
      </c>
      <c r="C139" s="19">
        <f t="shared" si="19"/>
        <v>2.3417888245547544E-3</v>
      </c>
      <c r="D139" s="5">
        <f t="shared" si="19"/>
        <v>0</v>
      </c>
      <c r="E139" s="19">
        <f t="shared" si="19"/>
        <v>9.82040474813284E-3</v>
      </c>
      <c r="F139" s="5">
        <f t="shared" si="19"/>
        <v>0</v>
      </c>
      <c r="G139" s="19">
        <f t="shared" si="19"/>
        <v>0.52879102489946073</v>
      </c>
      <c r="H139" s="19">
        <f t="shared" si="19"/>
        <v>5.5900765489371562E-2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3">
      <c r="A140" s="6">
        <v>2030</v>
      </c>
      <c r="B140" s="5">
        <f>B98*$A$131*$A$134</f>
        <v>0</v>
      </c>
      <c r="C140" s="19">
        <f t="shared" ref="C140:M140" si="20">C98*$A$131*$A$134</f>
        <v>2.7194966994829404E-3</v>
      </c>
      <c r="D140" s="5">
        <f t="shared" si="20"/>
        <v>0</v>
      </c>
      <c r="E140" s="19">
        <f t="shared" si="20"/>
        <v>1.1331236247845586E-2</v>
      </c>
      <c r="F140" s="5">
        <f t="shared" si="20"/>
        <v>0</v>
      </c>
      <c r="G140" s="19">
        <f t="shared" si="20"/>
        <v>0.62699507238078911</v>
      </c>
      <c r="H140" s="19">
        <f t="shared" si="20"/>
        <v>6.57211702375044E-2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3">
      <c r="A142" s="9" t="s">
        <v>51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3">
      <c r="A143" s="1" t="s">
        <v>9</v>
      </c>
      <c r="B143" s="8" t="s">
        <v>24</v>
      </c>
      <c r="C143" s="8" t="s">
        <v>14</v>
      </c>
      <c r="D143" s="8" t="s">
        <v>25</v>
      </c>
      <c r="E143" s="8" t="s">
        <v>22</v>
      </c>
      <c r="F143" s="8" t="s">
        <v>26</v>
      </c>
      <c r="G143" s="8" t="s">
        <v>27</v>
      </c>
      <c r="H143" s="8" t="s">
        <v>20</v>
      </c>
      <c r="I143" s="8" t="s">
        <v>42</v>
      </c>
      <c r="J143" s="8" t="s">
        <v>43</v>
      </c>
      <c r="K143" s="8" t="s">
        <v>28</v>
      </c>
      <c r="L143" s="8" t="s">
        <v>29</v>
      </c>
      <c r="M143" s="8" t="s">
        <v>41</v>
      </c>
    </row>
    <row r="144" spans="1:13" x14ac:dyDescent="0.3">
      <c r="A144" s="6">
        <v>2015</v>
      </c>
      <c r="B144" s="5">
        <f>B102*$A$131*$A$134</f>
        <v>0</v>
      </c>
      <c r="C144" s="19">
        <f t="shared" ref="C144:M144" si="21">C102*$A$131*$A$134</f>
        <v>2.1151640995978427E-3</v>
      </c>
      <c r="D144" s="5">
        <f t="shared" si="21"/>
        <v>0</v>
      </c>
      <c r="E144" s="19">
        <f t="shared" si="21"/>
        <v>1.284206774755833E-2</v>
      </c>
      <c r="F144" s="5">
        <f t="shared" si="21"/>
        <v>0</v>
      </c>
      <c r="G144" s="19">
        <f t="shared" si="21"/>
        <v>0.39281618992531364</v>
      </c>
      <c r="H144" s="19">
        <f t="shared" si="21"/>
        <v>7.100908048649901E-2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3">
      <c r="A145" s="6">
        <v>2020</v>
      </c>
      <c r="B145" s="5">
        <f t="shared" ref="B145:M145" si="22">B103*$A$131*$A$134</f>
        <v>0</v>
      </c>
      <c r="C145" s="19">
        <f t="shared" si="22"/>
        <v>2.3417888245547544E-3</v>
      </c>
      <c r="D145" s="5">
        <f t="shared" si="22"/>
        <v>0</v>
      </c>
      <c r="E145" s="19">
        <f t="shared" si="22"/>
        <v>1.4352899247271076E-2</v>
      </c>
      <c r="F145" s="5">
        <f t="shared" si="22"/>
        <v>0</v>
      </c>
      <c r="G145" s="19">
        <f t="shared" si="22"/>
        <v>0.43058697741813229</v>
      </c>
      <c r="H145" s="19">
        <f t="shared" si="22"/>
        <v>7.5541574985637239E-2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3">
      <c r="A146" s="6">
        <v>2030</v>
      </c>
      <c r="B146" s="5">
        <f t="shared" ref="B146:M146" si="23">B104*$A$131*$A$134</f>
        <v>0</v>
      </c>
      <c r="C146" s="19">
        <f t="shared" si="23"/>
        <v>2.7194966994829404E-3</v>
      </c>
      <c r="D146" s="5">
        <f t="shared" si="23"/>
        <v>0</v>
      </c>
      <c r="E146" s="19">
        <f t="shared" si="23"/>
        <v>1.6619146496840192E-2</v>
      </c>
      <c r="F146" s="5">
        <f t="shared" si="23"/>
        <v>0</v>
      </c>
      <c r="G146" s="19">
        <f t="shared" si="23"/>
        <v>0.49857439490520578</v>
      </c>
      <c r="H146" s="19">
        <f t="shared" si="23"/>
        <v>9.0649889982764686E-2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3">
      <c r="A148" s="9" t="s">
        <v>52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3">
      <c r="A149" s="1" t="s">
        <v>9</v>
      </c>
      <c r="B149" s="8" t="s">
        <v>24</v>
      </c>
      <c r="C149" s="8" t="s">
        <v>14</v>
      </c>
      <c r="D149" s="8" t="s">
        <v>25</v>
      </c>
      <c r="E149" s="8" t="s">
        <v>22</v>
      </c>
      <c r="F149" s="8" t="s">
        <v>26</v>
      </c>
      <c r="G149" s="8" t="s">
        <v>27</v>
      </c>
      <c r="H149" s="8" t="s">
        <v>20</v>
      </c>
      <c r="I149" s="8" t="s">
        <v>42</v>
      </c>
      <c r="J149" s="8" t="s">
        <v>43</v>
      </c>
      <c r="K149" s="8" t="s">
        <v>28</v>
      </c>
      <c r="L149" s="8" t="s">
        <v>29</v>
      </c>
      <c r="M149" s="8" t="s">
        <v>41</v>
      </c>
    </row>
    <row r="150" spans="1:13" x14ac:dyDescent="0.3">
      <c r="A150" s="6">
        <v>2015</v>
      </c>
      <c r="B150" s="5">
        <f>B108*$A$131*$A$134</f>
        <v>0</v>
      </c>
      <c r="C150" s="19">
        <f t="shared" ref="C150:M150" si="24">C108*$A$131*$A$134</f>
        <v>2.1151640995978427E-3</v>
      </c>
      <c r="D150" s="5">
        <f t="shared" si="24"/>
        <v>0</v>
      </c>
      <c r="E150" s="19">
        <f t="shared" si="24"/>
        <v>8.3095732484200959E-3</v>
      </c>
      <c r="F150" s="5">
        <f t="shared" si="24"/>
        <v>0</v>
      </c>
      <c r="G150" s="19">
        <f t="shared" si="24"/>
        <v>0.39281618992531364</v>
      </c>
      <c r="H150" s="19">
        <f t="shared" si="24"/>
        <v>5.0612855240376953E-2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3">
      <c r="A151" s="6">
        <v>2020</v>
      </c>
      <c r="B151" s="5">
        <f t="shared" ref="B151:M151" si="25">B109*$A$131*$A$134</f>
        <v>0</v>
      </c>
      <c r="C151" s="19">
        <f t="shared" si="25"/>
        <v>2.3417888245547544E-3</v>
      </c>
      <c r="D151" s="5">
        <f t="shared" si="25"/>
        <v>0</v>
      </c>
      <c r="E151" s="19">
        <f t="shared" si="25"/>
        <v>9.064988998276468E-3</v>
      </c>
      <c r="F151" s="5">
        <f t="shared" si="25"/>
        <v>0</v>
      </c>
      <c r="G151" s="19">
        <f t="shared" si="25"/>
        <v>0.43058697741813229</v>
      </c>
      <c r="H151" s="19">
        <f t="shared" si="25"/>
        <v>5.5900765489371562E-2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3">
      <c r="A152" s="6">
        <v>2030</v>
      </c>
      <c r="B152" s="5">
        <f t="shared" ref="B152:M152" si="26">B110*$A$131*$A$134</f>
        <v>0</v>
      </c>
      <c r="C152" s="19">
        <f t="shared" si="26"/>
        <v>2.7194966994829404E-3</v>
      </c>
      <c r="D152" s="5">
        <f t="shared" si="26"/>
        <v>0</v>
      </c>
      <c r="E152" s="19">
        <f t="shared" si="26"/>
        <v>1.0575820497989214E-2</v>
      </c>
      <c r="F152" s="5">
        <f t="shared" si="26"/>
        <v>0</v>
      </c>
      <c r="G152" s="19">
        <f t="shared" si="26"/>
        <v>0.49857439490520578</v>
      </c>
      <c r="H152" s="19">
        <f t="shared" si="26"/>
        <v>6.57211702375044E-2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3">
      <c r="A153" s="6"/>
      <c r="B153" s="5"/>
      <c r="C153" s="15"/>
      <c r="D153" s="5"/>
      <c r="E153" s="15"/>
      <c r="F153" s="5"/>
      <c r="G153" s="15"/>
      <c r="H153" s="15"/>
      <c r="I153" s="5"/>
      <c r="J153" s="5"/>
      <c r="K153" s="5"/>
      <c r="L153" s="5"/>
      <c r="M153" s="5"/>
    </row>
    <row r="154" spans="1:13" x14ac:dyDescent="0.3">
      <c r="A154" s="16" t="s">
        <v>62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3">
      <c r="A155" s="1" t="s">
        <v>9</v>
      </c>
      <c r="B155" s="8" t="s">
        <v>24</v>
      </c>
      <c r="C155" s="8" t="s">
        <v>14</v>
      </c>
      <c r="D155" s="8" t="s">
        <v>25</v>
      </c>
      <c r="E155" s="8" t="s">
        <v>22</v>
      </c>
      <c r="F155" s="8" t="s">
        <v>26</v>
      </c>
      <c r="G155" s="8" t="s">
        <v>27</v>
      </c>
      <c r="H155" s="8" t="s">
        <v>20</v>
      </c>
      <c r="I155" s="8" t="s">
        <v>42</v>
      </c>
      <c r="J155" s="8" t="s">
        <v>43</v>
      </c>
      <c r="K155" s="8" t="s">
        <v>28</v>
      </c>
      <c r="L155" s="8" t="s">
        <v>29</v>
      </c>
      <c r="M155" s="8" t="s">
        <v>41</v>
      </c>
    </row>
    <row r="156" spans="1:13" x14ac:dyDescent="0.3">
      <c r="A156" s="6">
        <v>2015</v>
      </c>
      <c r="B156" s="5">
        <f>B114*$A$131*$A$134</f>
        <v>0</v>
      </c>
      <c r="C156" s="19">
        <f t="shared" ref="C156:M156" si="27">C114*$A$131*$A$134</f>
        <v>2.1151640995978427E-3</v>
      </c>
      <c r="D156" s="5">
        <f t="shared" si="27"/>
        <v>0</v>
      </c>
      <c r="E156" s="19">
        <f t="shared" si="27"/>
        <v>8.3095732484200959E-3</v>
      </c>
      <c r="F156" s="5">
        <f t="shared" si="27"/>
        <v>0</v>
      </c>
      <c r="G156" s="19">
        <f t="shared" si="27"/>
        <v>0.6194409148822253</v>
      </c>
      <c r="H156" s="19">
        <f t="shared" si="27"/>
        <v>3.4749124493393131E-2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3">
      <c r="A157" s="6">
        <v>2020</v>
      </c>
      <c r="B157" s="5">
        <f t="shared" ref="B157:M157" si="28">B115*$A$131*$A$134</f>
        <v>0</v>
      </c>
      <c r="C157" s="19">
        <f t="shared" si="28"/>
        <v>2.3417888245547544E-3</v>
      </c>
      <c r="D157" s="5">
        <f t="shared" si="28"/>
        <v>0</v>
      </c>
      <c r="E157" s="19">
        <f t="shared" si="28"/>
        <v>9.064988998276468E-3</v>
      </c>
      <c r="F157" s="5">
        <f t="shared" si="28"/>
        <v>0</v>
      </c>
      <c r="G157" s="19">
        <f t="shared" si="28"/>
        <v>0.6874283323692989</v>
      </c>
      <c r="H157" s="19">
        <f t="shared" si="28"/>
        <v>3.7770787492818619E-2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3">
      <c r="A158" s="6">
        <v>2030</v>
      </c>
      <c r="B158" s="5">
        <f t="shared" ref="B158:M158" si="29">B116*$A$131*$A$134</f>
        <v>0</v>
      </c>
      <c r="C158" s="19">
        <f t="shared" si="29"/>
        <v>2.7194966994829404E-3</v>
      </c>
      <c r="D158" s="5">
        <f t="shared" si="29"/>
        <v>0</v>
      </c>
      <c r="E158" s="19">
        <f t="shared" si="29"/>
        <v>1.0575820497989214E-2</v>
      </c>
      <c r="F158" s="5">
        <f t="shared" si="29"/>
        <v>0</v>
      </c>
      <c r="G158" s="19">
        <f t="shared" si="29"/>
        <v>0.83095732484200968</v>
      </c>
      <c r="H158" s="19">
        <f t="shared" si="29"/>
        <v>4.5324944991382343E-2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3">
      <c r="A160" t="s">
        <v>60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M37"/>
  <sheetViews>
    <sheetView workbookViewId="0">
      <selection activeCell="B4" sqref="B4"/>
    </sheetView>
  </sheetViews>
  <sheetFormatPr defaultColWidth="8.77734375" defaultRowHeight="14.4" x14ac:dyDescent="0.3"/>
  <sheetData>
    <row r="1" spans="1:13" x14ac:dyDescent="0.3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3">
      <c r="A2">
        <v>2015</v>
      </c>
      <c r="B2" s="11">
        <f>TREND(Calculations!B$138:B$139,Calculations!$A$138:$A$139,$A2)</f>
        <v>0</v>
      </c>
      <c r="C2" s="11">
        <f>TREND(Calculations!C$138:C$139,Calculations!$A$138:$A$139,$A2)</f>
        <v>2.1151640995978466E-3</v>
      </c>
      <c r="D2" s="11">
        <f>TREND(Calculations!D$138:D$139,Calculations!$A$138:$A$139,$A2)</f>
        <v>0</v>
      </c>
      <c r="E2" s="11">
        <f>TREND(Calculations!E$138:E$139,Calculations!$A$138:$A$139,$A2)</f>
        <v>9.0649889982764575E-3</v>
      </c>
      <c r="F2" s="11">
        <f>TREND(Calculations!F$138:F$139,Calculations!$A$138:$A$139,$A2)</f>
        <v>0</v>
      </c>
      <c r="G2" s="11">
        <f>TREND(Calculations!G$138:G$139,Calculations!$A$138:$A$139,$A2)</f>
        <v>0.47591192240951585</v>
      </c>
      <c r="H2" s="11">
        <f>TREND(Calculations!H$138:H$139,Calculations!$A$138:$A$139,$A2)</f>
        <v>5.0612855240376842E-2</v>
      </c>
      <c r="I2" s="11">
        <f>TREND(Calculations!I$138:I$139,Calculations!$A$138:$A$139,$A2)</f>
        <v>0</v>
      </c>
      <c r="J2" s="11">
        <f>TREND(Calculations!J$138:J$139,Calculations!$A$138:$A$139,$A2)</f>
        <v>0</v>
      </c>
      <c r="K2" s="11">
        <f>TREND(Calculations!K$138:K$139,Calculations!$A$138:$A$139,$A2)</f>
        <v>0</v>
      </c>
      <c r="L2" s="11">
        <f>TREND(Calculations!L$138:L$139,Calculations!$A$138:$A$139,$A2)</f>
        <v>0</v>
      </c>
      <c r="M2" s="11">
        <f>TREND(Calculations!M$138:M$139,Calculations!$A$138:$A$139,$A2)</f>
        <v>0</v>
      </c>
    </row>
    <row r="3" spans="1:13" x14ac:dyDescent="0.3">
      <c r="A3">
        <v>2016</v>
      </c>
      <c r="B3" s="11">
        <f>TREND(Calculations!B$138:B$139,Calculations!$A$138:$A$139,$A3)</f>
        <v>0</v>
      </c>
      <c r="C3" s="11">
        <f>TREND(Calculations!C$138:C$139,Calculations!$A$138:$A$139,$A3)</f>
        <v>2.1604890445892366E-3</v>
      </c>
      <c r="D3" s="11">
        <f>TREND(Calculations!D$138:D$139,Calculations!$A$138:$A$139,$A3)</f>
        <v>0</v>
      </c>
      <c r="E3" s="11">
        <f>TREND(Calculations!E$138:E$139,Calculations!$A$138:$A$139,$A3)</f>
        <v>9.2160721482477115E-3</v>
      </c>
      <c r="F3" s="11">
        <f>TREND(Calculations!F$138:F$139,Calculations!$A$138:$A$139,$A3)</f>
        <v>0</v>
      </c>
      <c r="G3" s="11">
        <f>TREND(Calculations!G$138:G$139,Calculations!$A$138:$A$139,$A3)</f>
        <v>0.48648774290750652</v>
      </c>
      <c r="H3" s="11">
        <f>TREND(Calculations!H$138:H$139,Calculations!$A$138:$A$139,$A3)</f>
        <v>5.167043729017573E-2</v>
      </c>
      <c r="I3" s="11">
        <f>TREND(Calculations!I$138:I$139,Calculations!$A$138:$A$139,$A3)</f>
        <v>0</v>
      </c>
      <c r="J3" s="11">
        <f>TREND(Calculations!J$138:J$139,Calculations!$A$138:$A$139,$A3)</f>
        <v>0</v>
      </c>
      <c r="K3" s="11">
        <f>TREND(Calculations!K$138:K$139,Calculations!$A$138:$A$139,$A3)</f>
        <v>0</v>
      </c>
      <c r="L3" s="11">
        <f>TREND(Calculations!L$138:L$139,Calculations!$A$138:$A$139,$A3)</f>
        <v>0</v>
      </c>
      <c r="M3" s="11">
        <f>TREND(Calculations!M$138:M$139,Calculations!$A$138:$A$139,$A3)</f>
        <v>0</v>
      </c>
    </row>
    <row r="4" spans="1:13" x14ac:dyDescent="0.3">
      <c r="A4">
        <v>2017</v>
      </c>
      <c r="B4" s="11">
        <f>TREND(Calculations!B$138:B$139,Calculations!$A$138:$A$139,$A4)</f>
        <v>0</v>
      </c>
      <c r="C4" s="11">
        <f>TREND(Calculations!C$138:C$139,Calculations!$A$138:$A$139,$A4)</f>
        <v>2.2058139895806128E-3</v>
      </c>
      <c r="D4" s="11">
        <f>TREND(Calculations!D$138:D$139,Calculations!$A$138:$A$139,$A4)</f>
        <v>0</v>
      </c>
      <c r="E4" s="11">
        <f>TREND(Calculations!E$138:E$139,Calculations!$A$138:$A$139,$A4)</f>
        <v>9.3671552982190209E-3</v>
      </c>
      <c r="F4" s="11">
        <f>TREND(Calculations!F$138:F$139,Calculations!$A$138:$A$139,$A4)</f>
        <v>0</v>
      </c>
      <c r="G4" s="11">
        <f>TREND(Calculations!G$138:G$139,Calculations!$A$138:$A$139,$A4)</f>
        <v>0.49706356340549718</v>
      </c>
      <c r="H4" s="11">
        <f>TREND(Calculations!H$138:H$139,Calculations!$A$138:$A$139,$A4)</f>
        <v>5.2728019339974619E-2</v>
      </c>
      <c r="I4" s="11">
        <f>TREND(Calculations!I$138:I$139,Calculations!$A$138:$A$139,$A4)</f>
        <v>0</v>
      </c>
      <c r="J4" s="11">
        <f>TREND(Calculations!J$138:J$139,Calculations!$A$138:$A$139,$A4)</f>
        <v>0</v>
      </c>
      <c r="K4" s="11">
        <f>TREND(Calculations!K$138:K$139,Calculations!$A$138:$A$139,$A4)</f>
        <v>0</v>
      </c>
      <c r="L4" s="11">
        <f>TREND(Calculations!L$138:L$139,Calculations!$A$138:$A$139,$A4)</f>
        <v>0</v>
      </c>
      <c r="M4" s="11">
        <f>TREND(Calculations!M$138:M$139,Calculations!$A$138:$A$139,$A4)</f>
        <v>0</v>
      </c>
    </row>
    <row r="5" spans="1:13" x14ac:dyDescent="0.3">
      <c r="A5">
        <v>2018</v>
      </c>
      <c r="B5" s="11">
        <f>TREND(Calculations!B$138:B$139,Calculations!$A$138:$A$139,$A5)</f>
        <v>0</v>
      </c>
      <c r="C5" s="11">
        <f>TREND(Calculations!C$138:C$139,Calculations!$A$138:$A$139,$A5)</f>
        <v>2.2511389345720029E-3</v>
      </c>
      <c r="D5" s="11">
        <f>TREND(Calculations!D$138:D$139,Calculations!$A$138:$A$139,$A5)</f>
        <v>0</v>
      </c>
      <c r="E5" s="11">
        <f>TREND(Calculations!E$138:E$139,Calculations!$A$138:$A$139,$A5)</f>
        <v>9.5182384481902749E-3</v>
      </c>
      <c r="F5" s="11">
        <f>TREND(Calculations!F$138:F$139,Calculations!$A$138:$A$139,$A5)</f>
        <v>0</v>
      </c>
      <c r="G5" s="11">
        <f>TREND(Calculations!G$138:G$139,Calculations!$A$138:$A$139,$A5)</f>
        <v>0.50763938390348429</v>
      </c>
      <c r="H5" s="11">
        <f>TREND(Calculations!H$138:H$139,Calculations!$A$138:$A$139,$A5)</f>
        <v>5.3785601389773507E-2</v>
      </c>
      <c r="I5" s="11">
        <f>TREND(Calculations!I$138:I$139,Calculations!$A$138:$A$139,$A5)</f>
        <v>0</v>
      </c>
      <c r="J5" s="11">
        <f>TREND(Calculations!J$138:J$139,Calculations!$A$138:$A$139,$A5)</f>
        <v>0</v>
      </c>
      <c r="K5" s="11">
        <f>TREND(Calculations!K$138:K$139,Calculations!$A$138:$A$139,$A5)</f>
        <v>0</v>
      </c>
      <c r="L5" s="11">
        <f>TREND(Calculations!L$138:L$139,Calculations!$A$138:$A$139,$A5)</f>
        <v>0</v>
      </c>
      <c r="M5" s="11">
        <f>TREND(Calculations!M$138:M$139,Calculations!$A$138:$A$139,$A5)</f>
        <v>0</v>
      </c>
    </row>
    <row r="6" spans="1:13" x14ac:dyDescent="0.3">
      <c r="A6">
        <v>2019</v>
      </c>
      <c r="B6" s="11">
        <f>TREND(Calculations!B$138:B$139,Calculations!$A$138:$A$139,$A6)</f>
        <v>0</v>
      </c>
      <c r="C6" s="11">
        <f>TREND(Calculations!C$138:C$139,Calculations!$A$138:$A$139,$A6)</f>
        <v>2.2964638795633791E-3</v>
      </c>
      <c r="D6" s="11">
        <f>TREND(Calculations!D$138:D$139,Calculations!$A$138:$A$139,$A6)</f>
        <v>0</v>
      </c>
      <c r="E6" s="11">
        <f>TREND(Calculations!E$138:E$139,Calculations!$A$138:$A$139,$A6)</f>
        <v>9.6693215981615288E-3</v>
      </c>
      <c r="F6" s="11">
        <f>TREND(Calculations!F$138:F$139,Calculations!$A$138:$A$139,$A6)</f>
        <v>0</v>
      </c>
      <c r="G6" s="11">
        <f>TREND(Calculations!G$138:G$139,Calculations!$A$138:$A$139,$A6)</f>
        <v>0.51821520440147495</v>
      </c>
      <c r="H6" s="11">
        <f>TREND(Calculations!H$138:H$139,Calculations!$A$138:$A$139,$A6)</f>
        <v>5.4843183439572396E-2</v>
      </c>
      <c r="I6" s="11">
        <f>TREND(Calculations!I$138:I$139,Calculations!$A$138:$A$139,$A6)</f>
        <v>0</v>
      </c>
      <c r="J6" s="11">
        <f>TREND(Calculations!J$138:J$139,Calculations!$A$138:$A$139,$A6)</f>
        <v>0</v>
      </c>
      <c r="K6" s="11">
        <f>TREND(Calculations!K$138:K$139,Calculations!$A$138:$A$139,$A6)</f>
        <v>0</v>
      </c>
      <c r="L6" s="11">
        <f>TREND(Calculations!L$138:L$139,Calculations!$A$138:$A$139,$A6)</f>
        <v>0</v>
      </c>
      <c r="M6" s="11">
        <f>TREND(Calculations!M$138:M$139,Calculations!$A$138:$A$139,$A6)</f>
        <v>0</v>
      </c>
    </row>
    <row r="7" spans="1:13" x14ac:dyDescent="0.3">
      <c r="A7" s="13">
        <v>2020</v>
      </c>
      <c r="B7" s="14">
        <f>TREND(Calculations!B$138:B$139,Calculations!$A$138:$A$139,$A7)</f>
        <v>0</v>
      </c>
      <c r="C7" s="14">
        <f>TREND(Calculations!C$138:C$139,Calculations!$A$138:$A$139,$A7)</f>
        <v>2.3417888245547691E-3</v>
      </c>
      <c r="D7" s="14">
        <f>TREND(Calculations!D$138:D$139,Calculations!$A$138:$A$139,$A7)</f>
        <v>0</v>
      </c>
      <c r="E7" s="14">
        <f>TREND(Calculations!E$138:E$139,Calculations!$A$138:$A$139,$A7)</f>
        <v>9.8204047481328383E-3</v>
      </c>
      <c r="F7" s="14">
        <f>TREND(Calculations!F$138:F$139,Calculations!$A$138:$A$139,$A7)</f>
        <v>0</v>
      </c>
      <c r="G7" s="14">
        <f>TREND(Calculations!G$138:G$139,Calculations!$A$138:$A$139,$A7)</f>
        <v>0.52879102489946206</v>
      </c>
      <c r="H7" s="14">
        <f>TREND(Calculations!H$138:H$139,Calculations!$A$138:$A$139,$A7)</f>
        <v>5.5900765489371285E-2</v>
      </c>
      <c r="I7" s="14">
        <f>TREND(Calculations!I$138:I$139,Calculations!$A$138:$A$139,$A7)</f>
        <v>0</v>
      </c>
      <c r="J7" s="14">
        <f>TREND(Calculations!J$138:J$139,Calculations!$A$138:$A$139,$A7)</f>
        <v>0</v>
      </c>
      <c r="K7" s="14">
        <f>TREND(Calculations!K$138:K$139,Calculations!$A$138:$A$139,$A7)</f>
        <v>0</v>
      </c>
      <c r="L7" s="14">
        <f>TREND(Calculations!L$138:L$139,Calculations!$A$138:$A$139,$A7)</f>
        <v>0</v>
      </c>
      <c r="M7" s="14">
        <f>TREND(Calculations!M$138:M$139,Calculations!$A$138:$A$139,$A7)</f>
        <v>0</v>
      </c>
    </row>
    <row r="8" spans="1:13" x14ac:dyDescent="0.3">
      <c r="A8">
        <v>2021</v>
      </c>
      <c r="B8" s="11">
        <f>TREND(Calculations!B$139:B$140,Calculations!$A$139:$A$140,$A8)</f>
        <v>0</v>
      </c>
      <c r="C8" s="11">
        <f>TREND(Calculations!C$139:C$140,Calculations!$A$139:$A$140,$A8)</f>
        <v>2.3795596120475687E-3</v>
      </c>
      <c r="D8" s="11">
        <f>TREND(Calculations!D$139:D$140,Calculations!$A$139:$A$140,$A8)</f>
        <v>0</v>
      </c>
      <c r="E8" s="11">
        <f>TREND(Calculations!E$139:E$140,Calculations!$A$139:$A$140,$A8)</f>
        <v>9.9714878981041477E-3</v>
      </c>
      <c r="F8" s="11">
        <f>TREND(Calculations!F$139:F$140,Calculations!$A$139:$A$140,$A8)</f>
        <v>0</v>
      </c>
      <c r="G8" s="11">
        <f>TREND(Calculations!G$139:G$140,Calculations!$A$139:$A$140,$A8)</f>
        <v>0.53861142964759523</v>
      </c>
      <c r="H8" s="11">
        <f>TREND(Calculations!H$139:H$140,Calculations!$A$139:$A$140,$A8)</f>
        <v>5.6882805964185046E-2</v>
      </c>
      <c r="I8" s="11">
        <f>TREND(Calculations!I$139:I$140,Calculations!$A$139:$A$140,$A8)</f>
        <v>0</v>
      </c>
      <c r="J8" s="11">
        <f>TREND(Calculations!J$139:J$140,Calculations!$A$139:$A$140,$A8)</f>
        <v>0</v>
      </c>
      <c r="K8" s="11">
        <f>TREND(Calculations!K$139:K$140,Calculations!$A$139:$A$140,$A8)</f>
        <v>0</v>
      </c>
      <c r="L8" s="11">
        <f>TREND(Calculations!L$139:L$140,Calculations!$A$139:$A$140,$A8)</f>
        <v>0</v>
      </c>
      <c r="M8" s="11">
        <f>TREND(Calculations!M$139:M$140,Calculations!$A$139:$A$140,$A8)</f>
        <v>0</v>
      </c>
    </row>
    <row r="9" spans="1:13" x14ac:dyDescent="0.3">
      <c r="A9">
        <v>2022</v>
      </c>
      <c r="B9" s="11">
        <f>TREND(Calculations!B$139:B$140,Calculations!$A$139:$A$140,$A9)</f>
        <v>0</v>
      </c>
      <c r="C9" s="11">
        <f>TREND(Calculations!C$139:C$140,Calculations!$A$139:$A$140,$A9)</f>
        <v>2.4173303995403822E-3</v>
      </c>
      <c r="D9" s="11">
        <f>TREND(Calculations!D$139:D$140,Calculations!$A$139:$A$140,$A9)</f>
        <v>0</v>
      </c>
      <c r="E9" s="11">
        <f>TREND(Calculations!E$139:E$140,Calculations!$A$139:$A$140,$A9)</f>
        <v>1.0122571048075402E-2</v>
      </c>
      <c r="F9" s="11">
        <f>TREND(Calculations!F$139:F$140,Calculations!$A$139:$A$140,$A9)</f>
        <v>0</v>
      </c>
      <c r="G9" s="11">
        <f>TREND(Calculations!G$139:G$140,Calculations!$A$139:$A$140,$A9)</f>
        <v>0.54843183439572485</v>
      </c>
      <c r="H9" s="11">
        <f>TREND(Calculations!H$139:H$140,Calculations!$A$139:$A$140,$A9)</f>
        <v>5.7864846438998363E-2</v>
      </c>
      <c r="I9" s="11">
        <f>TREND(Calculations!I$139:I$140,Calculations!$A$139:$A$140,$A9)</f>
        <v>0</v>
      </c>
      <c r="J9" s="11">
        <f>TREND(Calculations!J$139:J$140,Calculations!$A$139:$A$140,$A9)</f>
        <v>0</v>
      </c>
      <c r="K9" s="11">
        <f>TREND(Calculations!K$139:K$140,Calculations!$A$139:$A$140,$A9)</f>
        <v>0</v>
      </c>
      <c r="L9" s="11">
        <f>TREND(Calculations!L$139:L$140,Calculations!$A$139:$A$140,$A9)</f>
        <v>0</v>
      </c>
      <c r="M9" s="11">
        <f>TREND(Calculations!M$139:M$140,Calculations!$A$139:$A$140,$A9)</f>
        <v>0</v>
      </c>
    </row>
    <row r="10" spans="1:13" x14ac:dyDescent="0.3">
      <c r="A10">
        <v>2023</v>
      </c>
      <c r="B10" s="11">
        <f>TREND(Calculations!B$139:B$140,Calculations!$A$139:$A$140,$A10)</f>
        <v>0</v>
      </c>
      <c r="C10" s="11">
        <f>TREND(Calculations!C$139:C$140,Calculations!$A$139:$A$140,$A10)</f>
        <v>2.4551011870332096E-3</v>
      </c>
      <c r="D10" s="11">
        <f>TREND(Calculations!D$139:D$140,Calculations!$A$139:$A$140,$A10)</f>
        <v>0</v>
      </c>
      <c r="E10" s="11">
        <f>TREND(Calculations!E$139:E$140,Calculations!$A$139:$A$140,$A10)</f>
        <v>1.0273654198046711E-2</v>
      </c>
      <c r="F10" s="11">
        <f>TREND(Calculations!F$139:F$140,Calculations!$A$139:$A$140,$A10)</f>
        <v>0</v>
      </c>
      <c r="G10" s="11">
        <f>TREND(Calculations!G$139:G$140,Calculations!$A$139:$A$140,$A10)</f>
        <v>0.55825223914385802</v>
      </c>
      <c r="H10" s="11">
        <f>TREND(Calculations!H$139:H$140,Calculations!$A$139:$A$140,$A10)</f>
        <v>5.884688691381168E-2</v>
      </c>
      <c r="I10" s="11">
        <f>TREND(Calculations!I$139:I$140,Calculations!$A$139:$A$140,$A10)</f>
        <v>0</v>
      </c>
      <c r="J10" s="11">
        <f>TREND(Calculations!J$139:J$140,Calculations!$A$139:$A$140,$A10)</f>
        <v>0</v>
      </c>
      <c r="K10" s="11">
        <f>TREND(Calculations!K$139:K$140,Calculations!$A$139:$A$140,$A10)</f>
        <v>0</v>
      </c>
      <c r="L10" s="11">
        <f>TREND(Calculations!L$139:L$140,Calculations!$A$139:$A$140,$A10)</f>
        <v>0</v>
      </c>
      <c r="M10" s="11">
        <f>TREND(Calculations!M$139:M$140,Calculations!$A$139:$A$140,$A10)</f>
        <v>0</v>
      </c>
    </row>
    <row r="11" spans="1:13" x14ac:dyDescent="0.3">
      <c r="A11">
        <v>2024</v>
      </c>
      <c r="B11" s="11">
        <f>TREND(Calculations!B$139:B$140,Calculations!$A$139:$A$140,$A11)</f>
        <v>0</v>
      </c>
      <c r="C11" s="11">
        <f>TREND(Calculations!C$139:C$140,Calculations!$A$139:$A$140,$A11)</f>
        <v>2.492871974526023E-3</v>
      </c>
      <c r="D11" s="11">
        <f>TREND(Calculations!D$139:D$140,Calculations!$A$139:$A$140,$A11)</f>
        <v>0</v>
      </c>
      <c r="E11" s="11">
        <f>TREND(Calculations!E$139:E$140,Calculations!$A$139:$A$140,$A11)</f>
        <v>1.0424737348017965E-2</v>
      </c>
      <c r="F11" s="11">
        <f>TREND(Calculations!F$139:F$140,Calculations!$A$139:$A$140,$A11)</f>
        <v>0</v>
      </c>
      <c r="G11" s="11">
        <f>TREND(Calculations!G$139:G$140,Calculations!$A$139:$A$140,$A11)</f>
        <v>0.56807264389199119</v>
      </c>
      <c r="H11" s="11">
        <f>TREND(Calculations!H$139:H$140,Calculations!$A$139:$A$140,$A11)</f>
        <v>5.9828927388624997E-2</v>
      </c>
      <c r="I11" s="11">
        <f>TREND(Calculations!I$139:I$140,Calculations!$A$139:$A$140,$A11)</f>
        <v>0</v>
      </c>
      <c r="J11" s="11">
        <f>TREND(Calculations!J$139:J$140,Calculations!$A$139:$A$140,$A11)</f>
        <v>0</v>
      </c>
      <c r="K11" s="11">
        <f>TREND(Calculations!K$139:K$140,Calculations!$A$139:$A$140,$A11)</f>
        <v>0</v>
      </c>
      <c r="L11" s="11">
        <f>TREND(Calculations!L$139:L$140,Calculations!$A$139:$A$140,$A11)</f>
        <v>0</v>
      </c>
      <c r="M11" s="11">
        <f>TREND(Calculations!M$139:M$140,Calculations!$A$139:$A$140,$A11)</f>
        <v>0</v>
      </c>
    </row>
    <row r="12" spans="1:13" x14ac:dyDescent="0.3">
      <c r="A12">
        <v>2025</v>
      </c>
      <c r="B12" s="11">
        <f>TREND(Calculations!B$139:B$140,Calculations!$A$139:$A$140,$A12)</f>
        <v>0</v>
      </c>
      <c r="C12" s="11">
        <f>TREND(Calculations!C$139:C$140,Calculations!$A$139:$A$140,$A12)</f>
        <v>2.5306427620188504E-3</v>
      </c>
      <c r="D12" s="11">
        <f>TREND(Calculations!D$139:D$140,Calculations!$A$139:$A$140,$A12)</f>
        <v>0</v>
      </c>
      <c r="E12" s="11">
        <f>TREND(Calculations!E$139:E$140,Calculations!$A$139:$A$140,$A12)</f>
        <v>1.0575820497989219E-2</v>
      </c>
      <c r="F12" s="11">
        <f>TREND(Calculations!F$139:F$140,Calculations!$A$139:$A$140,$A12)</f>
        <v>0</v>
      </c>
      <c r="G12" s="11">
        <f>TREND(Calculations!G$139:G$140,Calculations!$A$139:$A$140,$A12)</f>
        <v>0.57789304864012436</v>
      </c>
      <c r="H12" s="11">
        <f>TREND(Calculations!H$139:H$140,Calculations!$A$139:$A$140,$A12)</f>
        <v>6.0810967863438092E-2</v>
      </c>
      <c r="I12" s="11">
        <f>TREND(Calculations!I$139:I$140,Calculations!$A$139:$A$140,$A12)</f>
        <v>0</v>
      </c>
      <c r="J12" s="11">
        <f>TREND(Calculations!J$139:J$140,Calculations!$A$139:$A$140,$A12)</f>
        <v>0</v>
      </c>
      <c r="K12" s="11">
        <f>TREND(Calculations!K$139:K$140,Calculations!$A$139:$A$140,$A12)</f>
        <v>0</v>
      </c>
      <c r="L12" s="11">
        <f>TREND(Calculations!L$139:L$140,Calculations!$A$139:$A$140,$A12)</f>
        <v>0</v>
      </c>
      <c r="M12" s="11">
        <f>TREND(Calculations!M$139:M$140,Calculations!$A$139:$A$140,$A12)</f>
        <v>0</v>
      </c>
    </row>
    <row r="13" spans="1:13" x14ac:dyDescent="0.3">
      <c r="A13">
        <v>2026</v>
      </c>
      <c r="B13" s="11">
        <f>TREND(Calculations!B$139:B$140,Calculations!$A$139:$A$140,$A13)</f>
        <v>0</v>
      </c>
      <c r="C13" s="11">
        <f>TREND(Calculations!C$139:C$140,Calculations!$A$139:$A$140,$A13)</f>
        <v>2.5684135495116639E-3</v>
      </c>
      <c r="D13" s="11">
        <f>TREND(Calculations!D$139:D$140,Calculations!$A$139:$A$140,$A13)</f>
        <v>0</v>
      </c>
      <c r="E13" s="11">
        <f>TREND(Calculations!E$139:E$140,Calculations!$A$139:$A$140,$A13)</f>
        <v>1.0726903647960528E-2</v>
      </c>
      <c r="F13" s="11">
        <f>TREND(Calculations!F$139:F$140,Calculations!$A$139:$A$140,$A13)</f>
        <v>0</v>
      </c>
      <c r="G13" s="11">
        <f>TREND(Calculations!G$139:G$140,Calculations!$A$139:$A$140,$A13)</f>
        <v>0.58771345338825753</v>
      </c>
      <c r="H13" s="11">
        <f>TREND(Calculations!H$139:H$140,Calculations!$A$139:$A$140,$A13)</f>
        <v>6.1793008338251409E-2</v>
      </c>
      <c r="I13" s="11">
        <f>TREND(Calculations!I$139:I$140,Calculations!$A$139:$A$140,$A13)</f>
        <v>0</v>
      </c>
      <c r="J13" s="11">
        <f>TREND(Calculations!J$139:J$140,Calculations!$A$139:$A$140,$A13)</f>
        <v>0</v>
      </c>
      <c r="K13" s="11">
        <f>TREND(Calculations!K$139:K$140,Calculations!$A$139:$A$140,$A13)</f>
        <v>0</v>
      </c>
      <c r="L13" s="11">
        <f>TREND(Calculations!L$139:L$140,Calculations!$A$139:$A$140,$A13)</f>
        <v>0</v>
      </c>
      <c r="M13" s="11">
        <f>TREND(Calculations!M$139:M$140,Calculations!$A$139:$A$140,$A13)</f>
        <v>0</v>
      </c>
    </row>
    <row r="14" spans="1:13" x14ac:dyDescent="0.3">
      <c r="A14">
        <v>2027</v>
      </c>
      <c r="B14" s="11">
        <f>TREND(Calculations!B$139:B$140,Calculations!$A$139:$A$140,$A14)</f>
        <v>0</v>
      </c>
      <c r="C14" s="11">
        <f>TREND(Calculations!C$139:C$140,Calculations!$A$139:$A$140,$A14)</f>
        <v>2.6061843370044774E-3</v>
      </c>
      <c r="D14" s="11">
        <f>TREND(Calculations!D$139:D$140,Calculations!$A$139:$A$140,$A14)</f>
        <v>0</v>
      </c>
      <c r="E14" s="11">
        <f>TREND(Calculations!E$139:E$140,Calculations!$A$139:$A$140,$A14)</f>
        <v>1.0877986797931782E-2</v>
      </c>
      <c r="F14" s="11">
        <f>TREND(Calculations!F$139:F$140,Calculations!$A$139:$A$140,$A14)</f>
        <v>0</v>
      </c>
      <c r="G14" s="11">
        <f>TREND(Calculations!G$139:G$140,Calculations!$A$139:$A$140,$A14)</f>
        <v>0.59753385813639071</v>
      </c>
      <c r="H14" s="11">
        <f>TREND(Calculations!H$139:H$140,Calculations!$A$139:$A$140,$A14)</f>
        <v>6.2775048813064727E-2</v>
      </c>
      <c r="I14" s="11">
        <f>TREND(Calculations!I$139:I$140,Calculations!$A$139:$A$140,$A14)</f>
        <v>0</v>
      </c>
      <c r="J14" s="11">
        <f>TREND(Calculations!J$139:J$140,Calculations!$A$139:$A$140,$A14)</f>
        <v>0</v>
      </c>
      <c r="K14" s="11">
        <f>TREND(Calculations!K$139:K$140,Calculations!$A$139:$A$140,$A14)</f>
        <v>0</v>
      </c>
      <c r="L14" s="11">
        <f>TREND(Calculations!L$139:L$140,Calculations!$A$139:$A$140,$A14)</f>
        <v>0</v>
      </c>
      <c r="M14" s="11">
        <f>TREND(Calculations!M$139:M$140,Calculations!$A$139:$A$140,$A14)</f>
        <v>0</v>
      </c>
    </row>
    <row r="15" spans="1:13" x14ac:dyDescent="0.3">
      <c r="A15">
        <v>2028</v>
      </c>
      <c r="B15" s="11">
        <f>TREND(Calculations!B$139:B$140,Calculations!$A$139:$A$140,$A15)</f>
        <v>0</v>
      </c>
      <c r="C15" s="11">
        <f>TREND(Calculations!C$139:C$140,Calculations!$A$139:$A$140,$A15)</f>
        <v>2.6439551244973047E-3</v>
      </c>
      <c r="D15" s="11">
        <f>TREND(Calculations!D$139:D$140,Calculations!$A$139:$A$140,$A15)</f>
        <v>0</v>
      </c>
      <c r="E15" s="11">
        <f>TREND(Calculations!E$139:E$140,Calculations!$A$139:$A$140,$A15)</f>
        <v>1.1029069947903092E-2</v>
      </c>
      <c r="F15" s="11">
        <f>TREND(Calculations!F$139:F$140,Calculations!$A$139:$A$140,$A15)</f>
        <v>0</v>
      </c>
      <c r="G15" s="11">
        <f>TREND(Calculations!G$139:G$140,Calculations!$A$139:$A$140,$A15)</f>
        <v>0.60735426288452388</v>
      </c>
      <c r="H15" s="11">
        <f>TREND(Calculations!H$139:H$140,Calculations!$A$139:$A$140,$A15)</f>
        <v>6.3757089287878044E-2</v>
      </c>
      <c r="I15" s="11">
        <f>TREND(Calculations!I$139:I$140,Calculations!$A$139:$A$140,$A15)</f>
        <v>0</v>
      </c>
      <c r="J15" s="11">
        <f>TREND(Calculations!J$139:J$140,Calculations!$A$139:$A$140,$A15)</f>
        <v>0</v>
      </c>
      <c r="K15" s="11">
        <f>TREND(Calculations!K$139:K$140,Calculations!$A$139:$A$140,$A15)</f>
        <v>0</v>
      </c>
      <c r="L15" s="11">
        <f>TREND(Calculations!L$139:L$140,Calculations!$A$139:$A$140,$A15)</f>
        <v>0</v>
      </c>
      <c r="M15" s="11">
        <f>TREND(Calculations!M$139:M$140,Calculations!$A$139:$A$140,$A15)</f>
        <v>0</v>
      </c>
    </row>
    <row r="16" spans="1:13" x14ac:dyDescent="0.3">
      <c r="A16">
        <v>2029</v>
      </c>
      <c r="B16" s="11">
        <f>TREND(Calculations!B$139:B$140,Calculations!$A$139:$A$140,$A16)</f>
        <v>0</v>
      </c>
      <c r="C16" s="11">
        <f>TREND(Calculations!C$139:C$140,Calculations!$A$139:$A$140,$A16)</f>
        <v>2.6817259119901182E-3</v>
      </c>
      <c r="D16" s="11">
        <f>TREND(Calculations!D$139:D$140,Calculations!$A$139:$A$140,$A16)</f>
        <v>0</v>
      </c>
      <c r="E16" s="11">
        <f>TREND(Calculations!E$139:E$140,Calculations!$A$139:$A$140,$A16)</f>
        <v>1.1180153097874346E-2</v>
      </c>
      <c r="F16" s="11">
        <f>TREND(Calculations!F$139:F$140,Calculations!$A$139:$A$140,$A16)</f>
        <v>0</v>
      </c>
      <c r="G16" s="11">
        <f>TREND(Calculations!G$139:G$140,Calculations!$A$139:$A$140,$A16)</f>
        <v>0.61717466763265705</v>
      </c>
      <c r="H16" s="11">
        <f>TREND(Calculations!H$139:H$140,Calculations!$A$139:$A$140,$A16)</f>
        <v>6.4739129762691361E-2</v>
      </c>
      <c r="I16" s="11">
        <f>TREND(Calculations!I$139:I$140,Calculations!$A$139:$A$140,$A16)</f>
        <v>0</v>
      </c>
      <c r="J16" s="11">
        <f>TREND(Calculations!J$139:J$140,Calculations!$A$139:$A$140,$A16)</f>
        <v>0</v>
      </c>
      <c r="K16" s="11">
        <f>TREND(Calculations!K$139:K$140,Calculations!$A$139:$A$140,$A16)</f>
        <v>0</v>
      </c>
      <c r="L16" s="11">
        <f>TREND(Calculations!L$139:L$140,Calculations!$A$139:$A$140,$A16)</f>
        <v>0</v>
      </c>
      <c r="M16" s="11">
        <f>TREND(Calculations!M$139:M$140,Calculations!$A$139:$A$140,$A16)</f>
        <v>0</v>
      </c>
    </row>
    <row r="17" spans="1:13" x14ac:dyDescent="0.3">
      <c r="A17">
        <v>2030</v>
      </c>
      <c r="B17" s="11">
        <f>TREND(Calculations!B$139:B$140,Calculations!$A$139:$A$140,$A17)</f>
        <v>0</v>
      </c>
      <c r="C17" s="11">
        <f>TREND(Calculations!C$139:C$140,Calculations!$A$139:$A$140,$A17)</f>
        <v>2.7194966994829317E-3</v>
      </c>
      <c r="D17" s="11">
        <f>TREND(Calculations!D$139:D$140,Calculations!$A$139:$A$140,$A17)</f>
        <v>0</v>
      </c>
      <c r="E17" s="11">
        <f>TREND(Calculations!E$139:E$140,Calculations!$A$139:$A$140,$A17)</f>
        <v>1.13312362478456E-2</v>
      </c>
      <c r="F17" s="11">
        <f>TREND(Calculations!F$139:F$140,Calculations!$A$139:$A$140,$A17)</f>
        <v>0</v>
      </c>
      <c r="G17" s="11">
        <f>TREND(Calculations!G$139:G$140,Calculations!$A$139:$A$140,$A17)</f>
        <v>0.62699507238079022</v>
      </c>
      <c r="H17" s="11">
        <f>TREND(Calculations!H$139:H$140,Calculations!$A$139:$A$140,$A17)</f>
        <v>6.5721170237504678E-2</v>
      </c>
      <c r="I17" s="11">
        <f>TREND(Calculations!I$139:I$140,Calculations!$A$139:$A$140,$A17)</f>
        <v>0</v>
      </c>
      <c r="J17" s="11">
        <f>TREND(Calculations!J$139:J$140,Calculations!$A$139:$A$140,$A17)</f>
        <v>0</v>
      </c>
      <c r="K17" s="11">
        <f>TREND(Calculations!K$139:K$140,Calculations!$A$139:$A$140,$A17)</f>
        <v>0</v>
      </c>
      <c r="L17" s="11">
        <f>TREND(Calculations!L$139:L$140,Calculations!$A$139:$A$140,$A17)</f>
        <v>0</v>
      </c>
      <c r="M17" s="11">
        <f>TREND(Calculations!M$139:M$140,Calculations!$A$139:$A$140,$A17)</f>
        <v>0</v>
      </c>
    </row>
    <row r="18" spans="1:13" x14ac:dyDescent="0.3">
      <c r="A18" s="18">
        <v>2031</v>
      </c>
      <c r="B18" s="11">
        <f>TREND(Calculations!B$139:B$140,Calculations!$A$139:$A$140,$A18)</f>
        <v>0</v>
      </c>
      <c r="C18" s="11">
        <f>TREND(Calculations!C$139:C$140,Calculations!$A$139:$A$140,$A18)</f>
        <v>2.7572674869757591E-3</v>
      </c>
      <c r="D18" s="11">
        <f>TREND(Calculations!D$139:D$140,Calculations!$A$139:$A$140,$A18)</f>
        <v>0</v>
      </c>
      <c r="E18" s="11">
        <f>TREND(Calculations!E$139:E$140,Calculations!$A$139:$A$140,$A18)</f>
        <v>1.1482319397816909E-2</v>
      </c>
      <c r="F18" s="11">
        <f>TREND(Calculations!F$139:F$140,Calculations!$A$139:$A$140,$A18)</f>
        <v>0</v>
      </c>
      <c r="G18" s="11">
        <f>TREND(Calculations!G$139:G$140,Calculations!$A$139:$A$140,$A18)</f>
        <v>0.63681547712892339</v>
      </c>
      <c r="H18" s="11">
        <f>TREND(Calculations!H$139:H$140,Calculations!$A$139:$A$140,$A18)</f>
        <v>6.6703210712317995E-2</v>
      </c>
      <c r="I18" s="11">
        <f>TREND(Calculations!I$139:I$140,Calculations!$A$139:$A$140,$A18)</f>
        <v>0</v>
      </c>
      <c r="J18" s="11">
        <f>TREND(Calculations!J$139:J$140,Calculations!$A$139:$A$140,$A18)</f>
        <v>0</v>
      </c>
      <c r="K18" s="11">
        <f>TREND(Calculations!K$139:K$140,Calculations!$A$139:$A$140,$A18)</f>
        <v>0</v>
      </c>
      <c r="L18" s="11">
        <f>TREND(Calculations!L$139:L$140,Calculations!$A$139:$A$140,$A18)</f>
        <v>0</v>
      </c>
      <c r="M18" s="11">
        <f>TREND(Calculations!M$139:M$140,Calculations!$A$139:$A$140,$A18)</f>
        <v>0</v>
      </c>
    </row>
    <row r="19" spans="1:13" x14ac:dyDescent="0.3">
      <c r="A19" s="18">
        <v>2032</v>
      </c>
      <c r="B19" s="11">
        <f>TREND(Calculations!B$139:B$140,Calculations!$A$139:$A$140,$A19)</f>
        <v>0</v>
      </c>
      <c r="C19" s="11">
        <f>TREND(Calculations!C$139:C$140,Calculations!$A$139:$A$140,$A19)</f>
        <v>2.7950382744685726E-3</v>
      </c>
      <c r="D19" s="11">
        <f>TREND(Calculations!D$139:D$140,Calculations!$A$139:$A$140,$A19)</f>
        <v>0</v>
      </c>
      <c r="E19" s="11">
        <f>TREND(Calculations!E$139:E$140,Calculations!$A$139:$A$140,$A19)</f>
        <v>1.1633402547788163E-2</v>
      </c>
      <c r="F19" s="11">
        <f>TREND(Calculations!F$139:F$140,Calculations!$A$139:$A$140,$A19)</f>
        <v>0</v>
      </c>
      <c r="G19" s="11">
        <f>TREND(Calculations!G$139:G$140,Calculations!$A$139:$A$140,$A19)</f>
        <v>0.64663588187705656</v>
      </c>
      <c r="H19" s="11">
        <f>TREND(Calculations!H$139:H$140,Calculations!$A$139:$A$140,$A19)</f>
        <v>6.768525118713109E-2</v>
      </c>
      <c r="I19" s="11">
        <f>TREND(Calculations!I$139:I$140,Calculations!$A$139:$A$140,$A19)</f>
        <v>0</v>
      </c>
      <c r="J19" s="11">
        <f>TREND(Calculations!J$139:J$140,Calculations!$A$139:$A$140,$A19)</f>
        <v>0</v>
      </c>
      <c r="K19" s="11">
        <f>TREND(Calculations!K$139:K$140,Calculations!$A$139:$A$140,$A19)</f>
        <v>0</v>
      </c>
      <c r="L19" s="11">
        <f>TREND(Calculations!L$139:L$140,Calculations!$A$139:$A$140,$A19)</f>
        <v>0</v>
      </c>
      <c r="M19" s="11">
        <f>TREND(Calculations!M$139:M$140,Calculations!$A$139:$A$140,$A19)</f>
        <v>0</v>
      </c>
    </row>
    <row r="20" spans="1:13" x14ac:dyDescent="0.3">
      <c r="A20" s="18">
        <v>2033</v>
      </c>
      <c r="B20" s="11">
        <f>TREND(Calculations!B$139:B$140,Calculations!$A$139:$A$140,$A20)</f>
        <v>0</v>
      </c>
      <c r="C20" s="11">
        <f>TREND(Calculations!C$139:C$140,Calculations!$A$139:$A$140,$A20)</f>
        <v>2.832809061961386E-3</v>
      </c>
      <c r="D20" s="11">
        <f>TREND(Calculations!D$139:D$140,Calculations!$A$139:$A$140,$A20)</f>
        <v>0</v>
      </c>
      <c r="E20" s="11">
        <f>TREND(Calculations!E$139:E$140,Calculations!$A$139:$A$140,$A20)</f>
        <v>1.1784485697759417E-2</v>
      </c>
      <c r="F20" s="11">
        <f>TREND(Calculations!F$139:F$140,Calculations!$A$139:$A$140,$A20)</f>
        <v>0</v>
      </c>
      <c r="G20" s="11">
        <f>TREND(Calculations!G$139:G$140,Calculations!$A$139:$A$140,$A20)</f>
        <v>0.65645628662518618</v>
      </c>
      <c r="H20" s="11">
        <f>TREND(Calculations!H$139:H$140,Calculations!$A$139:$A$140,$A20)</f>
        <v>6.8667291661944407E-2</v>
      </c>
      <c r="I20" s="11">
        <f>TREND(Calculations!I$139:I$140,Calculations!$A$139:$A$140,$A20)</f>
        <v>0</v>
      </c>
      <c r="J20" s="11">
        <f>TREND(Calculations!J$139:J$140,Calculations!$A$139:$A$140,$A20)</f>
        <v>0</v>
      </c>
      <c r="K20" s="11">
        <f>TREND(Calculations!K$139:K$140,Calculations!$A$139:$A$140,$A20)</f>
        <v>0</v>
      </c>
      <c r="L20" s="11">
        <f>TREND(Calculations!L$139:L$140,Calculations!$A$139:$A$140,$A20)</f>
        <v>0</v>
      </c>
      <c r="M20" s="11">
        <f>TREND(Calculations!M$139:M$140,Calculations!$A$139:$A$140,$A20)</f>
        <v>0</v>
      </c>
    </row>
    <row r="21" spans="1:13" x14ac:dyDescent="0.3">
      <c r="A21" s="18">
        <v>2034</v>
      </c>
      <c r="B21" s="11">
        <f>TREND(Calculations!B$139:B$140,Calculations!$A$139:$A$140,$A21)</f>
        <v>0</v>
      </c>
      <c r="C21" s="11">
        <f>TREND(Calculations!C$139:C$140,Calculations!$A$139:$A$140,$A21)</f>
        <v>2.8705798494542134E-3</v>
      </c>
      <c r="D21" s="11">
        <f>TREND(Calculations!D$139:D$140,Calculations!$A$139:$A$140,$A21)</f>
        <v>0</v>
      </c>
      <c r="E21" s="11">
        <f>TREND(Calculations!E$139:E$140,Calculations!$A$139:$A$140,$A21)</f>
        <v>1.1935568847730726E-2</v>
      </c>
      <c r="F21" s="11">
        <f>TREND(Calculations!F$139:F$140,Calculations!$A$139:$A$140,$A21)</f>
        <v>0</v>
      </c>
      <c r="G21" s="11">
        <f>TREND(Calculations!G$139:G$140,Calculations!$A$139:$A$140,$A21)</f>
        <v>0.66627669137331935</v>
      </c>
      <c r="H21" s="11">
        <f>TREND(Calculations!H$139:H$140,Calculations!$A$139:$A$140,$A21)</f>
        <v>6.9649332136757724E-2</v>
      </c>
      <c r="I21" s="11">
        <f>TREND(Calculations!I$139:I$140,Calculations!$A$139:$A$140,$A21)</f>
        <v>0</v>
      </c>
      <c r="J21" s="11">
        <f>TREND(Calculations!J$139:J$140,Calculations!$A$139:$A$140,$A21)</f>
        <v>0</v>
      </c>
      <c r="K21" s="11">
        <f>TREND(Calculations!K$139:K$140,Calculations!$A$139:$A$140,$A21)</f>
        <v>0</v>
      </c>
      <c r="L21" s="11">
        <f>TREND(Calculations!L$139:L$140,Calculations!$A$139:$A$140,$A21)</f>
        <v>0</v>
      </c>
      <c r="M21" s="11">
        <f>TREND(Calculations!M$139:M$140,Calculations!$A$139:$A$140,$A21)</f>
        <v>0</v>
      </c>
    </row>
    <row r="22" spans="1:13" x14ac:dyDescent="0.3">
      <c r="A22" s="18">
        <v>2035</v>
      </c>
      <c r="B22" s="11">
        <f>TREND(Calculations!B$139:B$140,Calculations!$A$139:$A$140,$A22)</f>
        <v>0</v>
      </c>
      <c r="C22" s="11">
        <f>TREND(Calculations!C$139:C$140,Calculations!$A$139:$A$140,$A22)</f>
        <v>2.9083506369470269E-3</v>
      </c>
      <c r="D22" s="11">
        <f>TREND(Calculations!D$139:D$140,Calculations!$A$139:$A$140,$A22)</f>
        <v>0</v>
      </c>
      <c r="E22" s="11">
        <f>TREND(Calculations!E$139:E$140,Calculations!$A$139:$A$140,$A22)</f>
        <v>1.208665199770198E-2</v>
      </c>
      <c r="F22" s="11">
        <f>TREND(Calculations!F$139:F$140,Calculations!$A$139:$A$140,$A22)</f>
        <v>0</v>
      </c>
      <c r="G22" s="11">
        <f>TREND(Calculations!G$139:G$140,Calculations!$A$139:$A$140,$A22)</f>
        <v>0.67609709612145252</v>
      </c>
      <c r="H22" s="11">
        <f>TREND(Calculations!H$139:H$140,Calculations!$A$139:$A$140,$A22)</f>
        <v>7.0631372611571042E-2</v>
      </c>
      <c r="I22" s="11">
        <f>TREND(Calculations!I$139:I$140,Calculations!$A$139:$A$140,$A22)</f>
        <v>0</v>
      </c>
      <c r="J22" s="11">
        <f>TREND(Calculations!J$139:J$140,Calculations!$A$139:$A$140,$A22)</f>
        <v>0</v>
      </c>
      <c r="K22" s="11">
        <f>TREND(Calculations!K$139:K$140,Calculations!$A$139:$A$140,$A22)</f>
        <v>0</v>
      </c>
      <c r="L22" s="11">
        <f>TREND(Calculations!L$139:L$140,Calculations!$A$139:$A$140,$A22)</f>
        <v>0</v>
      </c>
      <c r="M22" s="11">
        <f>TREND(Calculations!M$139:M$140,Calculations!$A$139:$A$140,$A22)</f>
        <v>0</v>
      </c>
    </row>
    <row r="23" spans="1:13" x14ac:dyDescent="0.3">
      <c r="A23" s="18">
        <v>2036</v>
      </c>
      <c r="B23" s="11">
        <f>TREND(Calculations!B$139:B$140,Calculations!$A$139:$A$140,$A23)</f>
        <v>0</v>
      </c>
      <c r="C23" s="11">
        <f>TREND(Calculations!C$139:C$140,Calculations!$A$139:$A$140,$A23)</f>
        <v>2.9461214244398543E-3</v>
      </c>
      <c r="D23" s="11">
        <f>TREND(Calculations!D$139:D$140,Calculations!$A$139:$A$140,$A23)</f>
        <v>0</v>
      </c>
      <c r="E23" s="11">
        <f>TREND(Calculations!E$139:E$140,Calculations!$A$139:$A$140,$A23)</f>
        <v>1.223773514767329E-2</v>
      </c>
      <c r="F23" s="11">
        <f>TREND(Calculations!F$139:F$140,Calculations!$A$139:$A$140,$A23)</f>
        <v>0</v>
      </c>
      <c r="G23" s="11">
        <f>TREND(Calculations!G$139:G$140,Calculations!$A$139:$A$140,$A23)</f>
        <v>0.68591750086958569</v>
      </c>
      <c r="H23" s="11">
        <f>TREND(Calculations!H$139:H$140,Calculations!$A$139:$A$140,$A23)</f>
        <v>7.1613413086384359E-2</v>
      </c>
      <c r="I23" s="11">
        <f>TREND(Calculations!I$139:I$140,Calculations!$A$139:$A$140,$A23)</f>
        <v>0</v>
      </c>
      <c r="J23" s="11">
        <f>TREND(Calculations!J$139:J$140,Calculations!$A$139:$A$140,$A23)</f>
        <v>0</v>
      </c>
      <c r="K23" s="11">
        <f>TREND(Calculations!K$139:K$140,Calculations!$A$139:$A$140,$A23)</f>
        <v>0</v>
      </c>
      <c r="L23" s="11">
        <f>TREND(Calculations!L$139:L$140,Calculations!$A$139:$A$140,$A23)</f>
        <v>0</v>
      </c>
      <c r="M23" s="11">
        <f>TREND(Calculations!M$139:M$140,Calculations!$A$139:$A$140,$A23)</f>
        <v>0</v>
      </c>
    </row>
    <row r="24" spans="1:13" x14ac:dyDescent="0.3">
      <c r="A24" s="18">
        <v>2037</v>
      </c>
      <c r="B24" s="11">
        <f>TREND(Calculations!B$139:B$140,Calculations!$A$139:$A$140,$A24)</f>
        <v>0</v>
      </c>
      <c r="C24" s="11">
        <f>TREND(Calculations!C$139:C$140,Calculations!$A$139:$A$140,$A24)</f>
        <v>2.9838922119326677E-3</v>
      </c>
      <c r="D24" s="11">
        <f>TREND(Calculations!D$139:D$140,Calculations!$A$139:$A$140,$A24)</f>
        <v>0</v>
      </c>
      <c r="E24" s="11">
        <f>TREND(Calculations!E$139:E$140,Calculations!$A$139:$A$140,$A24)</f>
        <v>1.2388818297644544E-2</v>
      </c>
      <c r="F24" s="11">
        <f>TREND(Calculations!F$139:F$140,Calculations!$A$139:$A$140,$A24)</f>
        <v>0</v>
      </c>
      <c r="G24" s="11">
        <f>TREND(Calculations!G$139:G$140,Calculations!$A$139:$A$140,$A24)</f>
        <v>0.69573790561771887</v>
      </c>
      <c r="H24" s="11">
        <f>TREND(Calculations!H$139:H$140,Calculations!$A$139:$A$140,$A24)</f>
        <v>7.2595453561197676E-2</v>
      </c>
      <c r="I24" s="11">
        <f>TREND(Calculations!I$139:I$140,Calculations!$A$139:$A$140,$A24)</f>
        <v>0</v>
      </c>
      <c r="J24" s="11">
        <f>TREND(Calculations!J$139:J$140,Calculations!$A$139:$A$140,$A24)</f>
        <v>0</v>
      </c>
      <c r="K24" s="11">
        <f>TREND(Calculations!K$139:K$140,Calculations!$A$139:$A$140,$A24)</f>
        <v>0</v>
      </c>
      <c r="L24" s="11">
        <f>TREND(Calculations!L$139:L$140,Calculations!$A$139:$A$140,$A24)</f>
        <v>0</v>
      </c>
      <c r="M24" s="11">
        <f>TREND(Calculations!M$139:M$140,Calculations!$A$139:$A$140,$A24)</f>
        <v>0</v>
      </c>
    </row>
    <row r="25" spans="1:13" x14ac:dyDescent="0.3">
      <c r="A25" s="18">
        <v>2038</v>
      </c>
      <c r="B25" s="11">
        <f>TREND(Calculations!B$139:B$140,Calculations!$A$139:$A$140,$A25)</f>
        <v>0</v>
      </c>
      <c r="C25" s="11">
        <f>TREND(Calculations!C$139:C$140,Calculations!$A$139:$A$140,$A25)</f>
        <v>3.0216629994254812E-3</v>
      </c>
      <c r="D25" s="11">
        <f>TREND(Calculations!D$139:D$140,Calculations!$A$139:$A$140,$A25)</f>
        <v>0</v>
      </c>
      <c r="E25" s="11">
        <f>TREND(Calculations!E$139:E$140,Calculations!$A$139:$A$140,$A25)</f>
        <v>1.2539901447615798E-2</v>
      </c>
      <c r="F25" s="11">
        <f>TREND(Calculations!F$139:F$140,Calculations!$A$139:$A$140,$A25)</f>
        <v>0</v>
      </c>
      <c r="G25" s="11">
        <f>TREND(Calculations!G$139:G$140,Calculations!$A$139:$A$140,$A25)</f>
        <v>0.70555831036585204</v>
      </c>
      <c r="H25" s="11">
        <f>TREND(Calculations!H$139:H$140,Calculations!$A$139:$A$140,$A25)</f>
        <v>7.3577494036010993E-2</v>
      </c>
      <c r="I25" s="11">
        <f>TREND(Calculations!I$139:I$140,Calculations!$A$139:$A$140,$A25)</f>
        <v>0</v>
      </c>
      <c r="J25" s="11">
        <f>TREND(Calculations!J$139:J$140,Calculations!$A$139:$A$140,$A25)</f>
        <v>0</v>
      </c>
      <c r="K25" s="11">
        <f>TREND(Calculations!K$139:K$140,Calculations!$A$139:$A$140,$A25)</f>
        <v>0</v>
      </c>
      <c r="L25" s="11">
        <f>TREND(Calculations!L$139:L$140,Calculations!$A$139:$A$140,$A25)</f>
        <v>0</v>
      </c>
      <c r="M25" s="11">
        <f>TREND(Calculations!M$139:M$140,Calculations!$A$139:$A$140,$A25)</f>
        <v>0</v>
      </c>
    </row>
    <row r="26" spans="1:13" x14ac:dyDescent="0.3">
      <c r="A26" s="18">
        <v>2039</v>
      </c>
      <c r="B26" s="11">
        <f>TREND(Calculations!B$139:B$140,Calculations!$A$139:$A$140,$A26)</f>
        <v>0</v>
      </c>
      <c r="C26" s="11">
        <f>TREND(Calculations!C$139:C$140,Calculations!$A$139:$A$140,$A26)</f>
        <v>3.0594337869183086E-3</v>
      </c>
      <c r="D26" s="11">
        <f>TREND(Calculations!D$139:D$140,Calculations!$A$139:$A$140,$A26)</f>
        <v>0</v>
      </c>
      <c r="E26" s="11">
        <f>TREND(Calculations!E$139:E$140,Calculations!$A$139:$A$140,$A26)</f>
        <v>1.2690984597587107E-2</v>
      </c>
      <c r="F26" s="11">
        <f>TREND(Calculations!F$139:F$140,Calculations!$A$139:$A$140,$A26)</f>
        <v>0</v>
      </c>
      <c r="G26" s="11">
        <f>TREND(Calculations!G$139:G$140,Calculations!$A$139:$A$140,$A26)</f>
        <v>0.71537871511398521</v>
      </c>
      <c r="H26" s="11">
        <f>TREND(Calculations!H$139:H$140,Calculations!$A$139:$A$140,$A26)</f>
        <v>7.455953451082431E-2</v>
      </c>
      <c r="I26" s="11">
        <f>TREND(Calculations!I$139:I$140,Calculations!$A$139:$A$140,$A26)</f>
        <v>0</v>
      </c>
      <c r="J26" s="11">
        <f>TREND(Calculations!J$139:J$140,Calculations!$A$139:$A$140,$A26)</f>
        <v>0</v>
      </c>
      <c r="K26" s="11">
        <f>TREND(Calculations!K$139:K$140,Calculations!$A$139:$A$140,$A26)</f>
        <v>0</v>
      </c>
      <c r="L26" s="11">
        <f>TREND(Calculations!L$139:L$140,Calculations!$A$139:$A$140,$A26)</f>
        <v>0</v>
      </c>
      <c r="M26" s="11">
        <f>TREND(Calculations!M$139:M$140,Calculations!$A$139:$A$140,$A26)</f>
        <v>0</v>
      </c>
    </row>
    <row r="27" spans="1:13" x14ac:dyDescent="0.3">
      <c r="A27" s="18">
        <v>2040</v>
      </c>
      <c r="B27" s="11">
        <f>TREND(Calculations!B$139:B$140,Calculations!$A$139:$A$140,$A27)</f>
        <v>0</v>
      </c>
      <c r="C27" s="11">
        <f>TREND(Calculations!C$139:C$140,Calculations!$A$139:$A$140,$A27)</f>
        <v>3.0972045744111221E-3</v>
      </c>
      <c r="D27" s="11">
        <f>TREND(Calculations!D$139:D$140,Calculations!$A$139:$A$140,$A27)</f>
        <v>0</v>
      </c>
      <c r="E27" s="11">
        <f>TREND(Calculations!E$139:E$140,Calculations!$A$139:$A$140,$A27)</f>
        <v>1.2842067747558361E-2</v>
      </c>
      <c r="F27" s="11">
        <f>TREND(Calculations!F$139:F$140,Calculations!$A$139:$A$140,$A27)</f>
        <v>0</v>
      </c>
      <c r="G27" s="11">
        <f>TREND(Calculations!G$139:G$140,Calculations!$A$139:$A$140,$A27)</f>
        <v>0.72519911986211838</v>
      </c>
      <c r="H27" s="11">
        <f>TREND(Calculations!H$139:H$140,Calculations!$A$139:$A$140,$A27)</f>
        <v>7.5541574985637627E-2</v>
      </c>
      <c r="I27" s="11">
        <f>TREND(Calculations!I$139:I$140,Calculations!$A$139:$A$140,$A27)</f>
        <v>0</v>
      </c>
      <c r="J27" s="11">
        <f>TREND(Calculations!J$139:J$140,Calculations!$A$139:$A$140,$A27)</f>
        <v>0</v>
      </c>
      <c r="K27" s="11">
        <f>TREND(Calculations!K$139:K$140,Calculations!$A$139:$A$140,$A27)</f>
        <v>0</v>
      </c>
      <c r="L27" s="11">
        <f>TREND(Calculations!L$139:L$140,Calculations!$A$139:$A$140,$A27)</f>
        <v>0</v>
      </c>
      <c r="M27" s="11">
        <f>TREND(Calculations!M$139:M$140,Calculations!$A$139:$A$140,$A27)</f>
        <v>0</v>
      </c>
    </row>
    <row r="28" spans="1:13" x14ac:dyDescent="0.3">
      <c r="A28" s="18">
        <v>2041</v>
      </c>
      <c r="B28" s="11">
        <f>TREND(Calculations!B$139:B$140,Calculations!$A$139:$A$140,$A28)</f>
        <v>0</v>
      </c>
      <c r="C28" s="11">
        <f>TREND(Calculations!C$139:C$140,Calculations!$A$139:$A$140,$A28)</f>
        <v>3.1349753619039356E-3</v>
      </c>
      <c r="D28" s="11">
        <f>TREND(Calculations!D$139:D$140,Calculations!$A$139:$A$140,$A28)</f>
        <v>0</v>
      </c>
      <c r="E28" s="11">
        <f>TREND(Calculations!E$139:E$140,Calculations!$A$139:$A$140,$A28)</f>
        <v>1.2993150897529615E-2</v>
      </c>
      <c r="F28" s="11">
        <f>TREND(Calculations!F$139:F$140,Calculations!$A$139:$A$140,$A28)</f>
        <v>0</v>
      </c>
      <c r="G28" s="11">
        <f>TREND(Calculations!G$139:G$140,Calculations!$A$139:$A$140,$A28)</f>
        <v>0.73501952461025155</v>
      </c>
      <c r="H28" s="11">
        <f>TREND(Calculations!H$139:H$140,Calculations!$A$139:$A$140,$A28)</f>
        <v>7.6523615460450944E-2</v>
      </c>
      <c r="I28" s="11">
        <f>TREND(Calculations!I$139:I$140,Calculations!$A$139:$A$140,$A28)</f>
        <v>0</v>
      </c>
      <c r="J28" s="11">
        <f>TREND(Calculations!J$139:J$140,Calculations!$A$139:$A$140,$A28)</f>
        <v>0</v>
      </c>
      <c r="K28" s="11">
        <f>TREND(Calculations!K$139:K$140,Calculations!$A$139:$A$140,$A28)</f>
        <v>0</v>
      </c>
      <c r="L28" s="11">
        <f>TREND(Calculations!L$139:L$140,Calculations!$A$139:$A$140,$A28)</f>
        <v>0</v>
      </c>
      <c r="M28" s="11">
        <f>TREND(Calculations!M$139:M$140,Calculations!$A$139:$A$140,$A28)</f>
        <v>0</v>
      </c>
    </row>
    <row r="29" spans="1:13" x14ac:dyDescent="0.3">
      <c r="A29" s="18">
        <v>2042</v>
      </c>
      <c r="B29" s="11">
        <f>TREND(Calculations!B$139:B$140,Calculations!$A$139:$A$140,$A29)</f>
        <v>0</v>
      </c>
      <c r="C29" s="11">
        <f>TREND(Calculations!C$139:C$140,Calculations!$A$139:$A$140,$A29)</f>
        <v>3.1727461493967629E-3</v>
      </c>
      <c r="D29" s="11">
        <f>TREND(Calculations!D$139:D$140,Calculations!$A$139:$A$140,$A29)</f>
        <v>0</v>
      </c>
      <c r="E29" s="11">
        <f>TREND(Calculations!E$139:E$140,Calculations!$A$139:$A$140,$A29)</f>
        <v>1.3144234047500925E-2</v>
      </c>
      <c r="F29" s="11">
        <f>TREND(Calculations!F$139:F$140,Calculations!$A$139:$A$140,$A29)</f>
        <v>0</v>
      </c>
      <c r="G29" s="11">
        <f>TREND(Calculations!G$139:G$140,Calculations!$A$139:$A$140,$A29)</f>
        <v>0.74483992935838472</v>
      </c>
      <c r="H29" s="11">
        <f>TREND(Calculations!H$139:H$140,Calculations!$A$139:$A$140,$A29)</f>
        <v>7.7505655935263817E-2</v>
      </c>
      <c r="I29" s="11">
        <f>TREND(Calculations!I$139:I$140,Calculations!$A$139:$A$140,$A29)</f>
        <v>0</v>
      </c>
      <c r="J29" s="11">
        <f>TREND(Calculations!J$139:J$140,Calculations!$A$139:$A$140,$A29)</f>
        <v>0</v>
      </c>
      <c r="K29" s="11">
        <f>TREND(Calculations!K$139:K$140,Calculations!$A$139:$A$140,$A29)</f>
        <v>0</v>
      </c>
      <c r="L29" s="11">
        <f>TREND(Calculations!L$139:L$140,Calculations!$A$139:$A$140,$A29)</f>
        <v>0</v>
      </c>
      <c r="M29" s="11">
        <f>TREND(Calculations!M$139:M$140,Calculations!$A$139:$A$140,$A29)</f>
        <v>0</v>
      </c>
    </row>
    <row r="30" spans="1:13" x14ac:dyDescent="0.3">
      <c r="A30" s="18">
        <v>2043</v>
      </c>
      <c r="B30" s="11">
        <f>TREND(Calculations!B$139:B$140,Calculations!$A$139:$A$140,$A30)</f>
        <v>0</v>
      </c>
      <c r="C30" s="11">
        <f>TREND(Calculations!C$139:C$140,Calculations!$A$139:$A$140,$A30)</f>
        <v>3.2105169368895764E-3</v>
      </c>
      <c r="D30" s="11">
        <f>TREND(Calculations!D$139:D$140,Calculations!$A$139:$A$140,$A30)</f>
        <v>0</v>
      </c>
      <c r="E30" s="11">
        <f>TREND(Calculations!E$139:E$140,Calculations!$A$139:$A$140,$A30)</f>
        <v>1.3295317197472178E-2</v>
      </c>
      <c r="F30" s="11">
        <f>TREND(Calculations!F$139:F$140,Calculations!$A$139:$A$140,$A30)</f>
        <v>0</v>
      </c>
      <c r="G30" s="11">
        <f>TREND(Calculations!G$139:G$140,Calculations!$A$139:$A$140,$A30)</f>
        <v>0.75466033410651434</v>
      </c>
      <c r="H30" s="11">
        <f>TREND(Calculations!H$139:H$140,Calculations!$A$139:$A$140,$A30)</f>
        <v>7.8487696410077135E-2</v>
      </c>
      <c r="I30" s="11">
        <f>TREND(Calculations!I$139:I$140,Calculations!$A$139:$A$140,$A30)</f>
        <v>0</v>
      </c>
      <c r="J30" s="11">
        <f>TREND(Calculations!J$139:J$140,Calculations!$A$139:$A$140,$A30)</f>
        <v>0</v>
      </c>
      <c r="K30" s="11">
        <f>TREND(Calculations!K$139:K$140,Calculations!$A$139:$A$140,$A30)</f>
        <v>0</v>
      </c>
      <c r="L30" s="11">
        <f>TREND(Calculations!L$139:L$140,Calculations!$A$139:$A$140,$A30)</f>
        <v>0</v>
      </c>
      <c r="M30" s="11">
        <f>TREND(Calculations!M$139:M$140,Calculations!$A$139:$A$140,$A30)</f>
        <v>0</v>
      </c>
    </row>
    <row r="31" spans="1:13" x14ac:dyDescent="0.3">
      <c r="A31" s="18">
        <v>2044</v>
      </c>
      <c r="B31" s="11">
        <f>TREND(Calculations!B$139:B$140,Calculations!$A$139:$A$140,$A31)</f>
        <v>0</v>
      </c>
      <c r="C31" s="11">
        <f>TREND(Calculations!C$139:C$140,Calculations!$A$139:$A$140,$A31)</f>
        <v>3.2482877243824038E-3</v>
      </c>
      <c r="D31" s="11">
        <f>TREND(Calculations!D$139:D$140,Calculations!$A$139:$A$140,$A31)</f>
        <v>0</v>
      </c>
      <c r="E31" s="11">
        <f>TREND(Calculations!E$139:E$140,Calculations!$A$139:$A$140,$A31)</f>
        <v>1.3446400347443488E-2</v>
      </c>
      <c r="F31" s="11">
        <f>TREND(Calculations!F$139:F$140,Calculations!$A$139:$A$140,$A31)</f>
        <v>0</v>
      </c>
      <c r="G31" s="11">
        <f>TREND(Calculations!G$139:G$140,Calculations!$A$139:$A$140,$A31)</f>
        <v>0.76448073885464751</v>
      </c>
      <c r="H31" s="11">
        <f>TREND(Calculations!H$139:H$140,Calculations!$A$139:$A$140,$A31)</f>
        <v>7.9469736884890452E-2</v>
      </c>
      <c r="I31" s="11">
        <f>TREND(Calculations!I$139:I$140,Calculations!$A$139:$A$140,$A31)</f>
        <v>0</v>
      </c>
      <c r="J31" s="11">
        <f>TREND(Calculations!J$139:J$140,Calculations!$A$139:$A$140,$A31)</f>
        <v>0</v>
      </c>
      <c r="K31" s="11">
        <f>TREND(Calculations!K$139:K$140,Calculations!$A$139:$A$140,$A31)</f>
        <v>0</v>
      </c>
      <c r="L31" s="11">
        <f>TREND(Calculations!L$139:L$140,Calculations!$A$139:$A$140,$A31)</f>
        <v>0</v>
      </c>
      <c r="M31" s="11">
        <f>TREND(Calculations!M$139:M$140,Calculations!$A$139:$A$140,$A31)</f>
        <v>0</v>
      </c>
    </row>
    <row r="32" spans="1:13" x14ac:dyDescent="0.3">
      <c r="A32" s="18">
        <v>2045</v>
      </c>
      <c r="B32" s="11">
        <f>TREND(Calculations!B$139:B$140,Calculations!$A$139:$A$140,$A32)</f>
        <v>0</v>
      </c>
      <c r="C32" s="11">
        <f>TREND(Calculations!C$139:C$140,Calculations!$A$139:$A$140,$A32)</f>
        <v>3.2860585118752172E-3</v>
      </c>
      <c r="D32" s="11">
        <f>TREND(Calculations!D$139:D$140,Calculations!$A$139:$A$140,$A32)</f>
        <v>0</v>
      </c>
      <c r="E32" s="11">
        <f>TREND(Calculations!E$139:E$140,Calculations!$A$139:$A$140,$A32)</f>
        <v>1.3597483497414742E-2</v>
      </c>
      <c r="F32" s="11">
        <f>TREND(Calculations!F$139:F$140,Calculations!$A$139:$A$140,$A32)</f>
        <v>0</v>
      </c>
      <c r="G32" s="11">
        <f>TREND(Calculations!G$139:G$140,Calculations!$A$139:$A$140,$A32)</f>
        <v>0.77430114360278068</v>
      </c>
      <c r="H32" s="11">
        <f>TREND(Calculations!H$139:H$140,Calculations!$A$139:$A$140,$A32)</f>
        <v>8.0451777359703769E-2</v>
      </c>
      <c r="I32" s="11">
        <f>TREND(Calculations!I$139:I$140,Calculations!$A$139:$A$140,$A32)</f>
        <v>0</v>
      </c>
      <c r="J32" s="11">
        <f>TREND(Calculations!J$139:J$140,Calculations!$A$139:$A$140,$A32)</f>
        <v>0</v>
      </c>
      <c r="K32" s="11">
        <f>TREND(Calculations!K$139:K$140,Calculations!$A$139:$A$140,$A32)</f>
        <v>0</v>
      </c>
      <c r="L32" s="11">
        <f>TREND(Calculations!L$139:L$140,Calculations!$A$139:$A$140,$A32)</f>
        <v>0</v>
      </c>
      <c r="M32" s="11">
        <f>TREND(Calculations!M$139:M$140,Calculations!$A$139:$A$140,$A32)</f>
        <v>0</v>
      </c>
    </row>
    <row r="33" spans="1:13" x14ac:dyDescent="0.3">
      <c r="A33" s="18">
        <v>2046</v>
      </c>
      <c r="B33" s="11">
        <f>TREND(Calculations!B$139:B$140,Calculations!$A$139:$A$140,$A33)</f>
        <v>0</v>
      </c>
      <c r="C33" s="11">
        <f>TREND(Calculations!C$139:C$140,Calculations!$A$139:$A$140,$A33)</f>
        <v>3.3238292993680307E-3</v>
      </c>
      <c r="D33" s="11">
        <f>TREND(Calculations!D$139:D$140,Calculations!$A$139:$A$140,$A33)</f>
        <v>0</v>
      </c>
      <c r="E33" s="11">
        <f>TREND(Calculations!E$139:E$140,Calculations!$A$139:$A$140,$A33)</f>
        <v>1.3748566647385996E-2</v>
      </c>
      <c r="F33" s="11">
        <f>TREND(Calculations!F$139:F$140,Calculations!$A$139:$A$140,$A33)</f>
        <v>0</v>
      </c>
      <c r="G33" s="11">
        <f>TREND(Calculations!G$139:G$140,Calculations!$A$139:$A$140,$A33)</f>
        <v>0.78412154835091386</v>
      </c>
      <c r="H33" s="11">
        <f>TREND(Calculations!H$139:H$140,Calculations!$A$139:$A$140,$A33)</f>
        <v>8.1433817834517086E-2</v>
      </c>
      <c r="I33" s="11">
        <f>TREND(Calculations!I$139:I$140,Calculations!$A$139:$A$140,$A33)</f>
        <v>0</v>
      </c>
      <c r="J33" s="11">
        <f>TREND(Calculations!J$139:J$140,Calculations!$A$139:$A$140,$A33)</f>
        <v>0</v>
      </c>
      <c r="K33" s="11">
        <f>TREND(Calculations!K$139:K$140,Calculations!$A$139:$A$140,$A33)</f>
        <v>0</v>
      </c>
      <c r="L33" s="11">
        <f>TREND(Calculations!L$139:L$140,Calculations!$A$139:$A$140,$A33)</f>
        <v>0</v>
      </c>
      <c r="M33" s="11">
        <f>TREND(Calculations!M$139:M$140,Calculations!$A$139:$A$140,$A33)</f>
        <v>0</v>
      </c>
    </row>
    <row r="34" spans="1:13" x14ac:dyDescent="0.3">
      <c r="A34" s="18">
        <v>2047</v>
      </c>
      <c r="B34" s="11">
        <f>TREND(Calculations!B$139:B$140,Calculations!$A$139:$A$140,$A34)</f>
        <v>0</v>
      </c>
      <c r="C34" s="11">
        <f>TREND(Calculations!C$139:C$140,Calculations!$A$139:$A$140,$A34)</f>
        <v>3.3616000868608581E-3</v>
      </c>
      <c r="D34" s="11">
        <f>TREND(Calculations!D$139:D$140,Calculations!$A$139:$A$140,$A34)</f>
        <v>0</v>
      </c>
      <c r="E34" s="11">
        <f>TREND(Calculations!E$139:E$140,Calculations!$A$139:$A$140,$A34)</f>
        <v>1.3899649797357305E-2</v>
      </c>
      <c r="F34" s="11">
        <f>TREND(Calculations!F$139:F$140,Calculations!$A$139:$A$140,$A34)</f>
        <v>0</v>
      </c>
      <c r="G34" s="11">
        <f>TREND(Calculations!G$139:G$140,Calculations!$A$139:$A$140,$A34)</f>
        <v>0.79394195309904703</v>
      </c>
      <c r="H34" s="11">
        <f>TREND(Calculations!H$139:H$140,Calculations!$A$139:$A$140,$A34)</f>
        <v>8.2415858309330403E-2</v>
      </c>
      <c r="I34" s="11">
        <f>TREND(Calculations!I$139:I$140,Calculations!$A$139:$A$140,$A34)</f>
        <v>0</v>
      </c>
      <c r="J34" s="11">
        <f>TREND(Calculations!J$139:J$140,Calculations!$A$139:$A$140,$A34)</f>
        <v>0</v>
      </c>
      <c r="K34" s="11">
        <f>TREND(Calculations!K$139:K$140,Calculations!$A$139:$A$140,$A34)</f>
        <v>0</v>
      </c>
      <c r="L34" s="11">
        <f>TREND(Calculations!L$139:L$140,Calculations!$A$139:$A$140,$A34)</f>
        <v>0</v>
      </c>
      <c r="M34" s="11">
        <f>TREND(Calculations!M$139:M$140,Calculations!$A$139:$A$140,$A34)</f>
        <v>0</v>
      </c>
    </row>
    <row r="35" spans="1:13" x14ac:dyDescent="0.3">
      <c r="A35" s="18">
        <v>2048</v>
      </c>
      <c r="B35" s="11">
        <f>TREND(Calculations!B$139:B$140,Calculations!$A$139:$A$140,$A35)</f>
        <v>0</v>
      </c>
      <c r="C35" s="11">
        <f>TREND(Calculations!C$139:C$140,Calculations!$A$139:$A$140,$A35)</f>
        <v>3.3993708743536716E-3</v>
      </c>
      <c r="D35" s="11">
        <f>TREND(Calculations!D$139:D$140,Calculations!$A$139:$A$140,$A35)</f>
        <v>0</v>
      </c>
      <c r="E35" s="11">
        <f>TREND(Calculations!E$139:E$140,Calculations!$A$139:$A$140,$A35)</f>
        <v>1.4050732947328559E-2</v>
      </c>
      <c r="F35" s="11">
        <f>TREND(Calculations!F$139:F$140,Calculations!$A$139:$A$140,$A35)</f>
        <v>0</v>
      </c>
      <c r="G35" s="11">
        <f>TREND(Calculations!G$139:G$140,Calculations!$A$139:$A$140,$A35)</f>
        <v>0.8037623578471802</v>
      </c>
      <c r="H35" s="11">
        <f>TREND(Calculations!H$139:H$140,Calculations!$A$139:$A$140,$A35)</f>
        <v>8.339789878414372E-2</v>
      </c>
      <c r="I35" s="11">
        <f>TREND(Calculations!I$139:I$140,Calculations!$A$139:$A$140,$A35)</f>
        <v>0</v>
      </c>
      <c r="J35" s="11">
        <f>TREND(Calculations!J$139:J$140,Calculations!$A$139:$A$140,$A35)</f>
        <v>0</v>
      </c>
      <c r="K35" s="11">
        <f>TREND(Calculations!K$139:K$140,Calculations!$A$139:$A$140,$A35)</f>
        <v>0</v>
      </c>
      <c r="L35" s="11">
        <f>TREND(Calculations!L$139:L$140,Calculations!$A$139:$A$140,$A35)</f>
        <v>0</v>
      </c>
      <c r="M35" s="11">
        <f>TREND(Calculations!M$139:M$140,Calculations!$A$139:$A$140,$A35)</f>
        <v>0</v>
      </c>
    </row>
    <row r="36" spans="1:13" x14ac:dyDescent="0.3">
      <c r="A36" s="18">
        <v>2049</v>
      </c>
      <c r="B36" s="11">
        <f>TREND(Calculations!B$139:B$140,Calculations!$A$139:$A$140,$A36)</f>
        <v>0</v>
      </c>
      <c r="C36" s="11">
        <f>TREND(Calculations!C$139:C$140,Calculations!$A$139:$A$140,$A36)</f>
        <v>3.4371416618464851E-3</v>
      </c>
      <c r="D36" s="11">
        <f>TREND(Calculations!D$139:D$140,Calculations!$A$139:$A$140,$A36)</f>
        <v>0</v>
      </c>
      <c r="E36" s="11">
        <f>TREND(Calculations!E$139:E$140,Calculations!$A$139:$A$140,$A36)</f>
        <v>1.4201816097299813E-2</v>
      </c>
      <c r="F36" s="11">
        <f>TREND(Calculations!F$139:F$140,Calculations!$A$139:$A$140,$A36)</f>
        <v>0</v>
      </c>
      <c r="G36" s="11">
        <f>TREND(Calculations!G$139:G$140,Calculations!$A$139:$A$140,$A36)</f>
        <v>0.81358276259531337</v>
      </c>
      <c r="H36" s="11">
        <f>TREND(Calculations!H$139:H$140,Calculations!$A$139:$A$140,$A36)</f>
        <v>8.4379939258957037E-2</v>
      </c>
      <c r="I36" s="11">
        <f>TREND(Calculations!I$139:I$140,Calculations!$A$139:$A$140,$A36)</f>
        <v>0</v>
      </c>
      <c r="J36" s="11">
        <f>TREND(Calculations!J$139:J$140,Calculations!$A$139:$A$140,$A36)</f>
        <v>0</v>
      </c>
      <c r="K36" s="11">
        <f>TREND(Calculations!K$139:K$140,Calculations!$A$139:$A$140,$A36)</f>
        <v>0</v>
      </c>
      <c r="L36" s="11">
        <f>TREND(Calculations!L$139:L$140,Calculations!$A$139:$A$140,$A36)</f>
        <v>0</v>
      </c>
      <c r="M36" s="11">
        <f>TREND(Calculations!M$139:M$140,Calculations!$A$139:$A$140,$A36)</f>
        <v>0</v>
      </c>
    </row>
    <row r="37" spans="1:13" x14ac:dyDescent="0.3">
      <c r="A37" s="18">
        <v>2050</v>
      </c>
      <c r="B37" s="11">
        <f>TREND(Calculations!B$139:B$140,Calculations!$A$139:$A$140,$A37)</f>
        <v>0</v>
      </c>
      <c r="C37" s="11">
        <f>TREND(Calculations!C$139:C$140,Calculations!$A$139:$A$140,$A37)</f>
        <v>3.4749124493393124E-3</v>
      </c>
      <c r="D37" s="11">
        <f>TREND(Calculations!D$139:D$140,Calculations!$A$139:$A$140,$A37)</f>
        <v>0</v>
      </c>
      <c r="E37" s="11">
        <f>TREND(Calculations!E$139:E$140,Calculations!$A$139:$A$140,$A37)</f>
        <v>1.4352899247271123E-2</v>
      </c>
      <c r="F37" s="11">
        <f>TREND(Calculations!F$139:F$140,Calculations!$A$139:$A$140,$A37)</f>
        <v>0</v>
      </c>
      <c r="G37" s="11">
        <f>TREND(Calculations!G$139:G$140,Calculations!$A$139:$A$140,$A37)</f>
        <v>0.82340316734344654</v>
      </c>
      <c r="H37" s="11">
        <f>TREND(Calculations!H$139:H$140,Calculations!$A$139:$A$140,$A37)</f>
        <v>8.5361979733770355E-2</v>
      </c>
      <c r="I37" s="11">
        <f>TREND(Calculations!I$139:I$140,Calculations!$A$139:$A$140,$A37)</f>
        <v>0</v>
      </c>
      <c r="J37" s="11">
        <f>TREND(Calculations!J$139:J$140,Calculations!$A$139:$A$140,$A37)</f>
        <v>0</v>
      </c>
      <c r="K37" s="11">
        <f>TREND(Calculations!K$139:K$140,Calculations!$A$139:$A$140,$A37)</f>
        <v>0</v>
      </c>
      <c r="L37" s="11">
        <f>TREND(Calculations!L$139:L$140,Calculations!$A$139:$A$140,$A37)</f>
        <v>0</v>
      </c>
      <c r="M37" s="11">
        <f>TREND(Calculations!M$139:M$140,Calculations!$A$139:$A$140,$A37)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M37"/>
  <sheetViews>
    <sheetView workbookViewId="0"/>
  </sheetViews>
  <sheetFormatPr defaultColWidth="8.77734375" defaultRowHeight="14.4" x14ac:dyDescent="0.3"/>
  <sheetData>
    <row r="1" spans="1:13" x14ac:dyDescent="0.3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3">
      <c r="A2">
        <v>2015</v>
      </c>
      <c r="B2" s="11">
        <f>TREND(Calculations!B$144:B$145,Calculations!$A$144:$A$145,$A2)</f>
        <v>0</v>
      </c>
      <c r="C2" s="11">
        <f>TREND(Calculations!C$144:C$145,Calculations!$A$144:$A$145,$A2)</f>
        <v>2.1151640995978466E-3</v>
      </c>
      <c r="D2" s="11">
        <f>TREND(Calculations!D$144:D$145,Calculations!$A$144:$A$145,$A2)</f>
        <v>0</v>
      </c>
      <c r="E2" s="11">
        <f>TREND(Calculations!E$144:E$145,Calculations!$A$144:$A$145,$A2)</f>
        <v>1.2842067747558361E-2</v>
      </c>
      <c r="F2" s="11">
        <f>TREND(Calculations!F$144:F$145,Calculations!$A$144:$A$145,$A2)</f>
        <v>0</v>
      </c>
      <c r="G2" s="11">
        <f>TREND(Calculations!G$144:G$145,Calculations!$A$144:$A$145,$A2)</f>
        <v>0.39281618992531442</v>
      </c>
      <c r="H2" s="11">
        <f>TREND(Calculations!H$144:H$145,Calculations!$A$144:$A$145,$A2)</f>
        <v>7.1009080486498899E-2</v>
      </c>
      <c r="I2" s="11">
        <f>TREND(Calculations!I$144:I$145,Calculations!$A$144:$A$145,$A2)</f>
        <v>0</v>
      </c>
      <c r="J2" s="11">
        <f>TREND(Calculations!J$144:J$145,Calculations!$A$144:$A$145,$A2)</f>
        <v>0</v>
      </c>
      <c r="K2" s="11">
        <f>TREND(Calculations!K$144:K$145,Calculations!$A$144:$A$145,$A2)</f>
        <v>0</v>
      </c>
      <c r="L2" s="11">
        <f>TREND(Calculations!L$144:L$145,Calculations!$A$144:$A$145,$A2)</f>
        <v>0</v>
      </c>
      <c r="M2" s="11">
        <f>TREND(Calculations!M$144:M$145,Calculations!$A$144:$A$145,$A2)</f>
        <v>0</v>
      </c>
    </row>
    <row r="3" spans="1:13" x14ac:dyDescent="0.3">
      <c r="A3">
        <v>2016</v>
      </c>
      <c r="B3" s="11">
        <f>TREND(Calculations!B$144:B$145,Calculations!$A$144:$A$145,$A3)</f>
        <v>0</v>
      </c>
      <c r="C3" s="11">
        <f>TREND(Calculations!C$144:C$145,Calculations!$A$144:$A$145,$A3)</f>
        <v>2.1604890445892366E-3</v>
      </c>
      <c r="D3" s="11">
        <f>TREND(Calculations!D$144:D$145,Calculations!$A$144:$A$145,$A3)</f>
        <v>0</v>
      </c>
      <c r="E3" s="11">
        <f>TREND(Calculations!E$144:E$145,Calculations!$A$144:$A$145,$A3)</f>
        <v>1.3144234047500869E-2</v>
      </c>
      <c r="F3" s="11">
        <f>TREND(Calculations!F$144:F$145,Calculations!$A$144:$A$145,$A3)</f>
        <v>0</v>
      </c>
      <c r="G3" s="11">
        <f>TREND(Calculations!G$144:G$145,Calculations!$A$144:$A$145,$A3)</f>
        <v>0.40037034742387689</v>
      </c>
      <c r="H3" s="11">
        <f>TREND(Calculations!H$144:H$145,Calculations!$A$144:$A$145,$A3)</f>
        <v>7.1915579386326423E-2</v>
      </c>
      <c r="I3" s="11">
        <f>TREND(Calculations!I$144:I$145,Calculations!$A$144:$A$145,$A3)</f>
        <v>0</v>
      </c>
      <c r="J3" s="11">
        <f>TREND(Calculations!J$144:J$145,Calculations!$A$144:$A$145,$A3)</f>
        <v>0</v>
      </c>
      <c r="K3" s="11">
        <f>TREND(Calculations!K$144:K$145,Calculations!$A$144:$A$145,$A3)</f>
        <v>0</v>
      </c>
      <c r="L3" s="11">
        <f>TREND(Calculations!L$144:L$145,Calculations!$A$144:$A$145,$A3)</f>
        <v>0</v>
      </c>
      <c r="M3" s="11">
        <f>TREND(Calculations!M$144:M$145,Calculations!$A$144:$A$145,$A3)</f>
        <v>0</v>
      </c>
    </row>
    <row r="4" spans="1:13" x14ac:dyDescent="0.3">
      <c r="A4">
        <v>2017</v>
      </c>
      <c r="B4" s="11">
        <f>TREND(Calculations!B$144:B$145,Calculations!$A$144:$A$145,$A4)</f>
        <v>0</v>
      </c>
      <c r="C4" s="11">
        <f>TREND(Calculations!C$144:C$145,Calculations!$A$144:$A$145,$A4)</f>
        <v>2.2058139895806128E-3</v>
      </c>
      <c r="D4" s="11">
        <f>TREND(Calculations!D$144:D$145,Calculations!$A$144:$A$145,$A4)</f>
        <v>0</v>
      </c>
      <c r="E4" s="11">
        <f>TREND(Calculations!E$144:E$145,Calculations!$A$144:$A$145,$A4)</f>
        <v>1.3446400347443377E-2</v>
      </c>
      <c r="F4" s="11">
        <f>TREND(Calculations!F$144:F$145,Calculations!$A$144:$A$145,$A4)</f>
        <v>0</v>
      </c>
      <c r="G4" s="11">
        <f>TREND(Calculations!G$144:G$145,Calculations!$A$144:$A$145,$A4)</f>
        <v>0.40792450492244114</v>
      </c>
      <c r="H4" s="11">
        <f>TREND(Calculations!H$144:H$145,Calculations!$A$144:$A$145,$A4)</f>
        <v>7.2822078286154168E-2</v>
      </c>
      <c r="I4" s="11">
        <f>TREND(Calculations!I$144:I$145,Calculations!$A$144:$A$145,$A4)</f>
        <v>0</v>
      </c>
      <c r="J4" s="11">
        <f>TREND(Calculations!J$144:J$145,Calculations!$A$144:$A$145,$A4)</f>
        <v>0</v>
      </c>
      <c r="K4" s="11">
        <f>TREND(Calculations!K$144:K$145,Calculations!$A$144:$A$145,$A4)</f>
        <v>0</v>
      </c>
      <c r="L4" s="11">
        <f>TREND(Calculations!L$144:L$145,Calculations!$A$144:$A$145,$A4)</f>
        <v>0</v>
      </c>
      <c r="M4" s="11">
        <f>TREND(Calculations!M$144:M$145,Calculations!$A$144:$A$145,$A4)</f>
        <v>0</v>
      </c>
    </row>
    <row r="5" spans="1:13" x14ac:dyDescent="0.3">
      <c r="A5">
        <v>2018</v>
      </c>
      <c r="B5" s="11">
        <f>TREND(Calculations!B$144:B$145,Calculations!$A$144:$A$145,$A5)</f>
        <v>0</v>
      </c>
      <c r="C5" s="11">
        <f>TREND(Calculations!C$144:C$145,Calculations!$A$144:$A$145,$A5)</f>
        <v>2.2511389345720029E-3</v>
      </c>
      <c r="D5" s="11">
        <f>TREND(Calculations!D$144:D$145,Calculations!$A$144:$A$145,$A5)</f>
        <v>0</v>
      </c>
      <c r="E5" s="11">
        <f>TREND(Calculations!E$144:E$145,Calculations!$A$144:$A$145,$A5)</f>
        <v>1.3748566647385996E-2</v>
      </c>
      <c r="F5" s="11">
        <f>TREND(Calculations!F$144:F$145,Calculations!$A$144:$A$145,$A5)</f>
        <v>0</v>
      </c>
      <c r="G5" s="11">
        <f>TREND(Calculations!G$144:G$145,Calculations!$A$144:$A$145,$A5)</f>
        <v>0.4154786624210054</v>
      </c>
      <c r="H5" s="11">
        <f>TREND(Calculations!H$144:H$145,Calculations!$A$144:$A$145,$A5)</f>
        <v>7.3728577185981914E-2</v>
      </c>
      <c r="I5" s="11">
        <f>TREND(Calculations!I$144:I$145,Calculations!$A$144:$A$145,$A5)</f>
        <v>0</v>
      </c>
      <c r="J5" s="11">
        <f>TREND(Calculations!J$144:J$145,Calculations!$A$144:$A$145,$A5)</f>
        <v>0</v>
      </c>
      <c r="K5" s="11">
        <f>TREND(Calculations!K$144:K$145,Calculations!$A$144:$A$145,$A5)</f>
        <v>0</v>
      </c>
      <c r="L5" s="11">
        <f>TREND(Calculations!L$144:L$145,Calculations!$A$144:$A$145,$A5)</f>
        <v>0</v>
      </c>
      <c r="M5" s="11">
        <f>TREND(Calculations!M$144:M$145,Calculations!$A$144:$A$145,$A5)</f>
        <v>0</v>
      </c>
    </row>
    <row r="6" spans="1:13" x14ac:dyDescent="0.3">
      <c r="A6">
        <v>2019</v>
      </c>
      <c r="B6" s="11">
        <f>TREND(Calculations!B$144:B$145,Calculations!$A$144:$A$145,$A6)</f>
        <v>0</v>
      </c>
      <c r="C6" s="11">
        <f>TREND(Calculations!C$144:C$145,Calculations!$A$144:$A$145,$A6)</f>
        <v>2.2964638795633791E-3</v>
      </c>
      <c r="D6" s="11">
        <f>TREND(Calculations!D$144:D$145,Calculations!$A$144:$A$145,$A6)</f>
        <v>0</v>
      </c>
      <c r="E6" s="11">
        <f>TREND(Calculations!E$144:E$145,Calculations!$A$144:$A$145,$A6)</f>
        <v>1.4050732947328504E-2</v>
      </c>
      <c r="F6" s="11">
        <f>TREND(Calculations!F$144:F$145,Calculations!$A$144:$A$145,$A6)</f>
        <v>0</v>
      </c>
      <c r="G6" s="11">
        <f>TREND(Calculations!G$144:G$145,Calculations!$A$144:$A$145,$A6)</f>
        <v>0.42303281991956965</v>
      </c>
      <c r="H6" s="11">
        <f>TREND(Calculations!H$144:H$145,Calculations!$A$144:$A$145,$A6)</f>
        <v>7.4635076085809438E-2</v>
      </c>
      <c r="I6" s="11">
        <f>TREND(Calculations!I$144:I$145,Calculations!$A$144:$A$145,$A6)</f>
        <v>0</v>
      </c>
      <c r="J6" s="11">
        <f>TREND(Calculations!J$144:J$145,Calculations!$A$144:$A$145,$A6)</f>
        <v>0</v>
      </c>
      <c r="K6" s="11">
        <f>TREND(Calculations!K$144:K$145,Calculations!$A$144:$A$145,$A6)</f>
        <v>0</v>
      </c>
      <c r="L6" s="11">
        <f>TREND(Calculations!L$144:L$145,Calculations!$A$144:$A$145,$A6)</f>
        <v>0</v>
      </c>
      <c r="M6" s="11">
        <f>TREND(Calculations!M$144:M$145,Calculations!$A$144:$A$145,$A6)</f>
        <v>0</v>
      </c>
    </row>
    <row r="7" spans="1:13" x14ac:dyDescent="0.3">
      <c r="A7" s="13">
        <v>2020</v>
      </c>
      <c r="B7" s="14">
        <f>TREND(Calculations!B$144:B$145,Calculations!$A$144:$A$145,$A7)</f>
        <v>0</v>
      </c>
      <c r="C7" s="14">
        <f>TREND(Calculations!C$144:C$145,Calculations!$A$144:$A$145,$A7)</f>
        <v>2.3417888245547691E-3</v>
      </c>
      <c r="D7" s="14">
        <f>TREND(Calculations!D$144:D$145,Calculations!$A$144:$A$145,$A7)</f>
        <v>0</v>
      </c>
      <c r="E7" s="14">
        <f>TREND(Calculations!E$144:E$145,Calculations!$A$144:$A$145,$A7)</f>
        <v>1.4352899247271123E-2</v>
      </c>
      <c r="F7" s="14">
        <f>TREND(Calculations!F$144:F$145,Calculations!$A$144:$A$145,$A7)</f>
        <v>0</v>
      </c>
      <c r="G7" s="14">
        <f>TREND(Calculations!G$144:G$145,Calculations!$A$144:$A$145,$A7)</f>
        <v>0.43058697741813212</v>
      </c>
      <c r="H7" s="14">
        <f>TREND(Calculations!H$144:H$145,Calculations!$A$144:$A$145,$A7)</f>
        <v>7.5541574985637183E-2</v>
      </c>
      <c r="I7" s="14">
        <f>TREND(Calculations!I$144:I$145,Calculations!$A$144:$A$145,$A7)</f>
        <v>0</v>
      </c>
      <c r="J7" s="14">
        <f>TREND(Calculations!J$144:J$145,Calculations!$A$144:$A$145,$A7)</f>
        <v>0</v>
      </c>
      <c r="K7" s="14">
        <f>TREND(Calculations!K$144:K$145,Calculations!$A$144:$A$145,$A7)</f>
        <v>0</v>
      </c>
      <c r="L7" s="14">
        <f>TREND(Calculations!L$144:L$145,Calculations!$A$144:$A$145,$A7)</f>
        <v>0</v>
      </c>
      <c r="M7" s="14">
        <f>TREND(Calculations!M$144:M$145,Calculations!$A$144:$A$145,$A7)</f>
        <v>0</v>
      </c>
    </row>
    <row r="8" spans="1:13" x14ac:dyDescent="0.3">
      <c r="A8">
        <v>2021</v>
      </c>
      <c r="B8" s="11">
        <f>TREND(Calculations!B$145:B$146,Calculations!$A$145:$A$146,$A8)</f>
        <v>0</v>
      </c>
      <c r="C8" s="11">
        <f>TREND(Calculations!C$145:C$146,Calculations!$A$145:$A$146,$A8)</f>
        <v>2.3795596120475687E-3</v>
      </c>
      <c r="D8" s="11">
        <f>TREND(Calculations!D$145:D$146,Calculations!$A$145:$A$146,$A8)</f>
        <v>0</v>
      </c>
      <c r="E8" s="11">
        <f>TREND(Calculations!E$145:E$146,Calculations!$A$145:$A$146,$A8)</f>
        <v>1.4579523972228003E-2</v>
      </c>
      <c r="F8" s="11">
        <f>TREND(Calculations!F$145:F$146,Calculations!$A$145:$A$146,$A8)</f>
        <v>0</v>
      </c>
      <c r="G8" s="11">
        <f>TREND(Calculations!G$145:G$146,Calculations!$A$145:$A$146,$A8)</f>
        <v>0.43738571916684066</v>
      </c>
      <c r="H8" s="11">
        <f>TREND(Calculations!H$145:H$146,Calculations!$A$145:$A$146,$A8)</f>
        <v>7.7052406485349945E-2</v>
      </c>
      <c r="I8" s="11">
        <f>TREND(Calculations!I$145:I$146,Calculations!$A$145:$A$146,$A8)</f>
        <v>0</v>
      </c>
      <c r="J8" s="11">
        <f>TREND(Calculations!J$145:J$146,Calculations!$A$145:$A$146,$A8)</f>
        <v>0</v>
      </c>
      <c r="K8" s="11">
        <f>TREND(Calculations!K$145:K$146,Calculations!$A$145:$A$146,$A8)</f>
        <v>0</v>
      </c>
      <c r="L8" s="11">
        <f>TREND(Calculations!L$145:L$146,Calculations!$A$145:$A$146,$A8)</f>
        <v>0</v>
      </c>
      <c r="M8" s="11">
        <f>TREND(Calculations!M$145:M$146,Calculations!$A$145:$A$146,$A8)</f>
        <v>0</v>
      </c>
    </row>
    <row r="9" spans="1:13" x14ac:dyDescent="0.3">
      <c r="A9">
        <v>2022</v>
      </c>
      <c r="B9" s="11">
        <f>TREND(Calculations!B$145:B$146,Calculations!$A$145:$A$146,$A9)</f>
        <v>0</v>
      </c>
      <c r="C9" s="11">
        <f>TREND(Calculations!C$145:C$146,Calculations!$A$145:$A$146,$A9)</f>
        <v>2.4173303995403822E-3</v>
      </c>
      <c r="D9" s="11">
        <f>TREND(Calculations!D$145:D$146,Calculations!$A$145:$A$146,$A9)</f>
        <v>0</v>
      </c>
      <c r="E9" s="11">
        <f>TREND(Calculations!E$145:E$146,Calculations!$A$145:$A$146,$A9)</f>
        <v>1.480614869718494E-2</v>
      </c>
      <c r="F9" s="11">
        <f>TREND(Calculations!F$145:F$146,Calculations!$A$145:$A$146,$A9)</f>
        <v>0</v>
      </c>
      <c r="G9" s="11">
        <f>TREND(Calculations!G$145:G$146,Calculations!$A$145:$A$146,$A9)</f>
        <v>0.44418446091554742</v>
      </c>
      <c r="H9" s="11">
        <f>TREND(Calculations!H$145:H$146,Calculations!$A$145:$A$146,$A9)</f>
        <v>7.8563237985062706E-2</v>
      </c>
      <c r="I9" s="11">
        <f>TREND(Calculations!I$145:I$146,Calculations!$A$145:$A$146,$A9)</f>
        <v>0</v>
      </c>
      <c r="J9" s="11">
        <f>TREND(Calculations!J$145:J$146,Calculations!$A$145:$A$146,$A9)</f>
        <v>0</v>
      </c>
      <c r="K9" s="11">
        <f>TREND(Calculations!K$145:K$146,Calculations!$A$145:$A$146,$A9)</f>
        <v>0</v>
      </c>
      <c r="L9" s="11">
        <f>TREND(Calculations!L$145:L$146,Calculations!$A$145:$A$146,$A9)</f>
        <v>0</v>
      </c>
      <c r="M9" s="11">
        <f>TREND(Calculations!M$145:M$146,Calculations!$A$145:$A$146,$A9)</f>
        <v>0</v>
      </c>
    </row>
    <row r="10" spans="1:13" x14ac:dyDescent="0.3">
      <c r="A10">
        <v>2023</v>
      </c>
      <c r="B10" s="11">
        <f>TREND(Calculations!B$145:B$146,Calculations!$A$145:$A$146,$A10)</f>
        <v>0</v>
      </c>
      <c r="C10" s="11">
        <f>TREND(Calculations!C$145:C$146,Calculations!$A$145:$A$146,$A10)</f>
        <v>2.4551011870332096E-3</v>
      </c>
      <c r="D10" s="11">
        <f>TREND(Calculations!D$145:D$146,Calculations!$A$145:$A$146,$A10)</f>
        <v>0</v>
      </c>
      <c r="E10" s="11">
        <f>TREND(Calculations!E$145:E$146,Calculations!$A$145:$A$146,$A10)</f>
        <v>1.5032773422141821E-2</v>
      </c>
      <c r="F10" s="11">
        <f>TREND(Calculations!F$145:F$146,Calculations!$A$145:$A$146,$A10)</f>
        <v>0</v>
      </c>
      <c r="G10" s="11">
        <f>TREND(Calculations!G$145:G$146,Calculations!$A$145:$A$146,$A10)</f>
        <v>0.45098320266425596</v>
      </c>
      <c r="H10" s="11">
        <f>TREND(Calculations!H$145:H$146,Calculations!$A$145:$A$146,$A10)</f>
        <v>8.0074069484775467E-2</v>
      </c>
      <c r="I10" s="11">
        <f>TREND(Calculations!I$145:I$146,Calculations!$A$145:$A$146,$A10)</f>
        <v>0</v>
      </c>
      <c r="J10" s="11">
        <f>TREND(Calculations!J$145:J$146,Calculations!$A$145:$A$146,$A10)</f>
        <v>0</v>
      </c>
      <c r="K10" s="11">
        <f>TREND(Calculations!K$145:K$146,Calculations!$A$145:$A$146,$A10)</f>
        <v>0</v>
      </c>
      <c r="L10" s="11">
        <f>TREND(Calculations!L$145:L$146,Calculations!$A$145:$A$146,$A10)</f>
        <v>0</v>
      </c>
      <c r="M10" s="11">
        <f>TREND(Calculations!M$145:M$146,Calculations!$A$145:$A$146,$A10)</f>
        <v>0</v>
      </c>
    </row>
    <row r="11" spans="1:13" x14ac:dyDescent="0.3">
      <c r="A11">
        <v>2024</v>
      </c>
      <c r="B11" s="11">
        <f>TREND(Calculations!B$145:B$146,Calculations!$A$145:$A$146,$A11)</f>
        <v>0</v>
      </c>
      <c r="C11" s="11">
        <f>TREND(Calculations!C$145:C$146,Calculations!$A$145:$A$146,$A11)</f>
        <v>2.492871974526023E-3</v>
      </c>
      <c r="D11" s="11">
        <f>TREND(Calculations!D$145:D$146,Calculations!$A$145:$A$146,$A11)</f>
        <v>0</v>
      </c>
      <c r="E11" s="11">
        <f>TREND(Calculations!E$145:E$146,Calculations!$A$145:$A$146,$A11)</f>
        <v>1.5259398147098757E-2</v>
      </c>
      <c r="F11" s="11">
        <f>TREND(Calculations!F$145:F$146,Calculations!$A$145:$A$146,$A11)</f>
        <v>0</v>
      </c>
      <c r="G11" s="11">
        <f>TREND(Calculations!G$145:G$146,Calculations!$A$145:$A$146,$A11)</f>
        <v>0.45778194441296272</v>
      </c>
      <c r="H11" s="11">
        <f>TREND(Calculations!H$145:H$146,Calculations!$A$145:$A$146,$A11)</f>
        <v>8.1584900984488229E-2</v>
      </c>
      <c r="I11" s="11">
        <f>TREND(Calculations!I$145:I$146,Calculations!$A$145:$A$146,$A11)</f>
        <v>0</v>
      </c>
      <c r="J11" s="11">
        <f>TREND(Calculations!J$145:J$146,Calculations!$A$145:$A$146,$A11)</f>
        <v>0</v>
      </c>
      <c r="K11" s="11">
        <f>TREND(Calculations!K$145:K$146,Calculations!$A$145:$A$146,$A11)</f>
        <v>0</v>
      </c>
      <c r="L11" s="11">
        <f>TREND(Calculations!L$145:L$146,Calculations!$A$145:$A$146,$A11)</f>
        <v>0</v>
      </c>
      <c r="M11" s="11">
        <f>TREND(Calculations!M$145:M$146,Calculations!$A$145:$A$146,$A11)</f>
        <v>0</v>
      </c>
    </row>
    <row r="12" spans="1:13" x14ac:dyDescent="0.3">
      <c r="A12">
        <v>2025</v>
      </c>
      <c r="B12" s="11">
        <f>TREND(Calculations!B$145:B$146,Calculations!$A$145:$A$146,$A12)</f>
        <v>0</v>
      </c>
      <c r="C12" s="11">
        <f>TREND(Calculations!C$145:C$146,Calculations!$A$145:$A$146,$A12)</f>
        <v>2.5306427620188504E-3</v>
      </c>
      <c r="D12" s="11">
        <f>TREND(Calculations!D$145:D$146,Calculations!$A$145:$A$146,$A12)</f>
        <v>0</v>
      </c>
      <c r="E12" s="11">
        <f>TREND(Calculations!E$145:E$146,Calculations!$A$145:$A$146,$A12)</f>
        <v>1.5486022872055638E-2</v>
      </c>
      <c r="F12" s="11">
        <f>TREND(Calculations!F$145:F$146,Calculations!$A$145:$A$146,$A12)</f>
        <v>0</v>
      </c>
      <c r="G12" s="11">
        <f>TREND(Calculations!G$145:G$146,Calculations!$A$145:$A$146,$A12)</f>
        <v>0.46458068616166948</v>
      </c>
      <c r="H12" s="11">
        <f>TREND(Calculations!H$145:H$146,Calculations!$A$145:$A$146,$A12)</f>
        <v>8.309573248420099E-2</v>
      </c>
      <c r="I12" s="11">
        <f>TREND(Calculations!I$145:I$146,Calculations!$A$145:$A$146,$A12)</f>
        <v>0</v>
      </c>
      <c r="J12" s="11">
        <f>TREND(Calculations!J$145:J$146,Calculations!$A$145:$A$146,$A12)</f>
        <v>0</v>
      </c>
      <c r="K12" s="11">
        <f>TREND(Calculations!K$145:K$146,Calculations!$A$145:$A$146,$A12)</f>
        <v>0</v>
      </c>
      <c r="L12" s="11">
        <f>TREND(Calculations!L$145:L$146,Calculations!$A$145:$A$146,$A12)</f>
        <v>0</v>
      </c>
      <c r="M12" s="11">
        <f>TREND(Calculations!M$145:M$146,Calculations!$A$145:$A$146,$A12)</f>
        <v>0</v>
      </c>
    </row>
    <row r="13" spans="1:13" x14ac:dyDescent="0.3">
      <c r="A13">
        <v>2026</v>
      </c>
      <c r="B13" s="11">
        <f>TREND(Calculations!B$145:B$146,Calculations!$A$145:$A$146,$A13)</f>
        <v>0</v>
      </c>
      <c r="C13" s="11">
        <f>TREND(Calculations!C$145:C$146,Calculations!$A$145:$A$146,$A13)</f>
        <v>2.5684135495116639E-3</v>
      </c>
      <c r="D13" s="11">
        <f>TREND(Calculations!D$145:D$146,Calculations!$A$145:$A$146,$A13)</f>
        <v>0</v>
      </c>
      <c r="E13" s="11">
        <f>TREND(Calculations!E$145:E$146,Calculations!$A$145:$A$146,$A13)</f>
        <v>1.5712647597012575E-2</v>
      </c>
      <c r="F13" s="11">
        <f>TREND(Calculations!F$145:F$146,Calculations!$A$145:$A$146,$A13)</f>
        <v>0</v>
      </c>
      <c r="G13" s="11">
        <f>TREND(Calculations!G$145:G$146,Calculations!$A$145:$A$146,$A13)</f>
        <v>0.47137942791037801</v>
      </c>
      <c r="H13" s="11">
        <f>TREND(Calculations!H$145:H$146,Calculations!$A$145:$A$146,$A13)</f>
        <v>8.4606563983913752E-2</v>
      </c>
      <c r="I13" s="11">
        <f>TREND(Calculations!I$145:I$146,Calculations!$A$145:$A$146,$A13)</f>
        <v>0</v>
      </c>
      <c r="J13" s="11">
        <f>TREND(Calculations!J$145:J$146,Calculations!$A$145:$A$146,$A13)</f>
        <v>0</v>
      </c>
      <c r="K13" s="11">
        <f>TREND(Calculations!K$145:K$146,Calculations!$A$145:$A$146,$A13)</f>
        <v>0</v>
      </c>
      <c r="L13" s="11">
        <f>TREND(Calculations!L$145:L$146,Calculations!$A$145:$A$146,$A13)</f>
        <v>0</v>
      </c>
      <c r="M13" s="11">
        <f>TREND(Calculations!M$145:M$146,Calculations!$A$145:$A$146,$A13)</f>
        <v>0</v>
      </c>
    </row>
    <row r="14" spans="1:13" x14ac:dyDescent="0.3">
      <c r="A14">
        <v>2027</v>
      </c>
      <c r="B14" s="11">
        <f>TREND(Calculations!B$145:B$146,Calculations!$A$145:$A$146,$A14)</f>
        <v>0</v>
      </c>
      <c r="C14" s="11">
        <f>TREND(Calculations!C$145:C$146,Calculations!$A$145:$A$146,$A14)</f>
        <v>2.6061843370044774E-3</v>
      </c>
      <c r="D14" s="11">
        <f>TREND(Calculations!D$145:D$146,Calculations!$A$145:$A$146,$A14)</f>
        <v>0</v>
      </c>
      <c r="E14" s="11">
        <f>TREND(Calculations!E$145:E$146,Calculations!$A$145:$A$146,$A14)</f>
        <v>1.5939272321969455E-2</v>
      </c>
      <c r="F14" s="11">
        <f>TREND(Calculations!F$145:F$146,Calculations!$A$145:$A$146,$A14)</f>
        <v>0</v>
      </c>
      <c r="G14" s="11">
        <f>TREND(Calculations!G$145:G$146,Calculations!$A$145:$A$146,$A14)</f>
        <v>0.47817816965908477</v>
      </c>
      <c r="H14" s="11">
        <f>TREND(Calculations!H$145:H$146,Calculations!$A$145:$A$146,$A14)</f>
        <v>8.6117395483626513E-2</v>
      </c>
      <c r="I14" s="11">
        <f>TREND(Calculations!I$145:I$146,Calculations!$A$145:$A$146,$A14)</f>
        <v>0</v>
      </c>
      <c r="J14" s="11">
        <f>TREND(Calculations!J$145:J$146,Calculations!$A$145:$A$146,$A14)</f>
        <v>0</v>
      </c>
      <c r="K14" s="11">
        <f>TREND(Calculations!K$145:K$146,Calculations!$A$145:$A$146,$A14)</f>
        <v>0</v>
      </c>
      <c r="L14" s="11">
        <f>TREND(Calculations!L$145:L$146,Calculations!$A$145:$A$146,$A14)</f>
        <v>0</v>
      </c>
      <c r="M14" s="11">
        <f>TREND(Calculations!M$145:M$146,Calculations!$A$145:$A$146,$A14)</f>
        <v>0</v>
      </c>
    </row>
    <row r="15" spans="1:13" x14ac:dyDescent="0.3">
      <c r="A15">
        <v>2028</v>
      </c>
      <c r="B15" s="11">
        <f>TREND(Calculations!B$145:B$146,Calculations!$A$145:$A$146,$A15)</f>
        <v>0</v>
      </c>
      <c r="C15" s="11">
        <f>TREND(Calculations!C$145:C$146,Calculations!$A$145:$A$146,$A15)</f>
        <v>2.6439551244973047E-3</v>
      </c>
      <c r="D15" s="11">
        <f>TREND(Calculations!D$145:D$146,Calculations!$A$145:$A$146,$A15)</f>
        <v>0</v>
      </c>
      <c r="E15" s="11">
        <f>TREND(Calculations!E$145:E$146,Calculations!$A$145:$A$146,$A15)</f>
        <v>1.6165897046926392E-2</v>
      </c>
      <c r="F15" s="11">
        <f>TREND(Calculations!F$145:F$146,Calculations!$A$145:$A$146,$A15)</f>
        <v>0</v>
      </c>
      <c r="G15" s="11">
        <f>TREND(Calculations!G$145:G$146,Calculations!$A$145:$A$146,$A15)</f>
        <v>0.48497691140779153</v>
      </c>
      <c r="H15" s="11">
        <f>TREND(Calculations!H$145:H$146,Calculations!$A$145:$A$146,$A15)</f>
        <v>8.7628226983339275E-2</v>
      </c>
      <c r="I15" s="11">
        <f>TREND(Calculations!I$145:I$146,Calculations!$A$145:$A$146,$A15)</f>
        <v>0</v>
      </c>
      <c r="J15" s="11">
        <f>TREND(Calculations!J$145:J$146,Calculations!$A$145:$A$146,$A15)</f>
        <v>0</v>
      </c>
      <c r="K15" s="11">
        <f>TREND(Calculations!K$145:K$146,Calculations!$A$145:$A$146,$A15)</f>
        <v>0</v>
      </c>
      <c r="L15" s="11">
        <f>TREND(Calculations!L$145:L$146,Calculations!$A$145:$A$146,$A15)</f>
        <v>0</v>
      </c>
      <c r="M15" s="11">
        <f>TREND(Calculations!M$145:M$146,Calculations!$A$145:$A$146,$A15)</f>
        <v>0</v>
      </c>
    </row>
    <row r="16" spans="1:13" x14ac:dyDescent="0.3">
      <c r="A16">
        <v>2029</v>
      </c>
      <c r="B16" s="11">
        <f>TREND(Calculations!B$145:B$146,Calculations!$A$145:$A$146,$A16)</f>
        <v>0</v>
      </c>
      <c r="C16" s="11">
        <f>TREND(Calculations!C$145:C$146,Calculations!$A$145:$A$146,$A16)</f>
        <v>2.6817259119901182E-3</v>
      </c>
      <c r="D16" s="11">
        <f>TREND(Calculations!D$145:D$146,Calculations!$A$145:$A$146,$A16)</f>
        <v>0</v>
      </c>
      <c r="E16" s="11">
        <f>TREND(Calculations!E$145:E$146,Calculations!$A$145:$A$146,$A16)</f>
        <v>1.6392521771883328E-2</v>
      </c>
      <c r="F16" s="11">
        <f>TREND(Calculations!F$145:F$146,Calculations!$A$145:$A$146,$A16)</f>
        <v>0</v>
      </c>
      <c r="G16" s="11">
        <f>TREND(Calculations!G$145:G$146,Calculations!$A$145:$A$146,$A16)</f>
        <v>0.49177565315650007</v>
      </c>
      <c r="H16" s="11">
        <f>TREND(Calculations!H$145:H$146,Calculations!$A$145:$A$146,$A16)</f>
        <v>8.9139058483052036E-2</v>
      </c>
      <c r="I16" s="11">
        <f>TREND(Calculations!I$145:I$146,Calculations!$A$145:$A$146,$A16)</f>
        <v>0</v>
      </c>
      <c r="J16" s="11">
        <f>TREND(Calculations!J$145:J$146,Calculations!$A$145:$A$146,$A16)</f>
        <v>0</v>
      </c>
      <c r="K16" s="11">
        <f>TREND(Calculations!K$145:K$146,Calculations!$A$145:$A$146,$A16)</f>
        <v>0</v>
      </c>
      <c r="L16" s="11">
        <f>TREND(Calculations!L$145:L$146,Calculations!$A$145:$A$146,$A16)</f>
        <v>0</v>
      </c>
      <c r="M16" s="11">
        <f>TREND(Calculations!M$145:M$146,Calculations!$A$145:$A$146,$A16)</f>
        <v>0</v>
      </c>
    </row>
    <row r="17" spans="1:13" x14ac:dyDescent="0.3">
      <c r="A17">
        <v>2030</v>
      </c>
      <c r="B17" s="11">
        <f>TREND(Calculations!B$145:B$146,Calculations!$A$145:$A$146,$A17)</f>
        <v>0</v>
      </c>
      <c r="C17" s="11">
        <f>TREND(Calculations!C$145:C$146,Calculations!$A$145:$A$146,$A17)</f>
        <v>2.7194966994829317E-3</v>
      </c>
      <c r="D17" s="11">
        <f>TREND(Calculations!D$145:D$146,Calculations!$A$145:$A$146,$A17)</f>
        <v>0</v>
      </c>
      <c r="E17" s="11">
        <f>TREND(Calculations!E$145:E$146,Calculations!$A$145:$A$146,$A17)</f>
        <v>1.6619146496840209E-2</v>
      </c>
      <c r="F17" s="11">
        <f>TREND(Calculations!F$145:F$146,Calculations!$A$145:$A$146,$A17)</f>
        <v>0</v>
      </c>
      <c r="G17" s="11">
        <f>TREND(Calculations!G$145:G$146,Calculations!$A$145:$A$146,$A17)</f>
        <v>0.49857439490520683</v>
      </c>
      <c r="H17" s="11">
        <f>TREND(Calculations!H$145:H$146,Calculations!$A$145:$A$146,$A17)</f>
        <v>9.0649889982764797E-2</v>
      </c>
      <c r="I17" s="11">
        <f>TREND(Calculations!I$145:I$146,Calculations!$A$145:$A$146,$A17)</f>
        <v>0</v>
      </c>
      <c r="J17" s="11">
        <f>TREND(Calculations!J$145:J$146,Calculations!$A$145:$A$146,$A17)</f>
        <v>0</v>
      </c>
      <c r="K17" s="11">
        <f>TREND(Calculations!K$145:K$146,Calculations!$A$145:$A$146,$A17)</f>
        <v>0</v>
      </c>
      <c r="L17" s="11">
        <f>TREND(Calculations!L$145:L$146,Calculations!$A$145:$A$146,$A17)</f>
        <v>0</v>
      </c>
      <c r="M17" s="11">
        <f>TREND(Calculations!M$145:M$146,Calculations!$A$145:$A$146,$A17)</f>
        <v>0</v>
      </c>
    </row>
    <row r="18" spans="1:13" x14ac:dyDescent="0.3">
      <c r="A18" s="18">
        <v>2031</v>
      </c>
      <c r="B18" s="11">
        <f>TREND(Calculations!B$145:B$146,Calculations!$A$145:$A$146,$A18)</f>
        <v>0</v>
      </c>
      <c r="C18" s="11">
        <f>TREND(Calculations!C$145:C$146,Calculations!$A$145:$A$146,$A18)</f>
        <v>2.7572674869757591E-3</v>
      </c>
      <c r="D18" s="11">
        <f>TREND(Calculations!D$145:D$146,Calculations!$A$145:$A$146,$A18)</f>
        <v>0</v>
      </c>
      <c r="E18" s="11">
        <f>TREND(Calculations!E$145:E$146,Calculations!$A$145:$A$146,$A18)</f>
        <v>1.6845771221797146E-2</v>
      </c>
      <c r="F18" s="11">
        <f>TREND(Calculations!F$145:F$146,Calculations!$A$145:$A$146,$A18)</f>
        <v>0</v>
      </c>
      <c r="G18" s="11">
        <f>TREND(Calculations!G$145:G$146,Calculations!$A$145:$A$146,$A18)</f>
        <v>0.50537313665391359</v>
      </c>
      <c r="H18" s="11">
        <f>TREND(Calculations!H$145:H$146,Calculations!$A$145:$A$146,$A18)</f>
        <v>9.2160721482477559E-2</v>
      </c>
      <c r="I18" s="11">
        <f>TREND(Calculations!I$145:I$146,Calculations!$A$145:$A$146,$A18)</f>
        <v>0</v>
      </c>
      <c r="J18" s="11">
        <f>TREND(Calculations!J$145:J$146,Calculations!$A$145:$A$146,$A18)</f>
        <v>0</v>
      </c>
      <c r="K18" s="11">
        <f>TREND(Calculations!K$145:K$146,Calculations!$A$145:$A$146,$A18)</f>
        <v>0</v>
      </c>
      <c r="L18" s="11">
        <f>TREND(Calculations!L$145:L$146,Calculations!$A$145:$A$146,$A18)</f>
        <v>0</v>
      </c>
      <c r="M18" s="11">
        <f>TREND(Calculations!M$145:M$146,Calculations!$A$145:$A$146,$A18)</f>
        <v>0</v>
      </c>
    </row>
    <row r="19" spans="1:13" x14ac:dyDescent="0.3">
      <c r="A19" s="18">
        <v>2032</v>
      </c>
      <c r="B19" s="11">
        <f>TREND(Calculations!B$145:B$146,Calculations!$A$145:$A$146,$A19)</f>
        <v>0</v>
      </c>
      <c r="C19" s="11">
        <f>TREND(Calculations!C$145:C$146,Calculations!$A$145:$A$146,$A19)</f>
        <v>2.7950382744685726E-3</v>
      </c>
      <c r="D19" s="11">
        <f>TREND(Calculations!D$145:D$146,Calculations!$A$145:$A$146,$A19)</f>
        <v>0</v>
      </c>
      <c r="E19" s="11">
        <f>TREND(Calculations!E$145:E$146,Calculations!$A$145:$A$146,$A19)</f>
        <v>1.7072395946754026E-2</v>
      </c>
      <c r="F19" s="11">
        <f>TREND(Calculations!F$145:F$146,Calculations!$A$145:$A$146,$A19)</f>
        <v>0</v>
      </c>
      <c r="G19" s="11">
        <f>TREND(Calculations!G$145:G$146,Calculations!$A$145:$A$146,$A19)</f>
        <v>0.51217187840262213</v>
      </c>
      <c r="H19" s="11">
        <f>TREND(Calculations!H$145:H$146,Calculations!$A$145:$A$146,$A19)</f>
        <v>9.367155298219032E-2</v>
      </c>
      <c r="I19" s="11">
        <f>TREND(Calculations!I$145:I$146,Calculations!$A$145:$A$146,$A19)</f>
        <v>0</v>
      </c>
      <c r="J19" s="11">
        <f>TREND(Calculations!J$145:J$146,Calculations!$A$145:$A$146,$A19)</f>
        <v>0</v>
      </c>
      <c r="K19" s="11">
        <f>TREND(Calculations!K$145:K$146,Calculations!$A$145:$A$146,$A19)</f>
        <v>0</v>
      </c>
      <c r="L19" s="11">
        <f>TREND(Calculations!L$145:L$146,Calculations!$A$145:$A$146,$A19)</f>
        <v>0</v>
      </c>
      <c r="M19" s="11">
        <f>TREND(Calculations!M$145:M$146,Calculations!$A$145:$A$146,$A19)</f>
        <v>0</v>
      </c>
    </row>
    <row r="20" spans="1:13" x14ac:dyDescent="0.3">
      <c r="A20" s="18">
        <v>2033</v>
      </c>
      <c r="B20" s="11">
        <f>TREND(Calculations!B$145:B$146,Calculations!$A$145:$A$146,$A20)</f>
        <v>0</v>
      </c>
      <c r="C20" s="11">
        <f>TREND(Calculations!C$145:C$146,Calculations!$A$145:$A$146,$A20)</f>
        <v>2.832809061961386E-3</v>
      </c>
      <c r="D20" s="11">
        <f>TREND(Calculations!D$145:D$146,Calculations!$A$145:$A$146,$A20)</f>
        <v>0</v>
      </c>
      <c r="E20" s="11">
        <f>TREND(Calculations!E$145:E$146,Calculations!$A$145:$A$146,$A20)</f>
        <v>1.7299020671710963E-2</v>
      </c>
      <c r="F20" s="11">
        <f>TREND(Calculations!F$145:F$146,Calculations!$A$145:$A$146,$A20)</f>
        <v>0</v>
      </c>
      <c r="G20" s="11">
        <f>TREND(Calculations!G$145:G$146,Calculations!$A$145:$A$146,$A20)</f>
        <v>0.51897062015132889</v>
      </c>
      <c r="H20" s="11">
        <f>TREND(Calculations!H$145:H$146,Calculations!$A$145:$A$146,$A20)</f>
        <v>9.5182384481903082E-2</v>
      </c>
      <c r="I20" s="11">
        <f>TREND(Calculations!I$145:I$146,Calculations!$A$145:$A$146,$A20)</f>
        <v>0</v>
      </c>
      <c r="J20" s="11">
        <f>TREND(Calculations!J$145:J$146,Calculations!$A$145:$A$146,$A20)</f>
        <v>0</v>
      </c>
      <c r="K20" s="11">
        <f>TREND(Calculations!K$145:K$146,Calculations!$A$145:$A$146,$A20)</f>
        <v>0</v>
      </c>
      <c r="L20" s="11">
        <f>TREND(Calculations!L$145:L$146,Calculations!$A$145:$A$146,$A20)</f>
        <v>0</v>
      </c>
      <c r="M20" s="11">
        <f>TREND(Calculations!M$145:M$146,Calculations!$A$145:$A$146,$A20)</f>
        <v>0</v>
      </c>
    </row>
    <row r="21" spans="1:13" x14ac:dyDescent="0.3">
      <c r="A21" s="18">
        <v>2034</v>
      </c>
      <c r="B21" s="11">
        <f>TREND(Calculations!B$145:B$146,Calculations!$A$145:$A$146,$A21)</f>
        <v>0</v>
      </c>
      <c r="C21" s="11">
        <f>TREND(Calculations!C$145:C$146,Calculations!$A$145:$A$146,$A21)</f>
        <v>2.8705798494542134E-3</v>
      </c>
      <c r="D21" s="11">
        <f>TREND(Calculations!D$145:D$146,Calculations!$A$145:$A$146,$A21)</f>
        <v>0</v>
      </c>
      <c r="E21" s="11">
        <f>TREND(Calculations!E$145:E$146,Calculations!$A$145:$A$146,$A21)</f>
        <v>1.7525645396667844E-2</v>
      </c>
      <c r="F21" s="11">
        <f>TREND(Calculations!F$145:F$146,Calculations!$A$145:$A$146,$A21)</f>
        <v>0</v>
      </c>
      <c r="G21" s="11">
        <f>TREND(Calculations!G$145:G$146,Calculations!$A$145:$A$146,$A21)</f>
        <v>0.52576936190003565</v>
      </c>
      <c r="H21" s="11">
        <f>TREND(Calculations!H$145:H$146,Calculations!$A$145:$A$146,$A21)</f>
        <v>9.6693215981615843E-2</v>
      </c>
      <c r="I21" s="11">
        <f>TREND(Calculations!I$145:I$146,Calculations!$A$145:$A$146,$A21)</f>
        <v>0</v>
      </c>
      <c r="J21" s="11">
        <f>TREND(Calculations!J$145:J$146,Calculations!$A$145:$A$146,$A21)</f>
        <v>0</v>
      </c>
      <c r="K21" s="11">
        <f>TREND(Calculations!K$145:K$146,Calculations!$A$145:$A$146,$A21)</f>
        <v>0</v>
      </c>
      <c r="L21" s="11">
        <f>TREND(Calculations!L$145:L$146,Calculations!$A$145:$A$146,$A21)</f>
        <v>0</v>
      </c>
      <c r="M21" s="11">
        <f>TREND(Calculations!M$145:M$146,Calculations!$A$145:$A$146,$A21)</f>
        <v>0</v>
      </c>
    </row>
    <row r="22" spans="1:13" x14ac:dyDescent="0.3">
      <c r="A22" s="18">
        <v>2035</v>
      </c>
      <c r="B22" s="11">
        <f>TREND(Calculations!B$145:B$146,Calculations!$A$145:$A$146,$A22)</f>
        <v>0</v>
      </c>
      <c r="C22" s="11">
        <f>TREND(Calculations!C$145:C$146,Calculations!$A$145:$A$146,$A22)</f>
        <v>2.9083506369470269E-3</v>
      </c>
      <c r="D22" s="11">
        <f>TREND(Calculations!D$145:D$146,Calculations!$A$145:$A$146,$A22)</f>
        <v>0</v>
      </c>
      <c r="E22" s="11">
        <f>TREND(Calculations!E$145:E$146,Calculations!$A$145:$A$146,$A22)</f>
        <v>1.775227012162478E-2</v>
      </c>
      <c r="F22" s="11">
        <f>TREND(Calculations!F$145:F$146,Calculations!$A$145:$A$146,$A22)</f>
        <v>0</v>
      </c>
      <c r="G22" s="11">
        <f>TREND(Calculations!G$145:G$146,Calculations!$A$145:$A$146,$A22)</f>
        <v>0.53256810364874418</v>
      </c>
      <c r="H22" s="11">
        <f>TREND(Calculations!H$145:H$146,Calculations!$A$145:$A$146,$A22)</f>
        <v>9.8204047481328605E-2</v>
      </c>
      <c r="I22" s="11">
        <f>TREND(Calculations!I$145:I$146,Calculations!$A$145:$A$146,$A22)</f>
        <v>0</v>
      </c>
      <c r="J22" s="11">
        <f>TREND(Calculations!J$145:J$146,Calculations!$A$145:$A$146,$A22)</f>
        <v>0</v>
      </c>
      <c r="K22" s="11">
        <f>TREND(Calculations!K$145:K$146,Calculations!$A$145:$A$146,$A22)</f>
        <v>0</v>
      </c>
      <c r="L22" s="11">
        <f>TREND(Calculations!L$145:L$146,Calculations!$A$145:$A$146,$A22)</f>
        <v>0</v>
      </c>
      <c r="M22" s="11">
        <f>TREND(Calculations!M$145:M$146,Calculations!$A$145:$A$146,$A22)</f>
        <v>0</v>
      </c>
    </row>
    <row r="23" spans="1:13" x14ac:dyDescent="0.3">
      <c r="A23" s="18">
        <v>2036</v>
      </c>
      <c r="B23" s="11">
        <f>TREND(Calculations!B$145:B$146,Calculations!$A$145:$A$146,$A23)</f>
        <v>0</v>
      </c>
      <c r="C23" s="11">
        <f>TREND(Calculations!C$145:C$146,Calculations!$A$145:$A$146,$A23)</f>
        <v>2.9461214244398543E-3</v>
      </c>
      <c r="D23" s="11">
        <f>TREND(Calculations!D$145:D$146,Calculations!$A$145:$A$146,$A23)</f>
        <v>0</v>
      </c>
      <c r="E23" s="11">
        <f>TREND(Calculations!E$145:E$146,Calculations!$A$145:$A$146,$A23)</f>
        <v>1.7978894846581661E-2</v>
      </c>
      <c r="F23" s="11">
        <f>TREND(Calculations!F$145:F$146,Calculations!$A$145:$A$146,$A23)</f>
        <v>0</v>
      </c>
      <c r="G23" s="11">
        <f>TREND(Calculations!G$145:G$146,Calculations!$A$145:$A$146,$A23)</f>
        <v>0.53936684539745094</v>
      </c>
      <c r="H23" s="11">
        <f>TREND(Calculations!H$145:H$146,Calculations!$A$145:$A$146,$A23)</f>
        <v>9.9714878981040922E-2</v>
      </c>
      <c r="I23" s="11">
        <f>TREND(Calculations!I$145:I$146,Calculations!$A$145:$A$146,$A23)</f>
        <v>0</v>
      </c>
      <c r="J23" s="11">
        <f>TREND(Calculations!J$145:J$146,Calculations!$A$145:$A$146,$A23)</f>
        <v>0</v>
      </c>
      <c r="K23" s="11">
        <f>TREND(Calculations!K$145:K$146,Calculations!$A$145:$A$146,$A23)</f>
        <v>0</v>
      </c>
      <c r="L23" s="11">
        <f>TREND(Calculations!L$145:L$146,Calculations!$A$145:$A$146,$A23)</f>
        <v>0</v>
      </c>
      <c r="M23" s="11">
        <f>TREND(Calculations!M$145:M$146,Calculations!$A$145:$A$146,$A23)</f>
        <v>0</v>
      </c>
    </row>
    <row r="24" spans="1:13" x14ac:dyDescent="0.3">
      <c r="A24" s="18">
        <v>2037</v>
      </c>
      <c r="B24" s="11">
        <f>TREND(Calculations!B$145:B$146,Calculations!$A$145:$A$146,$A24)</f>
        <v>0</v>
      </c>
      <c r="C24" s="11">
        <f>TREND(Calculations!C$145:C$146,Calculations!$A$145:$A$146,$A24)</f>
        <v>2.9838922119326677E-3</v>
      </c>
      <c r="D24" s="11">
        <f>TREND(Calculations!D$145:D$146,Calculations!$A$145:$A$146,$A24)</f>
        <v>0</v>
      </c>
      <c r="E24" s="11">
        <f>TREND(Calculations!E$145:E$146,Calculations!$A$145:$A$146,$A24)</f>
        <v>1.8205519571538598E-2</v>
      </c>
      <c r="F24" s="11">
        <f>TREND(Calculations!F$145:F$146,Calculations!$A$145:$A$146,$A24)</f>
        <v>0</v>
      </c>
      <c r="G24" s="11">
        <f>TREND(Calculations!G$145:G$146,Calculations!$A$145:$A$146,$A24)</f>
        <v>0.5461655871461577</v>
      </c>
      <c r="H24" s="11">
        <f>TREND(Calculations!H$145:H$146,Calculations!$A$145:$A$146,$A24)</f>
        <v>0.10122571048075368</v>
      </c>
      <c r="I24" s="11">
        <f>TREND(Calculations!I$145:I$146,Calculations!$A$145:$A$146,$A24)</f>
        <v>0</v>
      </c>
      <c r="J24" s="11">
        <f>TREND(Calculations!J$145:J$146,Calculations!$A$145:$A$146,$A24)</f>
        <v>0</v>
      </c>
      <c r="K24" s="11">
        <f>TREND(Calculations!K$145:K$146,Calculations!$A$145:$A$146,$A24)</f>
        <v>0</v>
      </c>
      <c r="L24" s="11">
        <f>TREND(Calculations!L$145:L$146,Calculations!$A$145:$A$146,$A24)</f>
        <v>0</v>
      </c>
      <c r="M24" s="11">
        <f>TREND(Calculations!M$145:M$146,Calculations!$A$145:$A$146,$A24)</f>
        <v>0</v>
      </c>
    </row>
    <row r="25" spans="1:13" x14ac:dyDescent="0.3">
      <c r="A25" s="18">
        <v>2038</v>
      </c>
      <c r="B25" s="11">
        <f>TREND(Calculations!B$145:B$146,Calculations!$A$145:$A$146,$A25)</f>
        <v>0</v>
      </c>
      <c r="C25" s="11">
        <f>TREND(Calculations!C$145:C$146,Calculations!$A$145:$A$146,$A25)</f>
        <v>3.0216629994254812E-3</v>
      </c>
      <c r="D25" s="11">
        <f>TREND(Calculations!D$145:D$146,Calculations!$A$145:$A$146,$A25)</f>
        <v>0</v>
      </c>
      <c r="E25" s="11">
        <f>TREND(Calculations!E$145:E$146,Calculations!$A$145:$A$146,$A25)</f>
        <v>1.8432144296495478E-2</v>
      </c>
      <c r="F25" s="11">
        <f>TREND(Calculations!F$145:F$146,Calculations!$A$145:$A$146,$A25)</f>
        <v>0</v>
      </c>
      <c r="G25" s="11">
        <f>TREND(Calculations!G$145:G$146,Calculations!$A$145:$A$146,$A25)</f>
        <v>0.55296432889486624</v>
      </c>
      <c r="H25" s="11">
        <f>TREND(Calculations!H$145:H$146,Calculations!$A$145:$A$146,$A25)</f>
        <v>0.10273654198046644</v>
      </c>
      <c r="I25" s="11">
        <f>TREND(Calculations!I$145:I$146,Calculations!$A$145:$A$146,$A25)</f>
        <v>0</v>
      </c>
      <c r="J25" s="11">
        <f>TREND(Calculations!J$145:J$146,Calculations!$A$145:$A$146,$A25)</f>
        <v>0</v>
      </c>
      <c r="K25" s="11">
        <f>TREND(Calculations!K$145:K$146,Calculations!$A$145:$A$146,$A25)</f>
        <v>0</v>
      </c>
      <c r="L25" s="11">
        <f>TREND(Calculations!L$145:L$146,Calculations!$A$145:$A$146,$A25)</f>
        <v>0</v>
      </c>
      <c r="M25" s="11">
        <f>TREND(Calculations!M$145:M$146,Calculations!$A$145:$A$146,$A25)</f>
        <v>0</v>
      </c>
    </row>
    <row r="26" spans="1:13" x14ac:dyDescent="0.3">
      <c r="A26" s="18">
        <v>2039</v>
      </c>
      <c r="B26" s="11">
        <f>TREND(Calculations!B$145:B$146,Calculations!$A$145:$A$146,$A26)</f>
        <v>0</v>
      </c>
      <c r="C26" s="11">
        <f>TREND(Calculations!C$145:C$146,Calculations!$A$145:$A$146,$A26)</f>
        <v>3.0594337869183086E-3</v>
      </c>
      <c r="D26" s="11">
        <f>TREND(Calculations!D$145:D$146,Calculations!$A$145:$A$146,$A26)</f>
        <v>0</v>
      </c>
      <c r="E26" s="11">
        <f>TREND(Calculations!E$145:E$146,Calculations!$A$145:$A$146,$A26)</f>
        <v>1.8658769021452415E-2</v>
      </c>
      <c r="F26" s="11">
        <f>TREND(Calculations!F$145:F$146,Calculations!$A$145:$A$146,$A26)</f>
        <v>0</v>
      </c>
      <c r="G26" s="11">
        <f>TREND(Calculations!G$145:G$146,Calculations!$A$145:$A$146,$A26)</f>
        <v>0.559763070643573</v>
      </c>
      <c r="H26" s="11">
        <f>TREND(Calculations!H$145:H$146,Calculations!$A$145:$A$146,$A26)</f>
        <v>0.10424737348017921</v>
      </c>
      <c r="I26" s="11">
        <f>TREND(Calculations!I$145:I$146,Calculations!$A$145:$A$146,$A26)</f>
        <v>0</v>
      </c>
      <c r="J26" s="11">
        <f>TREND(Calculations!J$145:J$146,Calculations!$A$145:$A$146,$A26)</f>
        <v>0</v>
      </c>
      <c r="K26" s="11">
        <f>TREND(Calculations!K$145:K$146,Calculations!$A$145:$A$146,$A26)</f>
        <v>0</v>
      </c>
      <c r="L26" s="11">
        <f>TREND(Calculations!L$145:L$146,Calculations!$A$145:$A$146,$A26)</f>
        <v>0</v>
      </c>
      <c r="M26" s="11">
        <f>TREND(Calculations!M$145:M$146,Calculations!$A$145:$A$146,$A26)</f>
        <v>0</v>
      </c>
    </row>
    <row r="27" spans="1:13" x14ac:dyDescent="0.3">
      <c r="A27" s="18">
        <v>2040</v>
      </c>
      <c r="B27" s="11">
        <f>TREND(Calculations!B$145:B$146,Calculations!$A$145:$A$146,$A27)</f>
        <v>0</v>
      </c>
      <c r="C27" s="11">
        <f>TREND(Calculations!C$145:C$146,Calculations!$A$145:$A$146,$A27)</f>
        <v>3.0972045744111221E-3</v>
      </c>
      <c r="D27" s="11">
        <f>TREND(Calculations!D$145:D$146,Calculations!$A$145:$A$146,$A27)</f>
        <v>0</v>
      </c>
      <c r="E27" s="11">
        <f>TREND(Calculations!E$145:E$146,Calculations!$A$145:$A$146,$A27)</f>
        <v>1.8885393746409351E-2</v>
      </c>
      <c r="F27" s="11">
        <f>TREND(Calculations!F$145:F$146,Calculations!$A$145:$A$146,$A27)</f>
        <v>0</v>
      </c>
      <c r="G27" s="11">
        <f>TREND(Calculations!G$145:G$146,Calculations!$A$145:$A$146,$A27)</f>
        <v>0.56656181239227976</v>
      </c>
      <c r="H27" s="11">
        <f>TREND(Calculations!H$145:H$146,Calculations!$A$145:$A$146,$A27)</f>
        <v>0.10575820497989197</v>
      </c>
      <c r="I27" s="11">
        <f>TREND(Calculations!I$145:I$146,Calculations!$A$145:$A$146,$A27)</f>
        <v>0</v>
      </c>
      <c r="J27" s="11">
        <f>TREND(Calculations!J$145:J$146,Calculations!$A$145:$A$146,$A27)</f>
        <v>0</v>
      </c>
      <c r="K27" s="11">
        <f>TREND(Calculations!K$145:K$146,Calculations!$A$145:$A$146,$A27)</f>
        <v>0</v>
      </c>
      <c r="L27" s="11">
        <f>TREND(Calculations!L$145:L$146,Calculations!$A$145:$A$146,$A27)</f>
        <v>0</v>
      </c>
      <c r="M27" s="11">
        <f>TREND(Calculations!M$145:M$146,Calculations!$A$145:$A$146,$A27)</f>
        <v>0</v>
      </c>
    </row>
    <row r="28" spans="1:13" x14ac:dyDescent="0.3">
      <c r="A28" s="18">
        <v>2041</v>
      </c>
      <c r="B28" s="11">
        <f>TREND(Calculations!B$145:B$146,Calculations!$A$145:$A$146,$A28)</f>
        <v>0</v>
      </c>
      <c r="C28" s="11">
        <f>TREND(Calculations!C$145:C$146,Calculations!$A$145:$A$146,$A28)</f>
        <v>3.1349753619039356E-3</v>
      </c>
      <c r="D28" s="11">
        <f>TREND(Calculations!D$145:D$146,Calculations!$A$145:$A$146,$A28)</f>
        <v>0</v>
      </c>
      <c r="E28" s="11">
        <f>TREND(Calculations!E$145:E$146,Calculations!$A$145:$A$146,$A28)</f>
        <v>1.9112018471366232E-2</v>
      </c>
      <c r="F28" s="11">
        <f>TREND(Calculations!F$145:F$146,Calculations!$A$145:$A$146,$A28)</f>
        <v>0</v>
      </c>
      <c r="G28" s="11">
        <f>TREND(Calculations!G$145:G$146,Calculations!$A$145:$A$146,$A28)</f>
        <v>0.5733605541409883</v>
      </c>
      <c r="H28" s="11">
        <f>TREND(Calculations!H$145:H$146,Calculations!$A$145:$A$146,$A28)</f>
        <v>0.10726903647960473</v>
      </c>
      <c r="I28" s="11">
        <f>TREND(Calculations!I$145:I$146,Calculations!$A$145:$A$146,$A28)</f>
        <v>0</v>
      </c>
      <c r="J28" s="11">
        <f>TREND(Calculations!J$145:J$146,Calculations!$A$145:$A$146,$A28)</f>
        <v>0</v>
      </c>
      <c r="K28" s="11">
        <f>TREND(Calculations!K$145:K$146,Calculations!$A$145:$A$146,$A28)</f>
        <v>0</v>
      </c>
      <c r="L28" s="11">
        <f>TREND(Calculations!L$145:L$146,Calculations!$A$145:$A$146,$A28)</f>
        <v>0</v>
      </c>
      <c r="M28" s="11">
        <f>TREND(Calculations!M$145:M$146,Calculations!$A$145:$A$146,$A28)</f>
        <v>0</v>
      </c>
    </row>
    <row r="29" spans="1:13" x14ac:dyDescent="0.3">
      <c r="A29" s="18">
        <v>2042</v>
      </c>
      <c r="B29" s="11">
        <f>TREND(Calculations!B$145:B$146,Calculations!$A$145:$A$146,$A29)</f>
        <v>0</v>
      </c>
      <c r="C29" s="11">
        <f>TREND(Calculations!C$145:C$146,Calculations!$A$145:$A$146,$A29)</f>
        <v>3.1727461493967629E-3</v>
      </c>
      <c r="D29" s="11">
        <f>TREND(Calculations!D$145:D$146,Calculations!$A$145:$A$146,$A29)</f>
        <v>0</v>
      </c>
      <c r="E29" s="11">
        <f>TREND(Calculations!E$145:E$146,Calculations!$A$145:$A$146,$A29)</f>
        <v>1.9338643196323169E-2</v>
      </c>
      <c r="F29" s="11">
        <f>TREND(Calculations!F$145:F$146,Calculations!$A$145:$A$146,$A29)</f>
        <v>0</v>
      </c>
      <c r="G29" s="11">
        <f>TREND(Calculations!G$145:G$146,Calculations!$A$145:$A$146,$A29)</f>
        <v>0.58015929588969506</v>
      </c>
      <c r="H29" s="11">
        <f>TREND(Calculations!H$145:H$146,Calculations!$A$145:$A$146,$A29)</f>
        <v>0.10877986797931749</v>
      </c>
      <c r="I29" s="11">
        <f>TREND(Calculations!I$145:I$146,Calculations!$A$145:$A$146,$A29)</f>
        <v>0</v>
      </c>
      <c r="J29" s="11">
        <f>TREND(Calculations!J$145:J$146,Calculations!$A$145:$A$146,$A29)</f>
        <v>0</v>
      </c>
      <c r="K29" s="11">
        <f>TREND(Calculations!K$145:K$146,Calculations!$A$145:$A$146,$A29)</f>
        <v>0</v>
      </c>
      <c r="L29" s="11">
        <f>TREND(Calculations!L$145:L$146,Calculations!$A$145:$A$146,$A29)</f>
        <v>0</v>
      </c>
      <c r="M29" s="11">
        <f>TREND(Calculations!M$145:M$146,Calculations!$A$145:$A$146,$A29)</f>
        <v>0</v>
      </c>
    </row>
    <row r="30" spans="1:13" x14ac:dyDescent="0.3">
      <c r="A30" s="18">
        <v>2043</v>
      </c>
      <c r="B30" s="11">
        <f>TREND(Calculations!B$145:B$146,Calculations!$A$145:$A$146,$A30)</f>
        <v>0</v>
      </c>
      <c r="C30" s="11">
        <f>TREND(Calculations!C$145:C$146,Calculations!$A$145:$A$146,$A30)</f>
        <v>3.2105169368895764E-3</v>
      </c>
      <c r="D30" s="11">
        <f>TREND(Calculations!D$145:D$146,Calculations!$A$145:$A$146,$A30)</f>
        <v>0</v>
      </c>
      <c r="E30" s="11">
        <f>TREND(Calculations!E$145:E$146,Calculations!$A$145:$A$146,$A30)</f>
        <v>1.956526792128005E-2</v>
      </c>
      <c r="F30" s="11">
        <f>TREND(Calculations!F$145:F$146,Calculations!$A$145:$A$146,$A30)</f>
        <v>0</v>
      </c>
      <c r="G30" s="11">
        <f>TREND(Calculations!G$145:G$146,Calculations!$A$145:$A$146,$A30)</f>
        <v>0.58695803763840182</v>
      </c>
      <c r="H30" s="11">
        <f>TREND(Calculations!H$145:H$146,Calculations!$A$145:$A$146,$A30)</f>
        <v>0.11029069947903025</v>
      </c>
      <c r="I30" s="11">
        <f>TREND(Calculations!I$145:I$146,Calculations!$A$145:$A$146,$A30)</f>
        <v>0</v>
      </c>
      <c r="J30" s="11">
        <f>TREND(Calculations!J$145:J$146,Calculations!$A$145:$A$146,$A30)</f>
        <v>0</v>
      </c>
      <c r="K30" s="11">
        <f>TREND(Calculations!K$145:K$146,Calculations!$A$145:$A$146,$A30)</f>
        <v>0</v>
      </c>
      <c r="L30" s="11">
        <f>TREND(Calculations!L$145:L$146,Calculations!$A$145:$A$146,$A30)</f>
        <v>0</v>
      </c>
      <c r="M30" s="11">
        <f>TREND(Calculations!M$145:M$146,Calculations!$A$145:$A$146,$A30)</f>
        <v>0</v>
      </c>
    </row>
    <row r="31" spans="1:13" x14ac:dyDescent="0.3">
      <c r="A31" s="18">
        <v>2044</v>
      </c>
      <c r="B31" s="11">
        <f>TREND(Calculations!B$145:B$146,Calculations!$A$145:$A$146,$A31)</f>
        <v>0</v>
      </c>
      <c r="C31" s="11">
        <f>TREND(Calculations!C$145:C$146,Calculations!$A$145:$A$146,$A31)</f>
        <v>3.2482877243824038E-3</v>
      </c>
      <c r="D31" s="11">
        <f>TREND(Calculations!D$145:D$146,Calculations!$A$145:$A$146,$A31)</f>
        <v>0</v>
      </c>
      <c r="E31" s="11">
        <f>TREND(Calculations!E$145:E$146,Calculations!$A$145:$A$146,$A31)</f>
        <v>1.9791892646236986E-2</v>
      </c>
      <c r="F31" s="11">
        <f>TREND(Calculations!F$145:F$146,Calculations!$A$145:$A$146,$A31)</f>
        <v>0</v>
      </c>
      <c r="G31" s="11">
        <f>TREND(Calculations!G$145:G$146,Calculations!$A$145:$A$146,$A31)</f>
        <v>0.59375677938711036</v>
      </c>
      <c r="H31" s="11">
        <f>TREND(Calculations!H$145:H$146,Calculations!$A$145:$A$146,$A31)</f>
        <v>0.11180153097874301</v>
      </c>
      <c r="I31" s="11">
        <f>TREND(Calculations!I$145:I$146,Calculations!$A$145:$A$146,$A31)</f>
        <v>0</v>
      </c>
      <c r="J31" s="11">
        <f>TREND(Calculations!J$145:J$146,Calculations!$A$145:$A$146,$A31)</f>
        <v>0</v>
      </c>
      <c r="K31" s="11">
        <f>TREND(Calculations!K$145:K$146,Calculations!$A$145:$A$146,$A31)</f>
        <v>0</v>
      </c>
      <c r="L31" s="11">
        <f>TREND(Calculations!L$145:L$146,Calculations!$A$145:$A$146,$A31)</f>
        <v>0</v>
      </c>
      <c r="M31" s="11">
        <f>TREND(Calculations!M$145:M$146,Calculations!$A$145:$A$146,$A31)</f>
        <v>0</v>
      </c>
    </row>
    <row r="32" spans="1:13" x14ac:dyDescent="0.3">
      <c r="A32" s="18">
        <v>2045</v>
      </c>
      <c r="B32" s="11">
        <f>TREND(Calculations!B$145:B$146,Calculations!$A$145:$A$146,$A32)</f>
        <v>0</v>
      </c>
      <c r="C32" s="11">
        <f>TREND(Calculations!C$145:C$146,Calculations!$A$145:$A$146,$A32)</f>
        <v>3.2860585118752172E-3</v>
      </c>
      <c r="D32" s="11">
        <f>TREND(Calculations!D$145:D$146,Calculations!$A$145:$A$146,$A32)</f>
        <v>0</v>
      </c>
      <c r="E32" s="11">
        <f>TREND(Calculations!E$145:E$146,Calculations!$A$145:$A$146,$A32)</f>
        <v>2.0018517371193867E-2</v>
      </c>
      <c r="F32" s="11">
        <f>TREND(Calculations!F$145:F$146,Calculations!$A$145:$A$146,$A32)</f>
        <v>0</v>
      </c>
      <c r="G32" s="11">
        <f>TREND(Calculations!G$145:G$146,Calculations!$A$145:$A$146,$A32)</f>
        <v>0.60055552113581712</v>
      </c>
      <c r="H32" s="11">
        <f>TREND(Calculations!H$145:H$146,Calculations!$A$145:$A$146,$A32)</f>
        <v>0.11331236247845577</v>
      </c>
      <c r="I32" s="11">
        <f>TREND(Calculations!I$145:I$146,Calculations!$A$145:$A$146,$A32)</f>
        <v>0</v>
      </c>
      <c r="J32" s="11">
        <f>TREND(Calculations!J$145:J$146,Calculations!$A$145:$A$146,$A32)</f>
        <v>0</v>
      </c>
      <c r="K32" s="11">
        <f>TREND(Calculations!K$145:K$146,Calculations!$A$145:$A$146,$A32)</f>
        <v>0</v>
      </c>
      <c r="L32" s="11">
        <f>TREND(Calculations!L$145:L$146,Calculations!$A$145:$A$146,$A32)</f>
        <v>0</v>
      </c>
      <c r="M32" s="11">
        <f>TREND(Calculations!M$145:M$146,Calculations!$A$145:$A$146,$A32)</f>
        <v>0</v>
      </c>
    </row>
    <row r="33" spans="1:13" x14ac:dyDescent="0.3">
      <c r="A33" s="18">
        <v>2046</v>
      </c>
      <c r="B33" s="11">
        <f>TREND(Calculations!B$145:B$146,Calculations!$A$145:$A$146,$A33)</f>
        <v>0</v>
      </c>
      <c r="C33" s="11">
        <f>TREND(Calculations!C$145:C$146,Calculations!$A$145:$A$146,$A33)</f>
        <v>3.3238292993680307E-3</v>
      </c>
      <c r="D33" s="11">
        <f>TREND(Calculations!D$145:D$146,Calculations!$A$145:$A$146,$A33)</f>
        <v>0</v>
      </c>
      <c r="E33" s="11">
        <f>TREND(Calculations!E$145:E$146,Calculations!$A$145:$A$146,$A33)</f>
        <v>2.0245142096150803E-2</v>
      </c>
      <c r="F33" s="11">
        <f>TREND(Calculations!F$145:F$146,Calculations!$A$145:$A$146,$A33)</f>
        <v>0</v>
      </c>
      <c r="G33" s="11">
        <f>TREND(Calculations!G$145:G$146,Calculations!$A$145:$A$146,$A33)</f>
        <v>0.60735426288452388</v>
      </c>
      <c r="H33" s="11">
        <f>TREND(Calculations!H$145:H$146,Calculations!$A$145:$A$146,$A33)</f>
        <v>0.11482319397816854</v>
      </c>
      <c r="I33" s="11">
        <f>TREND(Calculations!I$145:I$146,Calculations!$A$145:$A$146,$A33)</f>
        <v>0</v>
      </c>
      <c r="J33" s="11">
        <f>TREND(Calculations!J$145:J$146,Calculations!$A$145:$A$146,$A33)</f>
        <v>0</v>
      </c>
      <c r="K33" s="11">
        <f>TREND(Calculations!K$145:K$146,Calculations!$A$145:$A$146,$A33)</f>
        <v>0</v>
      </c>
      <c r="L33" s="11">
        <f>TREND(Calculations!L$145:L$146,Calculations!$A$145:$A$146,$A33)</f>
        <v>0</v>
      </c>
      <c r="M33" s="11">
        <f>TREND(Calculations!M$145:M$146,Calculations!$A$145:$A$146,$A33)</f>
        <v>0</v>
      </c>
    </row>
    <row r="34" spans="1:13" x14ac:dyDescent="0.3">
      <c r="A34" s="18">
        <v>2047</v>
      </c>
      <c r="B34" s="11">
        <f>TREND(Calculations!B$145:B$146,Calculations!$A$145:$A$146,$A34)</f>
        <v>0</v>
      </c>
      <c r="C34" s="11">
        <f>TREND(Calculations!C$145:C$146,Calculations!$A$145:$A$146,$A34)</f>
        <v>3.3616000868608581E-3</v>
      </c>
      <c r="D34" s="11">
        <f>TREND(Calculations!D$145:D$146,Calculations!$A$145:$A$146,$A34)</f>
        <v>0</v>
      </c>
      <c r="E34" s="11">
        <f>TREND(Calculations!E$145:E$146,Calculations!$A$145:$A$146,$A34)</f>
        <v>2.0471766821107684E-2</v>
      </c>
      <c r="F34" s="11">
        <f>TREND(Calculations!F$145:F$146,Calculations!$A$145:$A$146,$A34)</f>
        <v>0</v>
      </c>
      <c r="G34" s="11">
        <f>TREND(Calculations!G$145:G$146,Calculations!$A$145:$A$146,$A34)</f>
        <v>0.61415300463323241</v>
      </c>
      <c r="H34" s="11">
        <f>TREND(Calculations!H$145:H$146,Calculations!$A$145:$A$146,$A34)</f>
        <v>0.1163340254778813</v>
      </c>
      <c r="I34" s="11">
        <f>TREND(Calculations!I$145:I$146,Calculations!$A$145:$A$146,$A34)</f>
        <v>0</v>
      </c>
      <c r="J34" s="11">
        <f>TREND(Calculations!J$145:J$146,Calculations!$A$145:$A$146,$A34)</f>
        <v>0</v>
      </c>
      <c r="K34" s="11">
        <f>TREND(Calculations!K$145:K$146,Calculations!$A$145:$A$146,$A34)</f>
        <v>0</v>
      </c>
      <c r="L34" s="11">
        <f>TREND(Calculations!L$145:L$146,Calculations!$A$145:$A$146,$A34)</f>
        <v>0</v>
      </c>
      <c r="M34" s="11">
        <f>TREND(Calculations!M$145:M$146,Calculations!$A$145:$A$146,$A34)</f>
        <v>0</v>
      </c>
    </row>
    <row r="35" spans="1:13" x14ac:dyDescent="0.3">
      <c r="A35" s="18">
        <v>2048</v>
      </c>
      <c r="B35" s="11">
        <f>TREND(Calculations!B$145:B$146,Calculations!$A$145:$A$146,$A35)</f>
        <v>0</v>
      </c>
      <c r="C35" s="11">
        <f>TREND(Calculations!C$145:C$146,Calculations!$A$145:$A$146,$A35)</f>
        <v>3.3993708743536716E-3</v>
      </c>
      <c r="D35" s="11">
        <f>TREND(Calculations!D$145:D$146,Calculations!$A$145:$A$146,$A35)</f>
        <v>0</v>
      </c>
      <c r="E35" s="11">
        <f>TREND(Calculations!E$145:E$146,Calculations!$A$145:$A$146,$A35)</f>
        <v>2.0698391546064621E-2</v>
      </c>
      <c r="F35" s="11">
        <f>TREND(Calculations!F$145:F$146,Calculations!$A$145:$A$146,$A35)</f>
        <v>0</v>
      </c>
      <c r="G35" s="11">
        <f>TREND(Calculations!G$145:G$146,Calculations!$A$145:$A$146,$A35)</f>
        <v>0.62095174638193917</v>
      </c>
      <c r="H35" s="11">
        <f>TREND(Calculations!H$145:H$146,Calculations!$A$145:$A$146,$A35)</f>
        <v>0.11784485697759406</v>
      </c>
      <c r="I35" s="11">
        <f>TREND(Calculations!I$145:I$146,Calculations!$A$145:$A$146,$A35)</f>
        <v>0</v>
      </c>
      <c r="J35" s="11">
        <f>TREND(Calculations!J$145:J$146,Calculations!$A$145:$A$146,$A35)</f>
        <v>0</v>
      </c>
      <c r="K35" s="11">
        <f>TREND(Calculations!K$145:K$146,Calculations!$A$145:$A$146,$A35)</f>
        <v>0</v>
      </c>
      <c r="L35" s="11">
        <f>TREND(Calculations!L$145:L$146,Calculations!$A$145:$A$146,$A35)</f>
        <v>0</v>
      </c>
      <c r="M35" s="11">
        <f>TREND(Calculations!M$145:M$146,Calculations!$A$145:$A$146,$A35)</f>
        <v>0</v>
      </c>
    </row>
    <row r="36" spans="1:13" x14ac:dyDescent="0.3">
      <c r="A36" s="18">
        <v>2049</v>
      </c>
      <c r="B36" s="11">
        <f>TREND(Calculations!B$145:B$146,Calculations!$A$145:$A$146,$A36)</f>
        <v>0</v>
      </c>
      <c r="C36" s="11">
        <f>TREND(Calculations!C$145:C$146,Calculations!$A$145:$A$146,$A36)</f>
        <v>3.4371416618464851E-3</v>
      </c>
      <c r="D36" s="11">
        <f>TREND(Calculations!D$145:D$146,Calculations!$A$145:$A$146,$A36)</f>
        <v>0</v>
      </c>
      <c r="E36" s="11">
        <f>TREND(Calculations!E$145:E$146,Calculations!$A$145:$A$146,$A36)</f>
        <v>2.0925016271021557E-2</v>
      </c>
      <c r="F36" s="11">
        <f>TREND(Calculations!F$145:F$146,Calculations!$A$145:$A$146,$A36)</f>
        <v>0</v>
      </c>
      <c r="G36" s="11">
        <f>TREND(Calculations!G$145:G$146,Calculations!$A$145:$A$146,$A36)</f>
        <v>0.62775048813064593</v>
      </c>
      <c r="H36" s="11">
        <f>TREND(Calculations!H$145:H$146,Calculations!$A$145:$A$146,$A36)</f>
        <v>0.11935568847730682</v>
      </c>
      <c r="I36" s="11">
        <f>TREND(Calculations!I$145:I$146,Calculations!$A$145:$A$146,$A36)</f>
        <v>0</v>
      </c>
      <c r="J36" s="11">
        <f>TREND(Calculations!J$145:J$146,Calculations!$A$145:$A$146,$A36)</f>
        <v>0</v>
      </c>
      <c r="K36" s="11">
        <f>TREND(Calculations!K$145:K$146,Calculations!$A$145:$A$146,$A36)</f>
        <v>0</v>
      </c>
      <c r="L36" s="11">
        <f>TREND(Calculations!L$145:L$146,Calculations!$A$145:$A$146,$A36)</f>
        <v>0</v>
      </c>
      <c r="M36" s="11">
        <f>TREND(Calculations!M$145:M$146,Calculations!$A$145:$A$146,$A36)</f>
        <v>0</v>
      </c>
    </row>
    <row r="37" spans="1:13" x14ac:dyDescent="0.3">
      <c r="A37" s="18">
        <v>2050</v>
      </c>
      <c r="B37" s="11">
        <f>TREND(Calculations!B$145:B$146,Calculations!$A$145:$A$146,$A37)</f>
        <v>0</v>
      </c>
      <c r="C37" s="11">
        <f>TREND(Calculations!C$145:C$146,Calculations!$A$145:$A$146,$A37)</f>
        <v>3.4749124493393124E-3</v>
      </c>
      <c r="D37" s="11">
        <f>TREND(Calculations!D$145:D$146,Calculations!$A$145:$A$146,$A37)</f>
        <v>0</v>
      </c>
      <c r="E37" s="11">
        <f>TREND(Calculations!E$145:E$146,Calculations!$A$145:$A$146,$A37)</f>
        <v>2.1151640995978438E-2</v>
      </c>
      <c r="F37" s="11">
        <f>TREND(Calculations!F$145:F$146,Calculations!$A$145:$A$146,$A37)</f>
        <v>0</v>
      </c>
      <c r="G37" s="11">
        <f>TREND(Calculations!G$145:G$146,Calculations!$A$145:$A$146,$A37)</f>
        <v>0.63454922987935447</v>
      </c>
      <c r="H37" s="11">
        <f>TREND(Calculations!H$145:H$146,Calculations!$A$145:$A$146,$A37)</f>
        <v>0.12086651997701958</v>
      </c>
      <c r="I37" s="11">
        <f>TREND(Calculations!I$145:I$146,Calculations!$A$145:$A$146,$A37)</f>
        <v>0</v>
      </c>
      <c r="J37" s="11">
        <f>TREND(Calculations!J$145:J$146,Calculations!$A$145:$A$146,$A37)</f>
        <v>0</v>
      </c>
      <c r="K37" s="11">
        <f>TREND(Calculations!K$145:K$146,Calculations!$A$145:$A$146,$A37)</f>
        <v>0</v>
      </c>
      <c r="L37" s="11">
        <f>TREND(Calculations!L$145:L$146,Calculations!$A$145:$A$146,$A37)</f>
        <v>0</v>
      </c>
      <c r="M37" s="11">
        <f>TREND(Calculations!M$145:M$146,Calculations!$A$145:$A$146,$A37)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M37"/>
  <sheetViews>
    <sheetView workbookViewId="0"/>
  </sheetViews>
  <sheetFormatPr defaultColWidth="8.77734375" defaultRowHeight="14.4" x14ac:dyDescent="0.3"/>
  <sheetData>
    <row r="1" spans="1:13" x14ac:dyDescent="0.3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3">
      <c r="A2">
        <v>2015</v>
      </c>
      <c r="B2" s="11">
        <f>TREND(Calculations!B$150:B$151,Calculations!$A$150:$A$151,$A2)</f>
        <v>0</v>
      </c>
      <c r="C2" s="11">
        <f>TREND(Calculations!C$150:C$151,Calculations!$A$150:$A$151,$A2)</f>
        <v>2.1151640995978466E-3</v>
      </c>
      <c r="D2" s="11">
        <f>TREND(Calculations!D$150:D$151,Calculations!$A$150:$A$151,$A2)</f>
        <v>0</v>
      </c>
      <c r="E2" s="11">
        <f>TREND(Calculations!E$150:E$151,Calculations!$A$150:$A$151,$A2)</f>
        <v>8.3095732484200768E-3</v>
      </c>
      <c r="F2" s="11">
        <f>TREND(Calculations!F$150:F$151,Calculations!$A$150:$A$151,$A2)</f>
        <v>0</v>
      </c>
      <c r="G2" s="11">
        <f>TREND(Calculations!G$150:G$151,Calculations!$A$150:$A$151,$A2)</f>
        <v>0.39281618992531442</v>
      </c>
      <c r="H2" s="11">
        <f>TREND(Calculations!H$150:H$151,Calculations!$A$150:$A$151,$A2)</f>
        <v>5.0612855240376842E-2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3">
      <c r="A3">
        <v>2016</v>
      </c>
      <c r="B3" s="11">
        <f>TREND(Calculations!B$150:B$151,Calculations!$A$150:$A$151,$A3)</f>
        <v>0</v>
      </c>
      <c r="C3" s="11">
        <f>TREND(Calculations!C$150:C$151,Calculations!$A$150:$A$151,$A3)</f>
        <v>2.1604890445892366E-3</v>
      </c>
      <c r="D3" s="11">
        <f>TREND(Calculations!D$150:D$151,Calculations!$A$150:$A$151,$A3)</f>
        <v>0</v>
      </c>
      <c r="E3" s="11">
        <f>TREND(Calculations!E$150:E$151,Calculations!$A$150:$A$151,$A3)</f>
        <v>8.4606563983913308E-3</v>
      </c>
      <c r="F3" s="11">
        <f>TREND(Calculations!F$150:F$151,Calculations!$A$150:$A$151,$A3)</f>
        <v>0</v>
      </c>
      <c r="G3" s="11">
        <f>TREND(Calculations!G$150:G$151,Calculations!$A$150:$A$151,$A3)</f>
        <v>0.40037034742387689</v>
      </c>
      <c r="H3" s="11">
        <f>TREND(Calculations!H$150:H$151,Calculations!$A$150:$A$151,$A3)</f>
        <v>5.167043729017573E-2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3">
      <c r="A4">
        <v>2017</v>
      </c>
      <c r="B4" s="11">
        <f>TREND(Calculations!B$150:B$151,Calculations!$A$150:$A$151,$A4)</f>
        <v>0</v>
      </c>
      <c r="C4" s="11">
        <f>TREND(Calculations!C$150:C$151,Calculations!$A$150:$A$151,$A4)</f>
        <v>2.2058139895806128E-3</v>
      </c>
      <c r="D4" s="11">
        <f>TREND(Calculations!D$150:D$151,Calculations!$A$150:$A$151,$A4)</f>
        <v>0</v>
      </c>
      <c r="E4" s="11">
        <f>TREND(Calculations!E$150:E$151,Calculations!$A$150:$A$151,$A4)</f>
        <v>8.6117395483626402E-3</v>
      </c>
      <c r="F4" s="11">
        <f>TREND(Calculations!F$150:F$151,Calculations!$A$150:$A$151,$A4)</f>
        <v>0</v>
      </c>
      <c r="G4" s="11">
        <f>TREND(Calculations!G$150:G$151,Calculations!$A$150:$A$151,$A4)</f>
        <v>0.40792450492244114</v>
      </c>
      <c r="H4" s="11">
        <f>TREND(Calculations!H$150:H$151,Calculations!$A$150:$A$151,$A4)</f>
        <v>5.2728019339974619E-2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3">
      <c r="A5">
        <v>2018</v>
      </c>
      <c r="B5" s="11">
        <f>TREND(Calculations!B$150:B$151,Calculations!$A$150:$A$151,$A5)</f>
        <v>0</v>
      </c>
      <c r="C5" s="11">
        <f>TREND(Calculations!C$150:C$151,Calculations!$A$150:$A$151,$A5)</f>
        <v>2.2511389345720029E-3</v>
      </c>
      <c r="D5" s="11">
        <f>TREND(Calculations!D$150:D$151,Calculations!$A$150:$A$151,$A5)</f>
        <v>0</v>
      </c>
      <c r="E5" s="11">
        <f>TREND(Calculations!E$150:E$151,Calculations!$A$150:$A$151,$A5)</f>
        <v>8.7628226983338942E-3</v>
      </c>
      <c r="F5" s="11">
        <f>TREND(Calculations!F$150:F$151,Calculations!$A$150:$A$151,$A5)</f>
        <v>0</v>
      </c>
      <c r="G5" s="11">
        <f>TREND(Calculations!G$150:G$151,Calculations!$A$150:$A$151,$A5)</f>
        <v>0.4154786624210054</v>
      </c>
      <c r="H5" s="11">
        <f>TREND(Calculations!H$150:H$151,Calculations!$A$150:$A$151,$A5)</f>
        <v>5.3785601389773507E-2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3">
      <c r="A6">
        <v>2019</v>
      </c>
      <c r="B6" s="11">
        <f>TREND(Calculations!B$150:B$151,Calculations!$A$150:$A$151,$A6)</f>
        <v>0</v>
      </c>
      <c r="C6" s="11">
        <f>TREND(Calculations!C$150:C$151,Calculations!$A$150:$A$151,$A6)</f>
        <v>2.2964638795633791E-3</v>
      </c>
      <c r="D6" s="11">
        <f>TREND(Calculations!D$150:D$151,Calculations!$A$150:$A$151,$A6)</f>
        <v>0</v>
      </c>
      <c r="E6" s="11">
        <f>TREND(Calculations!E$150:E$151,Calculations!$A$150:$A$151,$A6)</f>
        <v>8.9139058483051481E-3</v>
      </c>
      <c r="F6" s="11">
        <f>TREND(Calculations!F$150:F$151,Calculations!$A$150:$A$151,$A6)</f>
        <v>0</v>
      </c>
      <c r="G6" s="11">
        <f>TREND(Calculations!G$150:G$151,Calculations!$A$150:$A$151,$A6)</f>
        <v>0.42303281991956965</v>
      </c>
      <c r="H6" s="11">
        <f>TREND(Calculations!H$150:H$151,Calculations!$A$150:$A$151,$A6)</f>
        <v>5.4843183439572396E-2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3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2.3417888245547691E-3</v>
      </c>
      <c r="D7" s="14">
        <f>TREND(Calculations!D$150:D$151,Calculations!$A$150:$A$151,$A7)</f>
        <v>0</v>
      </c>
      <c r="E7" s="14">
        <f>TREND(Calculations!E$150:E$151,Calculations!$A$150:$A$151,$A7)</f>
        <v>9.0649889982764575E-3</v>
      </c>
      <c r="F7" s="14">
        <f>TREND(Calculations!F$150:F$151,Calculations!$A$150:$A$151,$A7)</f>
        <v>0</v>
      </c>
      <c r="G7" s="14">
        <f>TREND(Calculations!G$150:G$151,Calculations!$A$150:$A$151,$A7)</f>
        <v>0.43058697741813212</v>
      </c>
      <c r="H7" s="14">
        <f>TREND(Calculations!H$150:H$151,Calculations!$A$150:$A$151,$A7)</f>
        <v>5.5900765489371285E-2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3">
      <c r="A8">
        <v>2021</v>
      </c>
      <c r="B8" s="11">
        <f>TREND(Calculations!B$151:B$152,Calculations!$A$151:$A$152,$A8)</f>
        <v>0</v>
      </c>
      <c r="C8" s="11">
        <f>TREND(Calculations!C$151:C$152,Calculations!$A$151:$A$152,$A8)</f>
        <v>2.3795596120475687E-3</v>
      </c>
      <c r="D8" s="11">
        <f>TREND(Calculations!D$151:D$152,Calculations!$A$151:$A$152,$A8)</f>
        <v>0</v>
      </c>
      <c r="E8" s="11">
        <f>TREND(Calculations!E$151:E$152,Calculations!$A$151:$A$152,$A8)</f>
        <v>9.216072148247767E-3</v>
      </c>
      <c r="F8" s="11">
        <f>TREND(Calculations!F$151:F$152,Calculations!$A$151:$A$152,$A8)</f>
        <v>0</v>
      </c>
      <c r="G8" s="11">
        <f>TREND(Calculations!G$151:G$152,Calculations!$A$151:$A$152,$A8)</f>
        <v>0.43738571916684066</v>
      </c>
      <c r="H8" s="11">
        <f>TREND(Calculations!H$151:H$152,Calculations!$A$151:$A$152,$A8)</f>
        <v>5.6882805964185046E-2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3">
      <c r="A9">
        <v>2022</v>
      </c>
      <c r="B9" s="11">
        <f>TREND(Calculations!B$151:B$152,Calculations!$A$151:$A$152,$A9)</f>
        <v>0</v>
      </c>
      <c r="C9" s="11">
        <f>TREND(Calculations!C$151:C$152,Calculations!$A$151:$A$152,$A9)</f>
        <v>2.4173303995403822E-3</v>
      </c>
      <c r="D9" s="11">
        <f>TREND(Calculations!D$151:D$152,Calculations!$A$151:$A$152,$A9)</f>
        <v>0</v>
      </c>
      <c r="E9" s="11">
        <f>TREND(Calculations!E$151:E$152,Calculations!$A$151:$A$152,$A9)</f>
        <v>9.3671552982190209E-3</v>
      </c>
      <c r="F9" s="11">
        <f>TREND(Calculations!F$151:F$152,Calculations!$A$151:$A$152,$A9)</f>
        <v>0</v>
      </c>
      <c r="G9" s="11">
        <f>TREND(Calculations!G$151:G$152,Calculations!$A$151:$A$152,$A9)</f>
        <v>0.44418446091554742</v>
      </c>
      <c r="H9" s="11">
        <f>TREND(Calculations!H$151:H$152,Calculations!$A$151:$A$152,$A9)</f>
        <v>5.7864846438998363E-2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3">
      <c r="A10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2.4551011870332096E-3</v>
      </c>
      <c r="D10" s="11">
        <f>TREND(Calculations!D$151:D$152,Calculations!$A$151:$A$152,$A10)</f>
        <v>0</v>
      </c>
      <c r="E10" s="11">
        <f>TREND(Calculations!E$151:E$152,Calculations!$A$151:$A$152,$A10)</f>
        <v>9.5182384481903304E-3</v>
      </c>
      <c r="F10" s="11">
        <f>TREND(Calculations!F$151:F$152,Calculations!$A$151:$A$152,$A10)</f>
        <v>0</v>
      </c>
      <c r="G10" s="11">
        <f>TREND(Calculations!G$151:G$152,Calculations!$A$151:$A$152,$A10)</f>
        <v>0.45098320266425596</v>
      </c>
      <c r="H10" s="11">
        <f>TREND(Calculations!H$151:H$152,Calculations!$A$151:$A$152,$A10)</f>
        <v>5.884688691381168E-2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3">
      <c r="A11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2.492871974526023E-3</v>
      </c>
      <c r="D11" s="11">
        <f>TREND(Calculations!D$151:D$152,Calculations!$A$151:$A$152,$A11)</f>
        <v>0</v>
      </c>
      <c r="E11" s="11">
        <f>TREND(Calculations!E$151:E$152,Calculations!$A$151:$A$152,$A11)</f>
        <v>9.6693215981615843E-3</v>
      </c>
      <c r="F11" s="11">
        <f>TREND(Calculations!F$151:F$152,Calculations!$A$151:$A$152,$A11)</f>
        <v>0</v>
      </c>
      <c r="G11" s="11">
        <f>TREND(Calculations!G$151:G$152,Calculations!$A$151:$A$152,$A11)</f>
        <v>0.45778194441296272</v>
      </c>
      <c r="H11" s="11">
        <f>TREND(Calculations!H$151:H$152,Calculations!$A$151:$A$152,$A11)</f>
        <v>5.9828927388624997E-2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3">
      <c r="A12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2.5306427620188504E-3</v>
      </c>
      <c r="D12" s="11">
        <f>TREND(Calculations!D$151:D$152,Calculations!$A$151:$A$152,$A12)</f>
        <v>0</v>
      </c>
      <c r="E12" s="11">
        <f>TREND(Calculations!E$151:E$152,Calculations!$A$151:$A$152,$A12)</f>
        <v>9.8204047481328383E-3</v>
      </c>
      <c r="F12" s="11">
        <f>TREND(Calculations!F$151:F$152,Calculations!$A$151:$A$152,$A12)</f>
        <v>0</v>
      </c>
      <c r="G12" s="11">
        <f>TREND(Calculations!G$151:G$152,Calculations!$A$151:$A$152,$A12)</f>
        <v>0.46458068616166948</v>
      </c>
      <c r="H12" s="11">
        <f>TREND(Calculations!H$151:H$152,Calculations!$A$151:$A$152,$A12)</f>
        <v>6.0810967863438092E-2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3">
      <c r="A13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2.5684135495116639E-3</v>
      </c>
      <c r="D13" s="11">
        <f>TREND(Calculations!D$151:D$152,Calculations!$A$151:$A$152,$A13)</f>
        <v>0</v>
      </c>
      <c r="E13" s="11">
        <f>TREND(Calculations!E$151:E$152,Calculations!$A$151:$A$152,$A13)</f>
        <v>9.9714878981041477E-3</v>
      </c>
      <c r="F13" s="11">
        <f>TREND(Calculations!F$151:F$152,Calculations!$A$151:$A$152,$A13)</f>
        <v>0</v>
      </c>
      <c r="G13" s="11">
        <f>TREND(Calculations!G$151:G$152,Calculations!$A$151:$A$152,$A13)</f>
        <v>0.47137942791037801</v>
      </c>
      <c r="H13" s="11">
        <f>TREND(Calculations!H$151:H$152,Calculations!$A$151:$A$152,$A13)</f>
        <v>6.1793008338251409E-2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3">
      <c r="A14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2.6061843370044774E-3</v>
      </c>
      <c r="D14" s="11">
        <f>TREND(Calculations!D$151:D$152,Calculations!$A$151:$A$152,$A14)</f>
        <v>0</v>
      </c>
      <c r="E14" s="11">
        <f>TREND(Calculations!E$151:E$152,Calculations!$A$151:$A$152,$A14)</f>
        <v>1.0122571048075402E-2</v>
      </c>
      <c r="F14" s="11">
        <f>TREND(Calculations!F$151:F$152,Calculations!$A$151:$A$152,$A14)</f>
        <v>0</v>
      </c>
      <c r="G14" s="11">
        <f>TREND(Calculations!G$151:G$152,Calculations!$A$151:$A$152,$A14)</f>
        <v>0.47817816965908477</v>
      </c>
      <c r="H14" s="11">
        <f>TREND(Calculations!H$151:H$152,Calculations!$A$151:$A$152,$A14)</f>
        <v>6.2775048813064727E-2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3">
      <c r="A15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2.6439551244973047E-3</v>
      </c>
      <c r="D15" s="11">
        <f>TREND(Calculations!D$151:D$152,Calculations!$A$151:$A$152,$A15)</f>
        <v>0</v>
      </c>
      <c r="E15" s="11">
        <f>TREND(Calculations!E$151:E$152,Calculations!$A$151:$A$152,$A15)</f>
        <v>1.0273654198046711E-2</v>
      </c>
      <c r="F15" s="11">
        <f>TREND(Calculations!F$151:F$152,Calculations!$A$151:$A$152,$A15)</f>
        <v>0</v>
      </c>
      <c r="G15" s="11">
        <f>TREND(Calculations!G$151:G$152,Calculations!$A$151:$A$152,$A15)</f>
        <v>0.48497691140779153</v>
      </c>
      <c r="H15" s="11">
        <f>TREND(Calculations!H$151:H$152,Calculations!$A$151:$A$152,$A15)</f>
        <v>6.3757089287878044E-2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3">
      <c r="A16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2.6817259119901182E-3</v>
      </c>
      <c r="D16" s="11">
        <f>TREND(Calculations!D$151:D$152,Calculations!$A$151:$A$152,$A16)</f>
        <v>0</v>
      </c>
      <c r="E16" s="11">
        <f>TREND(Calculations!E$151:E$152,Calculations!$A$151:$A$152,$A16)</f>
        <v>1.0424737348017965E-2</v>
      </c>
      <c r="F16" s="11">
        <f>TREND(Calculations!F$151:F$152,Calculations!$A$151:$A$152,$A16)</f>
        <v>0</v>
      </c>
      <c r="G16" s="11">
        <f>TREND(Calculations!G$151:G$152,Calculations!$A$151:$A$152,$A16)</f>
        <v>0.49177565315650007</v>
      </c>
      <c r="H16" s="11">
        <f>TREND(Calculations!H$151:H$152,Calculations!$A$151:$A$152,$A16)</f>
        <v>6.4739129762691361E-2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3">
      <c r="A17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2.7194966994829317E-3</v>
      </c>
      <c r="D17" s="11">
        <f>TREND(Calculations!D$151:D$152,Calculations!$A$151:$A$152,$A17)</f>
        <v>0</v>
      </c>
      <c r="E17" s="11">
        <f>TREND(Calculations!E$151:E$152,Calculations!$A$151:$A$152,$A17)</f>
        <v>1.0575820497989219E-2</v>
      </c>
      <c r="F17" s="11">
        <f>TREND(Calculations!F$151:F$152,Calculations!$A$151:$A$152,$A17)</f>
        <v>0</v>
      </c>
      <c r="G17" s="11">
        <f>TREND(Calculations!G$151:G$152,Calculations!$A$151:$A$152,$A17)</f>
        <v>0.49857439490520683</v>
      </c>
      <c r="H17" s="11">
        <f>TREND(Calculations!H$151:H$152,Calculations!$A$151:$A$152,$A17)</f>
        <v>6.5721170237504678E-2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3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2.7572674869757591E-3</v>
      </c>
      <c r="D18" s="11">
        <f>TREND(Calculations!D$151:D$152,Calculations!$A$151:$A$152,$A18)</f>
        <v>0</v>
      </c>
      <c r="E18" s="11">
        <f>TREND(Calculations!E$151:E$152,Calculations!$A$151:$A$152,$A18)</f>
        <v>1.0726903647960528E-2</v>
      </c>
      <c r="F18" s="11">
        <f>TREND(Calculations!F$151:F$152,Calculations!$A$151:$A$152,$A18)</f>
        <v>0</v>
      </c>
      <c r="G18" s="11">
        <f>TREND(Calculations!G$151:G$152,Calculations!$A$151:$A$152,$A18)</f>
        <v>0.50537313665391359</v>
      </c>
      <c r="H18" s="11">
        <f>TREND(Calculations!H$151:H$152,Calculations!$A$151:$A$152,$A18)</f>
        <v>6.6703210712317995E-2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3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2.7950382744685726E-3</v>
      </c>
      <c r="D19" s="11">
        <f>TREND(Calculations!D$151:D$152,Calculations!$A$151:$A$152,$A19)</f>
        <v>0</v>
      </c>
      <c r="E19" s="11">
        <f>TREND(Calculations!E$151:E$152,Calculations!$A$151:$A$152,$A19)</f>
        <v>1.0877986797931782E-2</v>
      </c>
      <c r="F19" s="11">
        <f>TREND(Calculations!F$151:F$152,Calculations!$A$151:$A$152,$A19)</f>
        <v>0</v>
      </c>
      <c r="G19" s="11">
        <f>TREND(Calculations!G$151:G$152,Calculations!$A$151:$A$152,$A19)</f>
        <v>0.51217187840262213</v>
      </c>
      <c r="H19" s="11">
        <f>TREND(Calculations!H$151:H$152,Calculations!$A$151:$A$152,$A19)</f>
        <v>6.768525118713109E-2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3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2.832809061961386E-3</v>
      </c>
      <c r="D20" s="11">
        <f>TREND(Calculations!D$151:D$152,Calculations!$A$151:$A$152,$A20)</f>
        <v>0</v>
      </c>
      <c r="E20" s="11">
        <f>TREND(Calculations!E$151:E$152,Calculations!$A$151:$A$152,$A20)</f>
        <v>1.1029069947903036E-2</v>
      </c>
      <c r="F20" s="11">
        <f>TREND(Calculations!F$151:F$152,Calculations!$A$151:$A$152,$A20)</f>
        <v>0</v>
      </c>
      <c r="G20" s="11">
        <f>TREND(Calculations!G$151:G$152,Calculations!$A$151:$A$152,$A20)</f>
        <v>0.51897062015132889</v>
      </c>
      <c r="H20" s="11">
        <f>TREND(Calculations!H$151:H$152,Calculations!$A$151:$A$152,$A20)</f>
        <v>6.8667291661944407E-2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3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2.8705798494542134E-3</v>
      </c>
      <c r="D21" s="11">
        <f>TREND(Calculations!D$151:D$152,Calculations!$A$151:$A$152,$A21)</f>
        <v>0</v>
      </c>
      <c r="E21" s="11">
        <f>TREND(Calculations!E$151:E$152,Calculations!$A$151:$A$152,$A21)</f>
        <v>1.1180153097874346E-2</v>
      </c>
      <c r="F21" s="11">
        <f>TREND(Calculations!F$151:F$152,Calculations!$A$151:$A$152,$A21)</f>
        <v>0</v>
      </c>
      <c r="G21" s="11">
        <f>TREND(Calculations!G$151:G$152,Calculations!$A$151:$A$152,$A21)</f>
        <v>0.52576936190003565</v>
      </c>
      <c r="H21" s="11">
        <f>TREND(Calculations!H$151:H$152,Calculations!$A$151:$A$152,$A21)</f>
        <v>6.9649332136757724E-2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3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2.9083506369470269E-3</v>
      </c>
      <c r="D22" s="11">
        <f>TREND(Calculations!D$151:D$152,Calculations!$A$151:$A$152,$A22)</f>
        <v>0</v>
      </c>
      <c r="E22" s="11">
        <f>TREND(Calculations!E$151:E$152,Calculations!$A$151:$A$152,$A22)</f>
        <v>1.13312362478456E-2</v>
      </c>
      <c r="F22" s="11">
        <f>TREND(Calculations!F$151:F$152,Calculations!$A$151:$A$152,$A22)</f>
        <v>0</v>
      </c>
      <c r="G22" s="11">
        <f>TREND(Calculations!G$151:G$152,Calculations!$A$151:$A$152,$A22)</f>
        <v>0.53256810364874418</v>
      </c>
      <c r="H22" s="11">
        <f>TREND(Calculations!H$151:H$152,Calculations!$A$151:$A$152,$A22)</f>
        <v>7.0631372611571042E-2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3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2.9461214244398543E-3</v>
      </c>
      <c r="D23" s="11">
        <f>TREND(Calculations!D$151:D$152,Calculations!$A$151:$A$152,$A23)</f>
        <v>0</v>
      </c>
      <c r="E23" s="11">
        <f>TREND(Calculations!E$151:E$152,Calculations!$A$151:$A$152,$A23)</f>
        <v>1.1482319397816909E-2</v>
      </c>
      <c r="F23" s="11">
        <f>TREND(Calculations!F$151:F$152,Calculations!$A$151:$A$152,$A23)</f>
        <v>0</v>
      </c>
      <c r="G23" s="11">
        <f>TREND(Calculations!G$151:G$152,Calculations!$A$151:$A$152,$A23)</f>
        <v>0.53936684539745094</v>
      </c>
      <c r="H23" s="11">
        <f>TREND(Calculations!H$151:H$152,Calculations!$A$151:$A$152,$A23)</f>
        <v>7.1613413086384359E-2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3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2.9838922119326677E-3</v>
      </c>
      <c r="D24" s="11">
        <f>TREND(Calculations!D$151:D$152,Calculations!$A$151:$A$152,$A24)</f>
        <v>0</v>
      </c>
      <c r="E24" s="11">
        <f>TREND(Calculations!E$151:E$152,Calculations!$A$151:$A$152,$A24)</f>
        <v>1.1633402547788163E-2</v>
      </c>
      <c r="F24" s="11">
        <f>TREND(Calculations!F$151:F$152,Calculations!$A$151:$A$152,$A24)</f>
        <v>0</v>
      </c>
      <c r="G24" s="11">
        <f>TREND(Calculations!G$151:G$152,Calculations!$A$151:$A$152,$A24)</f>
        <v>0.5461655871461577</v>
      </c>
      <c r="H24" s="11">
        <f>TREND(Calculations!H$151:H$152,Calculations!$A$151:$A$152,$A24)</f>
        <v>7.2595453561197676E-2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3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3.0216629994254812E-3</v>
      </c>
      <c r="D25" s="11">
        <f>TREND(Calculations!D$151:D$152,Calculations!$A$151:$A$152,$A25)</f>
        <v>0</v>
      </c>
      <c r="E25" s="11">
        <f>TREND(Calculations!E$151:E$152,Calculations!$A$151:$A$152,$A25)</f>
        <v>1.1784485697759417E-2</v>
      </c>
      <c r="F25" s="11">
        <f>TREND(Calculations!F$151:F$152,Calculations!$A$151:$A$152,$A25)</f>
        <v>0</v>
      </c>
      <c r="G25" s="11">
        <f>TREND(Calculations!G$151:G$152,Calculations!$A$151:$A$152,$A25)</f>
        <v>0.55296432889486624</v>
      </c>
      <c r="H25" s="11">
        <f>TREND(Calculations!H$151:H$152,Calculations!$A$151:$A$152,$A25)</f>
        <v>7.3577494036010993E-2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3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3.0594337869183086E-3</v>
      </c>
      <c r="D26" s="11">
        <f>TREND(Calculations!D$151:D$152,Calculations!$A$151:$A$152,$A26)</f>
        <v>0</v>
      </c>
      <c r="E26" s="11">
        <f>TREND(Calculations!E$151:E$152,Calculations!$A$151:$A$152,$A26)</f>
        <v>1.1935568847730726E-2</v>
      </c>
      <c r="F26" s="11">
        <f>TREND(Calculations!F$151:F$152,Calculations!$A$151:$A$152,$A26)</f>
        <v>0</v>
      </c>
      <c r="G26" s="11">
        <f>TREND(Calculations!G$151:G$152,Calculations!$A$151:$A$152,$A26)</f>
        <v>0.559763070643573</v>
      </c>
      <c r="H26" s="11">
        <f>TREND(Calculations!H$151:H$152,Calculations!$A$151:$A$152,$A26)</f>
        <v>7.455953451082431E-2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3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3.0972045744111221E-3</v>
      </c>
      <c r="D27" s="11">
        <f>TREND(Calculations!D$151:D$152,Calculations!$A$151:$A$152,$A27)</f>
        <v>0</v>
      </c>
      <c r="E27" s="11">
        <f>TREND(Calculations!E$151:E$152,Calculations!$A$151:$A$152,$A27)</f>
        <v>1.208665199770198E-2</v>
      </c>
      <c r="F27" s="11">
        <f>TREND(Calculations!F$151:F$152,Calculations!$A$151:$A$152,$A27)</f>
        <v>0</v>
      </c>
      <c r="G27" s="11">
        <f>TREND(Calculations!G$151:G$152,Calculations!$A$151:$A$152,$A27)</f>
        <v>0.56656181239227976</v>
      </c>
      <c r="H27" s="11">
        <f>TREND(Calculations!H$151:H$152,Calculations!$A$151:$A$152,$A27)</f>
        <v>7.5541574985637627E-2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3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3.1349753619039356E-3</v>
      </c>
      <c r="D28" s="11">
        <f>TREND(Calculations!D$151:D$152,Calculations!$A$151:$A$152,$A28)</f>
        <v>0</v>
      </c>
      <c r="E28" s="11">
        <f>TREND(Calculations!E$151:E$152,Calculations!$A$151:$A$152,$A28)</f>
        <v>1.2237735147673234E-2</v>
      </c>
      <c r="F28" s="11">
        <f>TREND(Calculations!F$151:F$152,Calculations!$A$151:$A$152,$A28)</f>
        <v>0</v>
      </c>
      <c r="G28" s="11">
        <f>TREND(Calculations!G$151:G$152,Calculations!$A$151:$A$152,$A28)</f>
        <v>0.5733605541409883</v>
      </c>
      <c r="H28" s="11">
        <f>TREND(Calculations!H$151:H$152,Calculations!$A$151:$A$152,$A28)</f>
        <v>7.6523615460450944E-2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3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3.1727461493967629E-3</v>
      </c>
      <c r="D29" s="11">
        <f>TREND(Calculations!D$151:D$152,Calculations!$A$151:$A$152,$A29)</f>
        <v>0</v>
      </c>
      <c r="E29" s="11">
        <f>TREND(Calculations!E$151:E$152,Calculations!$A$151:$A$152,$A29)</f>
        <v>1.2388818297644544E-2</v>
      </c>
      <c r="F29" s="11">
        <f>TREND(Calculations!F$151:F$152,Calculations!$A$151:$A$152,$A29)</f>
        <v>0</v>
      </c>
      <c r="G29" s="11">
        <f>TREND(Calculations!G$151:G$152,Calculations!$A$151:$A$152,$A29)</f>
        <v>0.58015929588969506</v>
      </c>
      <c r="H29" s="11">
        <f>TREND(Calculations!H$151:H$152,Calculations!$A$151:$A$152,$A29)</f>
        <v>7.7505655935263817E-2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3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3.2105169368895764E-3</v>
      </c>
      <c r="D30" s="11">
        <f>TREND(Calculations!D$151:D$152,Calculations!$A$151:$A$152,$A30)</f>
        <v>0</v>
      </c>
      <c r="E30" s="11">
        <f>TREND(Calculations!E$151:E$152,Calculations!$A$151:$A$152,$A30)</f>
        <v>1.2539901447615798E-2</v>
      </c>
      <c r="F30" s="11">
        <f>TREND(Calculations!F$151:F$152,Calculations!$A$151:$A$152,$A30)</f>
        <v>0</v>
      </c>
      <c r="G30" s="11">
        <f>TREND(Calculations!G$151:G$152,Calculations!$A$151:$A$152,$A30)</f>
        <v>0.58695803763840182</v>
      </c>
      <c r="H30" s="11">
        <f>TREND(Calculations!H$151:H$152,Calculations!$A$151:$A$152,$A30)</f>
        <v>7.8487696410077135E-2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3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3.2482877243824038E-3</v>
      </c>
      <c r="D31" s="11">
        <f>TREND(Calculations!D$151:D$152,Calculations!$A$151:$A$152,$A31)</f>
        <v>0</v>
      </c>
      <c r="E31" s="11">
        <f>TREND(Calculations!E$151:E$152,Calculations!$A$151:$A$152,$A31)</f>
        <v>1.2690984597587107E-2</v>
      </c>
      <c r="F31" s="11">
        <f>TREND(Calculations!F$151:F$152,Calculations!$A$151:$A$152,$A31)</f>
        <v>0</v>
      </c>
      <c r="G31" s="11">
        <f>TREND(Calculations!G$151:G$152,Calculations!$A$151:$A$152,$A31)</f>
        <v>0.59375677938711036</v>
      </c>
      <c r="H31" s="11">
        <f>TREND(Calculations!H$151:H$152,Calculations!$A$151:$A$152,$A31)</f>
        <v>7.9469736884890452E-2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3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3.2860585118752172E-3</v>
      </c>
      <c r="D32" s="11">
        <f>TREND(Calculations!D$151:D$152,Calculations!$A$151:$A$152,$A32)</f>
        <v>0</v>
      </c>
      <c r="E32" s="11">
        <f>TREND(Calculations!E$151:E$152,Calculations!$A$151:$A$152,$A32)</f>
        <v>1.2842067747558361E-2</v>
      </c>
      <c r="F32" s="11">
        <f>TREND(Calculations!F$151:F$152,Calculations!$A$151:$A$152,$A32)</f>
        <v>0</v>
      </c>
      <c r="G32" s="11">
        <f>TREND(Calculations!G$151:G$152,Calculations!$A$151:$A$152,$A32)</f>
        <v>0.60055552113581712</v>
      </c>
      <c r="H32" s="11">
        <f>TREND(Calculations!H$151:H$152,Calculations!$A$151:$A$152,$A32)</f>
        <v>8.0451777359703769E-2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3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3.3238292993680307E-3</v>
      </c>
      <c r="D33" s="11">
        <f>TREND(Calculations!D$151:D$152,Calculations!$A$151:$A$152,$A33)</f>
        <v>0</v>
      </c>
      <c r="E33" s="11">
        <f>TREND(Calculations!E$151:E$152,Calculations!$A$151:$A$152,$A33)</f>
        <v>1.2993150897529615E-2</v>
      </c>
      <c r="F33" s="11">
        <f>TREND(Calculations!F$151:F$152,Calculations!$A$151:$A$152,$A33)</f>
        <v>0</v>
      </c>
      <c r="G33" s="11">
        <f>TREND(Calculations!G$151:G$152,Calculations!$A$151:$A$152,$A33)</f>
        <v>0.60735426288452388</v>
      </c>
      <c r="H33" s="11">
        <f>TREND(Calculations!H$151:H$152,Calculations!$A$151:$A$152,$A33)</f>
        <v>8.1433817834517086E-2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3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3.3616000868608581E-3</v>
      </c>
      <c r="D34" s="11">
        <f>TREND(Calculations!D$151:D$152,Calculations!$A$151:$A$152,$A34)</f>
        <v>0</v>
      </c>
      <c r="E34" s="11">
        <f>TREND(Calculations!E$151:E$152,Calculations!$A$151:$A$152,$A34)</f>
        <v>1.3144234047500925E-2</v>
      </c>
      <c r="F34" s="11">
        <f>TREND(Calculations!F$151:F$152,Calculations!$A$151:$A$152,$A34)</f>
        <v>0</v>
      </c>
      <c r="G34" s="11">
        <f>TREND(Calculations!G$151:G$152,Calculations!$A$151:$A$152,$A34)</f>
        <v>0.61415300463323241</v>
      </c>
      <c r="H34" s="11">
        <f>TREND(Calculations!H$151:H$152,Calculations!$A$151:$A$152,$A34)</f>
        <v>8.2415858309330403E-2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3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3.3993708743536716E-3</v>
      </c>
      <c r="D35" s="11">
        <f>TREND(Calculations!D$151:D$152,Calculations!$A$151:$A$152,$A35)</f>
        <v>0</v>
      </c>
      <c r="E35" s="11">
        <f>TREND(Calculations!E$151:E$152,Calculations!$A$151:$A$152,$A35)</f>
        <v>1.3295317197472178E-2</v>
      </c>
      <c r="F35" s="11">
        <f>TREND(Calculations!F$151:F$152,Calculations!$A$151:$A$152,$A35)</f>
        <v>0</v>
      </c>
      <c r="G35" s="11">
        <f>TREND(Calculations!G$151:G$152,Calculations!$A$151:$A$152,$A35)</f>
        <v>0.62095174638193917</v>
      </c>
      <c r="H35" s="11">
        <f>TREND(Calculations!H$151:H$152,Calculations!$A$151:$A$152,$A35)</f>
        <v>8.339789878414372E-2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3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3.4371416618464851E-3</v>
      </c>
      <c r="D36" s="11">
        <f>TREND(Calculations!D$151:D$152,Calculations!$A$151:$A$152,$A36)</f>
        <v>0</v>
      </c>
      <c r="E36" s="11">
        <f>TREND(Calculations!E$151:E$152,Calculations!$A$151:$A$152,$A36)</f>
        <v>1.3446400347443432E-2</v>
      </c>
      <c r="F36" s="11">
        <f>TREND(Calculations!F$151:F$152,Calculations!$A$151:$A$152,$A36)</f>
        <v>0</v>
      </c>
      <c r="G36" s="11">
        <f>TREND(Calculations!G$151:G$152,Calculations!$A$151:$A$152,$A36)</f>
        <v>0.62775048813064593</v>
      </c>
      <c r="H36" s="11">
        <f>TREND(Calculations!H$151:H$152,Calculations!$A$151:$A$152,$A36)</f>
        <v>8.4379939258957037E-2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3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3.4749124493393124E-3</v>
      </c>
      <c r="D37" s="11">
        <f>TREND(Calculations!D$151:D$152,Calculations!$A$151:$A$152,$A37)</f>
        <v>0</v>
      </c>
      <c r="E37" s="11">
        <f>TREND(Calculations!E$151:E$152,Calculations!$A$151:$A$152,$A37)</f>
        <v>1.3597483497414742E-2</v>
      </c>
      <c r="F37" s="11">
        <f>TREND(Calculations!F$151:F$152,Calculations!$A$151:$A$152,$A37)</f>
        <v>0</v>
      </c>
      <c r="G37" s="11">
        <f>TREND(Calculations!G$151:G$152,Calculations!$A$151:$A$152,$A37)</f>
        <v>0.63454922987935447</v>
      </c>
      <c r="H37" s="11">
        <f>TREND(Calculations!H$151:H$152,Calculations!$A$151:$A$152,$A37)</f>
        <v>8.5361979733770355E-2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M37"/>
  <sheetViews>
    <sheetView workbookViewId="0"/>
  </sheetViews>
  <sheetFormatPr defaultColWidth="8.77734375" defaultRowHeight="14.4" x14ac:dyDescent="0.3"/>
  <sheetData>
    <row r="1" spans="1:13" x14ac:dyDescent="0.3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3">
      <c r="A2">
        <v>2015</v>
      </c>
      <c r="B2" s="11">
        <f>TREND(Calculations!B$156:B$157,Calculations!$A$156:$A$157,$A2)</f>
        <v>0</v>
      </c>
      <c r="C2" s="11">
        <f>TREND(Calculations!C$156:C$157,Calculations!$A$156:$A$157,$A2)</f>
        <v>2.1151640995978466E-3</v>
      </c>
      <c r="D2" s="11">
        <f>TREND(Calculations!D$156:D$157,Calculations!$A$156:$A$157,$A2)</f>
        <v>0</v>
      </c>
      <c r="E2" s="11">
        <f>TREND(Calculations!E$156:E$157,Calculations!$A$156:$A$157,$A2)</f>
        <v>8.3095732484200768E-3</v>
      </c>
      <c r="F2" s="11">
        <f>TREND(Calculations!F$156:F$157,Calculations!$A$156:$A$157,$A2)</f>
        <v>0</v>
      </c>
      <c r="G2" s="11">
        <f>TREND(Calculations!G$156:G$157,Calculations!$A$156:$A$157,$A2)</f>
        <v>0.61944091488222597</v>
      </c>
      <c r="H2" s="11">
        <f>TREND(Calculations!H$156:H$157,Calculations!$A$156:$A$157,$A2)</f>
        <v>3.4749124493393069E-2</v>
      </c>
      <c r="I2" s="11">
        <f>TREND(Calculations!I$156:I$157,Calculations!$A$156:$A$157,$A2)</f>
        <v>0</v>
      </c>
      <c r="J2" s="11">
        <f>TREND(Calculations!J$156:J$157,Calculations!$A$156:$A$157,$A2)</f>
        <v>0</v>
      </c>
      <c r="K2" s="11">
        <f>TREND(Calculations!K$156:K$157,Calculations!$A$156:$A$157,$A2)</f>
        <v>0</v>
      </c>
      <c r="L2" s="11">
        <f>TREND(Calculations!L$156:L$157,Calculations!$A$156:$A$157,$A2)</f>
        <v>0</v>
      </c>
      <c r="M2" s="11">
        <f>TREND(Calculations!M$156:M$157,Calculations!$A$156:$A$157,$A2)</f>
        <v>0</v>
      </c>
    </row>
    <row r="3" spans="1:13" x14ac:dyDescent="0.3">
      <c r="A3">
        <v>2016</v>
      </c>
      <c r="B3" s="11">
        <f>TREND(Calculations!B$156:B$157,Calculations!$A$156:$A$157,$A3)</f>
        <v>0</v>
      </c>
      <c r="C3" s="11">
        <f>TREND(Calculations!C$156:C$157,Calculations!$A$156:$A$157,$A3)</f>
        <v>2.1604890445892366E-3</v>
      </c>
      <c r="D3" s="11">
        <f>TREND(Calculations!D$156:D$157,Calculations!$A$156:$A$157,$A3)</f>
        <v>0</v>
      </c>
      <c r="E3" s="11">
        <f>TREND(Calculations!E$156:E$157,Calculations!$A$156:$A$157,$A3)</f>
        <v>8.4606563983913308E-3</v>
      </c>
      <c r="F3" s="11">
        <f>TREND(Calculations!F$156:F$157,Calculations!$A$156:$A$157,$A3)</f>
        <v>0</v>
      </c>
      <c r="G3" s="11">
        <f>TREND(Calculations!G$156:G$157,Calculations!$A$156:$A$157,$A3)</f>
        <v>0.63303839837963949</v>
      </c>
      <c r="H3" s="11">
        <f>TREND(Calculations!H$156:H$157,Calculations!$A$156:$A$157,$A3)</f>
        <v>3.5353457093278084E-2</v>
      </c>
      <c r="I3" s="11">
        <f>TREND(Calculations!I$156:I$157,Calculations!$A$156:$A$157,$A3)</f>
        <v>0</v>
      </c>
      <c r="J3" s="11">
        <f>TREND(Calculations!J$156:J$157,Calculations!$A$156:$A$157,$A3)</f>
        <v>0</v>
      </c>
      <c r="K3" s="11">
        <f>TREND(Calculations!K$156:K$157,Calculations!$A$156:$A$157,$A3)</f>
        <v>0</v>
      </c>
      <c r="L3" s="11">
        <f>TREND(Calculations!L$156:L$157,Calculations!$A$156:$A$157,$A3)</f>
        <v>0</v>
      </c>
      <c r="M3" s="11">
        <f>TREND(Calculations!M$156:M$157,Calculations!$A$156:$A$157,$A3)</f>
        <v>0</v>
      </c>
    </row>
    <row r="4" spans="1:13" x14ac:dyDescent="0.3">
      <c r="A4">
        <v>2017</v>
      </c>
      <c r="B4" s="11">
        <f>TREND(Calculations!B$156:B$157,Calculations!$A$156:$A$157,$A4)</f>
        <v>0</v>
      </c>
      <c r="C4" s="11">
        <f>TREND(Calculations!C$156:C$157,Calculations!$A$156:$A$157,$A4)</f>
        <v>2.2058139895806128E-3</v>
      </c>
      <c r="D4" s="11">
        <f>TREND(Calculations!D$156:D$157,Calculations!$A$156:$A$157,$A4)</f>
        <v>0</v>
      </c>
      <c r="E4" s="11">
        <f>TREND(Calculations!E$156:E$157,Calculations!$A$156:$A$157,$A4)</f>
        <v>8.6117395483626402E-3</v>
      </c>
      <c r="F4" s="11">
        <f>TREND(Calculations!F$156:F$157,Calculations!$A$156:$A$157,$A4)</f>
        <v>0</v>
      </c>
      <c r="G4" s="11">
        <f>TREND(Calculations!G$156:G$157,Calculations!$A$156:$A$157,$A4)</f>
        <v>0.64663588187705656</v>
      </c>
      <c r="H4" s="11">
        <f>TREND(Calculations!H$156:H$157,Calculations!$A$156:$A$157,$A4)</f>
        <v>3.5957789693163322E-2</v>
      </c>
      <c r="I4" s="11">
        <f>TREND(Calculations!I$156:I$157,Calculations!$A$156:$A$157,$A4)</f>
        <v>0</v>
      </c>
      <c r="J4" s="11">
        <f>TREND(Calculations!J$156:J$157,Calculations!$A$156:$A$157,$A4)</f>
        <v>0</v>
      </c>
      <c r="K4" s="11">
        <f>TREND(Calculations!K$156:K$157,Calculations!$A$156:$A$157,$A4)</f>
        <v>0</v>
      </c>
      <c r="L4" s="11">
        <f>TREND(Calculations!L$156:L$157,Calculations!$A$156:$A$157,$A4)</f>
        <v>0</v>
      </c>
      <c r="M4" s="11">
        <f>TREND(Calculations!M$156:M$157,Calculations!$A$156:$A$157,$A4)</f>
        <v>0</v>
      </c>
    </row>
    <row r="5" spans="1:13" x14ac:dyDescent="0.3">
      <c r="A5">
        <v>2018</v>
      </c>
      <c r="B5" s="11">
        <f>TREND(Calculations!B$156:B$157,Calculations!$A$156:$A$157,$A5)</f>
        <v>0</v>
      </c>
      <c r="C5" s="11">
        <f>TREND(Calculations!C$156:C$157,Calculations!$A$156:$A$157,$A5)</f>
        <v>2.2511389345720029E-3</v>
      </c>
      <c r="D5" s="11">
        <f>TREND(Calculations!D$156:D$157,Calculations!$A$156:$A$157,$A5)</f>
        <v>0</v>
      </c>
      <c r="E5" s="11">
        <f>TREND(Calculations!E$156:E$157,Calculations!$A$156:$A$157,$A5)</f>
        <v>8.7628226983338942E-3</v>
      </c>
      <c r="F5" s="11">
        <f>TREND(Calculations!F$156:F$157,Calculations!$A$156:$A$157,$A5)</f>
        <v>0</v>
      </c>
      <c r="G5" s="11">
        <f>TREND(Calculations!G$156:G$157,Calculations!$A$156:$A$157,$A5)</f>
        <v>0.66023336537447008</v>
      </c>
      <c r="H5" s="11">
        <f>TREND(Calculations!H$156:H$157,Calculations!$A$156:$A$157,$A5)</f>
        <v>3.6562122293048338E-2</v>
      </c>
      <c r="I5" s="11">
        <f>TREND(Calculations!I$156:I$157,Calculations!$A$156:$A$157,$A5)</f>
        <v>0</v>
      </c>
      <c r="J5" s="11">
        <f>TREND(Calculations!J$156:J$157,Calculations!$A$156:$A$157,$A5)</f>
        <v>0</v>
      </c>
      <c r="K5" s="11">
        <f>TREND(Calculations!K$156:K$157,Calculations!$A$156:$A$157,$A5)</f>
        <v>0</v>
      </c>
      <c r="L5" s="11">
        <f>TREND(Calculations!L$156:L$157,Calculations!$A$156:$A$157,$A5)</f>
        <v>0</v>
      </c>
      <c r="M5" s="11">
        <f>TREND(Calculations!M$156:M$157,Calculations!$A$156:$A$157,$A5)</f>
        <v>0</v>
      </c>
    </row>
    <row r="6" spans="1:13" x14ac:dyDescent="0.3">
      <c r="A6">
        <v>2019</v>
      </c>
      <c r="B6" s="11">
        <f>TREND(Calculations!B$156:B$157,Calculations!$A$156:$A$157,$A6)</f>
        <v>0</v>
      </c>
      <c r="C6" s="11">
        <f>TREND(Calculations!C$156:C$157,Calculations!$A$156:$A$157,$A6)</f>
        <v>2.2964638795633791E-3</v>
      </c>
      <c r="D6" s="11">
        <f>TREND(Calculations!D$156:D$157,Calculations!$A$156:$A$157,$A6)</f>
        <v>0</v>
      </c>
      <c r="E6" s="11">
        <f>TREND(Calculations!E$156:E$157,Calculations!$A$156:$A$157,$A6)</f>
        <v>8.9139058483051481E-3</v>
      </c>
      <c r="F6" s="11">
        <f>TREND(Calculations!F$156:F$157,Calculations!$A$156:$A$157,$A6)</f>
        <v>0</v>
      </c>
      <c r="G6" s="11">
        <f>TREND(Calculations!G$156:G$157,Calculations!$A$156:$A$157,$A6)</f>
        <v>0.6738308488718836</v>
      </c>
      <c r="H6" s="11">
        <f>TREND(Calculations!H$156:H$157,Calculations!$A$156:$A$157,$A6)</f>
        <v>3.7166454892933354E-2</v>
      </c>
      <c r="I6" s="11">
        <f>TREND(Calculations!I$156:I$157,Calculations!$A$156:$A$157,$A6)</f>
        <v>0</v>
      </c>
      <c r="J6" s="11">
        <f>TREND(Calculations!J$156:J$157,Calculations!$A$156:$A$157,$A6)</f>
        <v>0</v>
      </c>
      <c r="K6" s="11">
        <f>TREND(Calculations!K$156:K$157,Calculations!$A$156:$A$157,$A6)</f>
        <v>0</v>
      </c>
      <c r="L6" s="11">
        <f>TREND(Calculations!L$156:L$157,Calculations!$A$156:$A$157,$A6)</f>
        <v>0</v>
      </c>
      <c r="M6" s="11">
        <f>TREND(Calculations!M$156:M$157,Calculations!$A$156:$A$157,$A6)</f>
        <v>0</v>
      </c>
    </row>
    <row r="7" spans="1:13" x14ac:dyDescent="0.3">
      <c r="A7" s="13">
        <v>2020</v>
      </c>
      <c r="B7" s="14">
        <f>TREND(Calculations!B$156:B$157,Calculations!$A$156:$A$157,$A7)</f>
        <v>0</v>
      </c>
      <c r="C7" s="14">
        <f>TREND(Calculations!C$156:C$157,Calculations!$A$156:$A$157,$A7)</f>
        <v>2.3417888245547691E-3</v>
      </c>
      <c r="D7" s="14">
        <f>TREND(Calculations!D$156:D$157,Calculations!$A$156:$A$157,$A7)</f>
        <v>0</v>
      </c>
      <c r="E7" s="14">
        <f>TREND(Calculations!E$156:E$157,Calculations!$A$156:$A$157,$A7)</f>
        <v>9.0649889982764575E-3</v>
      </c>
      <c r="F7" s="14">
        <f>TREND(Calculations!F$156:F$157,Calculations!$A$156:$A$157,$A7)</f>
        <v>0</v>
      </c>
      <c r="G7" s="14">
        <f>TREND(Calculations!G$156:G$157,Calculations!$A$156:$A$157,$A7)</f>
        <v>0.68742833236930068</v>
      </c>
      <c r="H7" s="14">
        <f>TREND(Calculations!H$156:H$157,Calculations!$A$156:$A$157,$A7)</f>
        <v>3.7770787492818592E-2</v>
      </c>
      <c r="I7" s="14">
        <f>TREND(Calculations!I$156:I$157,Calculations!$A$156:$A$157,$A7)</f>
        <v>0</v>
      </c>
      <c r="J7" s="14">
        <f>TREND(Calculations!J$156:J$157,Calculations!$A$156:$A$157,$A7)</f>
        <v>0</v>
      </c>
      <c r="K7" s="14">
        <f>TREND(Calculations!K$156:K$157,Calculations!$A$156:$A$157,$A7)</f>
        <v>0</v>
      </c>
      <c r="L7" s="14">
        <f>TREND(Calculations!L$156:L$157,Calculations!$A$156:$A$157,$A7)</f>
        <v>0</v>
      </c>
      <c r="M7" s="14">
        <f>TREND(Calculations!M$156:M$157,Calculations!$A$156:$A$157,$A7)</f>
        <v>0</v>
      </c>
    </row>
    <row r="8" spans="1:13" x14ac:dyDescent="0.3">
      <c r="A8">
        <v>2021</v>
      </c>
      <c r="B8" s="11">
        <f>TREND(Calculations!B$157:B$158,Calculations!$A$157:$A$158,$A8)</f>
        <v>0</v>
      </c>
      <c r="C8" s="11">
        <f>TREND(Calculations!C$157:C$158,Calculations!$A$157:$A$158,$A8)</f>
        <v>2.3795596120475687E-3</v>
      </c>
      <c r="D8" s="11">
        <f>TREND(Calculations!D$157:D$158,Calculations!$A$157:$A$158,$A8)</f>
        <v>0</v>
      </c>
      <c r="E8" s="11">
        <f>TREND(Calculations!E$157:E$158,Calculations!$A$157:$A$158,$A8)</f>
        <v>9.216072148247767E-3</v>
      </c>
      <c r="F8" s="11">
        <f>TREND(Calculations!F$157:F$158,Calculations!$A$157:$A$158,$A8)</f>
        <v>0</v>
      </c>
      <c r="G8" s="11">
        <f>TREND(Calculations!G$157:G$158,Calculations!$A$157:$A$158,$A8)</f>
        <v>0.70178123161657169</v>
      </c>
      <c r="H8" s="11">
        <f>TREND(Calculations!H$157:H$158,Calculations!$A$157:$A$158,$A8)</f>
        <v>3.8526203242674972E-2</v>
      </c>
      <c r="I8" s="11">
        <f>TREND(Calculations!I$157:I$158,Calculations!$A$157:$A$158,$A8)</f>
        <v>0</v>
      </c>
      <c r="J8" s="11">
        <f>TREND(Calculations!J$157:J$158,Calculations!$A$157:$A$158,$A8)</f>
        <v>0</v>
      </c>
      <c r="K8" s="11">
        <f>TREND(Calculations!K$157:K$158,Calculations!$A$157:$A$158,$A8)</f>
        <v>0</v>
      </c>
      <c r="L8" s="11">
        <f>TREND(Calculations!L$157:L$158,Calculations!$A$157:$A$158,$A8)</f>
        <v>0</v>
      </c>
      <c r="M8" s="11">
        <f>TREND(Calculations!M$157:M$158,Calculations!$A$157:$A$158,$A8)</f>
        <v>0</v>
      </c>
    </row>
    <row r="9" spans="1:13" x14ac:dyDescent="0.3">
      <c r="A9">
        <v>2022</v>
      </c>
      <c r="B9" s="11">
        <f>TREND(Calculations!B$157:B$158,Calculations!$A$157:$A$158,$A9)</f>
        <v>0</v>
      </c>
      <c r="C9" s="11">
        <f>TREND(Calculations!C$157:C$158,Calculations!$A$157:$A$158,$A9)</f>
        <v>2.4173303995403822E-3</v>
      </c>
      <c r="D9" s="11">
        <f>TREND(Calculations!D$157:D$158,Calculations!$A$157:$A$158,$A9)</f>
        <v>0</v>
      </c>
      <c r="E9" s="11">
        <f>TREND(Calculations!E$157:E$158,Calculations!$A$157:$A$158,$A9)</f>
        <v>9.3671552982190209E-3</v>
      </c>
      <c r="F9" s="11">
        <f>TREND(Calculations!F$157:F$158,Calculations!$A$157:$A$158,$A9)</f>
        <v>0</v>
      </c>
      <c r="G9" s="11">
        <f>TREND(Calculations!G$157:G$158,Calculations!$A$157:$A$158,$A9)</f>
        <v>0.7161341308638427</v>
      </c>
      <c r="H9" s="11">
        <f>TREND(Calculations!H$157:H$158,Calculations!$A$157:$A$158,$A9)</f>
        <v>3.9281618992531353E-2</v>
      </c>
      <c r="I9" s="11">
        <f>TREND(Calculations!I$157:I$158,Calculations!$A$157:$A$158,$A9)</f>
        <v>0</v>
      </c>
      <c r="J9" s="11">
        <f>TREND(Calculations!J$157:J$158,Calculations!$A$157:$A$158,$A9)</f>
        <v>0</v>
      </c>
      <c r="K9" s="11">
        <f>TREND(Calculations!K$157:K$158,Calculations!$A$157:$A$158,$A9)</f>
        <v>0</v>
      </c>
      <c r="L9" s="11">
        <f>TREND(Calculations!L$157:L$158,Calculations!$A$157:$A$158,$A9)</f>
        <v>0</v>
      </c>
      <c r="M9" s="11">
        <f>TREND(Calculations!M$157:M$158,Calculations!$A$157:$A$158,$A9)</f>
        <v>0</v>
      </c>
    </row>
    <row r="10" spans="1:13" x14ac:dyDescent="0.3">
      <c r="A10">
        <v>2023</v>
      </c>
      <c r="B10" s="11">
        <f>TREND(Calculations!B$157:B$158,Calculations!$A$157:$A$158,$A10)</f>
        <v>0</v>
      </c>
      <c r="C10" s="11">
        <f>TREND(Calculations!C$157:C$158,Calculations!$A$157:$A$158,$A10)</f>
        <v>2.4551011870332096E-3</v>
      </c>
      <c r="D10" s="11">
        <f>TREND(Calculations!D$157:D$158,Calculations!$A$157:$A$158,$A10)</f>
        <v>0</v>
      </c>
      <c r="E10" s="11">
        <f>TREND(Calculations!E$157:E$158,Calculations!$A$157:$A$158,$A10)</f>
        <v>9.5182384481903304E-3</v>
      </c>
      <c r="F10" s="11">
        <f>TREND(Calculations!F$157:F$158,Calculations!$A$157:$A$158,$A10)</f>
        <v>0</v>
      </c>
      <c r="G10" s="11">
        <f>TREND(Calculations!G$157:G$158,Calculations!$A$157:$A$158,$A10)</f>
        <v>0.73048703011111371</v>
      </c>
      <c r="H10" s="11">
        <f>TREND(Calculations!H$157:H$158,Calculations!$A$157:$A$158,$A10)</f>
        <v>4.0037034742387734E-2</v>
      </c>
      <c r="I10" s="11">
        <f>TREND(Calculations!I$157:I$158,Calculations!$A$157:$A$158,$A10)</f>
        <v>0</v>
      </c>
      <c r="J10" s="11">
        <f>TREND(Calculations!J$157:J$158,Calculations!$A$157:$A$158,$A10)</f>
        <v>0</v>
      </c>
      <c r="K10" s="11">
        <f>TREND(Calculations!K$157:K$158,Calculations!$A$157:$A$158,$A10)</f>
        <v>0</v>
      </c>
      <c r="L10" s="11">
        <f>TREND(Calculations!L$157:L$158,Calculations!$A$157:$A$158,$A10)</f>
        <v>0</v>
      </c>
      <c r="M10" s="11">
        <f>TREND(Calculations!M$157:M$158,Calculations!$A$157:$A$158,$A10)</f>
        <v>0</v>
      </c>
    </row>
    <row r="11" spans="1:13" x14ac:dyDescent="0.3">
      <c r="A11">
        <v>2024</v>
      </c>
      <c r="B11" s="11">
        <f>TREND(Calculations!B$157:B$158,Calculations!$A$157:$A$158,$A11)</f>
        <v>0</v>
      </c>
      <c r="C11" s="11">
        <f>TREND(Calculations!C$157:C$158,Calculations!$A$157:$A$158,$A11)</f>
        <v>2.492871974526023E-3</v>
      </c>
      <c r="D11" s="11">
        <f>TREND(Calculations!D$157:D$158,Calculations!$A$157:$A$158,$A11)</f>
        <v>0</v>
      </c>
      <c r="E11" s="11">
        <f>TREND(Calculations!E$157:E$158,Calculations!$A$157:$A$158,$A11)</f>
        <v>9.6693215981615843E-3</v>
      </c>
      <c r="F11" s="11">
        <f>TREND(Calculations!F$157:F$158,Calculations!$A$157:$A$158,$A11)</f>
        <v>0</v>
      </c>
      <c r="G11" s="11">
        <f>TREND(Calculations!G$157:G$158,Calculations!$A$157:$A$158,$A11)</f>
        <v>0.74483992935838472</v>
      </c>
      <c r="H11" s="11">
        <f>TREND(Calculations!H$157:H$158,Calculations!$A$157:$A$158,$A11)</f>
        <v>4.0792450492244114E-2</v>
      </c>
      <c r="I11" s="11">
        <f>TREND(Calculations!I$157:I$158,Calculations!$A$157:$A$158,$A11)</f>
        <v>0</v>
      </c>
      <c r="J11" s="11">
        <f>TREND(Calculations!J$157:J$158,Calculations!$A$157:$A$158,$A11)</f>
        <v>0</v>
      </c>
      <c r="K11" s="11">
        <f>TREND(Calculations!K$157:K$158,Calculations!$A$157:$A$158,$A11)</f>
        <v>0</v>
      </c>
      <c r="L11" s="11">
        <f>TREND(Calculations!L$157:L$158,Calculations!$A$157:$A$158,$A11)</f>
        <v>0</v>
      </c>
      <c r="M11" s="11">
        <f>TREND(Calculations!M$157:M$158,Calculations!$A$157:$A$158,$A11)</f>
        <v>0</v>
      </c>
    </row>
    <row r="12" spans="1:13" x14ac:dyDescent="0.3">
      <c r="A12">
        <v>2025</v>
      </c>
      <c r="B12" s="11">
        <f>TREND(Calculations!B$157:B$158,Calculations!$A$157:$A$158,$A12)</f>
        <v>0</v>
      </c>
      <c r="C12" s="11">
        <f>TREND(Calculations!C$157:C$158,Calculations!$A$157:$A$158,$A12)</f>
        <v>2.5306427620188504E-3</v>
      </c>
      <c r="D12" s="11">
        <f>TREND(Calculations!D$157:D$158,Calculations!$A$157:$A$158,$A12)</f>
        <v>0</v>
      </c>
      <c r="E12" s="11">
        <f>TREND(Calculations!E$157:E$158,Calculations!$A$157:$A$158,$A12)</f>
        <v>9.8204047481328383E-3</v>
      </c>
      <c r="F12" s="11">
        <f>TREND(Calculations!F$157:F$158,Calculations!$A$157:$A$158,$A12)</f>
        <v>0</v>
      </c>
      <c r="G12" s="11">
        <f>TREND(Calculations!G$157:G$158,Calculations!$A$157:$A$158,$A12)</f>
        <v>0.75919282860565573</v>
      </c>
      <c r="H12" s="11">
        <f>TREND(Calculations!H$157:H$158,Calculations!$A$157:$A$158,$A12)</f>
        <v>4.1547866242100495E-2</v>
      </c>
      <c r="I12" s="11">
        <f>TREND(Calculations!I$157:I$158,Calculations!$A$157:$A$158,$A12)</f>
        <v>0</v>
      </c>
      <c r="J12" s="11">
        <f>TREND(Calculations!J$157:J$158,Calculations!$A$157:$A$158,$A12)</f>
        <v>0</v>
      </c>
      <c r="K12" s="11">
        <f>TREND(Calculations!K$157:K$158,Calculations!$A$157:$A$158,$A12)</f>
        <v>0</v>
      </c>
      <c r="L12" s="11">
        <f>TREND(Calculations!L$157:L$158,Calculations!$A$157:$A$158,$A12)</f>
        <v>0</v>
      </c>
      <c r="M12" s="11">
        <f>TREND(Calculations!M$157:M$158,Calculations!$A$157:$A$158,$A12)</f>
        <v>0</v>
      </c>
    </row>
    <row r="13" spans="1:13" x14ac:dyDescent="0.3">
      <c r="A13">
        <v>2026</v>
      </c>
      <c r="B13" s="11">
        <f>TREND(Calculations!B$157:B$158,Calculations!$A$157:$A$158,$A13)</f>
        <v>0</v>
      </c>
      <c r="C13" s="11">
        <f>TREND(Calculations!C$157:C$158,Calculations!$A$157:$A$158,$A13)</f>
        <v>2.5684135495116639E-3</v>
      </c>
      <c r="D13" s="11">
        <f>TREND(Calculations!D$157:D$158,Calculations!$A$157:$A$158,$A13)</f>
        <v>0</v>
      </c>
      <c r="E13" s="11">
        <f>TREND(Calculations!E$157:E$158,Calculations!$A$157:$A$158,$A13)</f>
        <v>9.9714878981041477E-3</v>
      </c>
      <c r="F13" s="11">
        <f>TREND(Calculations!F$157:F$158,Calculations!$A$157:$A$158,$A13)</f>
        <v>0</v>
      </c>
      <c r="G13" s="11">
        <f>TREND(Calculations!G$157:G$158,Calculations!$A$157:$A$158,$A13)</f>
        <v>0.77354572785292675</v>
      </c>
      <c r="H13" s="11">
        <f>TREND(Calculations!H$157:H$158,Calculations!$A$157:$A$158,$A13)</f>
        <v>4.2303281991956876E-2</v>
      </c>
      <c r="I13" s="11">
        <f>TREND(Calculations!I$157:I$158,Calculations!$A$157:$A$158,$A13)</f>
        <v>0</v>
      </c>
      <c r="J13" s="11">
        <f>TREND(Calculations!J$157:J$158,Calculations!$A$157:$A$158,$A13)</f>
        <v>0</v>
      </c>
      <c r="K13" s="11">
        <f>TREND(Calculations!K$157:K$158,Calculations!$A$157:$A$158,$A13)</f>
        <v>0</v>
      </c>
      <c r="L13" s="11">
        <f>TREND(Calculations!L$157:L$158,Calculations!$A$157:$A$158,$A13)</f>
        <v>0</v>
      </c>
      <c r="M13" s="11">
        <f>TREND(Calculations!M$157:M$158,Calculations!$A$157:$A$158,$A13)</f>
        <v>0</v>
      </c>
    </row>
    <row r="14" spans="1:13" x14ac:dyDescent="0.3">
      <c r="A14">
        <v>2027</v>
      </c>
      <c r="B14" s="11">
        <f>TREND(Calculations!B$157:B$158,Calculations!$A$157:$A$158,$A14)</f>
        <v>0</v>
      </c>
      <c r="C14" s="11">
        <f>TREND(Calculations!C$157:C$158,Calculations!$A$157:$A$158,$A14)</f>
        <v>2.6061843370044774E-3</v>
      </c>
      <c r="D14" s="11">
        <f>TREND(Calculations!D$157:D$158,Calculations!$A$157:$A$158,$A14)</f>
        <v>0</v>
      </c>
      <c r="E14" s="11">
        <f>TREND(Calculations!E$157:E$158,Calculations!$A$157:$A$158,$A14)</f>
        <v>1.0122571048075402E-2</v>
      </c>
      <c r="F14" s="11">
        <f>TREND(Calculations!F$157:F$158,Calculations!$A$157:$A$158,$A14)</f>
        <v>0</v>
      </c>
      <c r="G14" s="11">
        <f>TREND(Calculations!G$157:G$158,Calculations!$A$157:$A$158,$A14)</f>
        <v>0.78789862710019776</v>
      </c>
      <c r="H14" s="11">
        <f>TREND(Calculations!H$157:H$158,Calculations!$A$157:$A$158,$A14)</f>
        <v>4.3058697741813257E-2</v>
      </c>
      <c r="I14" s="11">
        <f>TREND(Calculations!I$157:I$158,Calculations!$A$157:$A$158,$A14)</f>
        <v>0</v>
      </c>
      <c r="J14" s="11">
        <f>TREND(Calculations!J$157:J$158,Calculations!$A$157:$A$158,$A14)</f>
        <v>0</v>
      </c>
      <c r="K14" s="11">
        <f>TREND(Calculations!K$157:K$158,Calculations!$A$157:$A$158,$A14)</f>
        <v>0</v>
      </c>
      <c r="L14" s="11">
        <f>TREND(Calculations!L$157:L$158,Calculations!$A$157:$A$158,$A14)</f>
        <v>0</v>
      </c>
      <c r="M14" s="11">
        <f>TREND(Calculations!M$157:M$158,Calculations!$A$157:$A$158,$A14)</f>
        <v>0</v>
      </c>
    </row>
    <row r="15" spans="1:13" x14ac:dyDescent="0.3">
      <c r="A15">
        <v>2028</v>
      </c>
      <c r="B15" s="11">
        <f>TREND(Calculations!B$157:B$158,Calculations!$A$157:$A$158,$A15)</f>
        <v>0</v>
      </c>
      <c r="C15" s="11">
        <f>TREND(Calculations!C$157:C$158,Calculations!$A$157:$A$158,$A15)</f>
        <v>2.6439551244973047E-3</v>
      </c>
      <c r="D15" s="11">
        <f>TREND(Calculations!D$157:D$158,Calculations!$A$157:$A$158,$A15)</f>
        <v>0</v>
      </c>
      <c r="E15" s="11">
        <f>TREND(Calculations!E$157:E$158,Calculations!$A$157:$A$158,$A15)</f>
        <v>1.0273654198046711E-2</v>
      </c>
      <c r="F15" s="11">
        <f>TREND(Calculations!F$157:F$158,Calculations!$A$157:$A$158,$A15)</f>
        <v>0</v>
      </c>
      <c r="G15" s="11">
        <f>TREND(Calculations!G$157:G$158,Calculations!$A$157:$A$158,$A15)</f>
        <v>0.80225152634746877</v>
      </c>
      <c r="H15" s="11">
        <f>TREND(Calculations!H$157:H$158,Calculations!$A$157:$A$158,$A15)</f>
        <v>4.3814113491669637E-2</v>
      </c>
      <c r="I15" s="11">
        <f>TREND(Calculations!I$157:I$158,Calculations!$A$157:$A$158,$A15)</f>
        <v>0</v>
      </c>
      <c r="J15" s="11">
        <f>TREND(Calculations!J$157:J$158,Calculations!$A$157:$A$158,$A15)</f>
        <v>0</v>
      </c>
      <c r="K15" s="11">
        <f>TREND(Calculations!K$157:K$158,Calculations!$A$157:$A$158,$A15)</f>
        <v>0</v>
      </c>
      <c r="L15" s="11">
        <f>TREND(Calculations!L$157:L$158,Calculations!$A$157:$A$158,$A15)</f>
        <v>0</v>
      </c>
      <c r="M15" s="11">
        <f>TREND(Calculations!M$157:M$158,Calculations!$A$157:$A$158,$A15)</f>
        <v>0</v>
      </c>
    </row>
    <row r="16" spans="1:13" x14ac:dyDescent="0.3">
      <c r="A16">
        <v>2029</v>
      </c>
      <c r="B16" s="11">
        <f>TREND(Calculations!B$157:B$158,Calculations!$A$157:$A$158,$A16)</f>
        <v>0</v>
      </c>
      <c r="C16" s="11">
        <f>TREND(Calculations!C$157:C$158,Calculations!$A$157:$A$158,$A16)</f>
        <v>2.6817259119901182E-3</v>
      </c>
      <c r="D16" s="11">
        <f>TREND(Calculations!D$157:D$158,Calculations!$A$157:$A$158,$A16)</f>
        <v>0</v>
      </c>
      <c r="E16" s="11">
        <f>TREND(Calculations!E$157:E$158,Calculations!$A$157:$A$158,$A16)</f>
        <v>1.0424737348017965E-2</v>
      </c>
      <c r="F16" s="11">
        <f>TREND(Calculations!F$157:F$158,Calculations!$A$157:$A$158,$A16)</f>
        <v>0</v>
      </c>
      <c r="G16" s="11">
        <f>TREND(Calculations!G$157:G$158,Calculations!$A$157:$A$158,$A16)</f>
        <v>0.81660442559473978</v>
      </c>
      <c r="H16" s="11">
        <f>TREND(Calculations!H$157:H$158,Calculations!$A$157:$A$158,$A16)</f>
        <v>4.4569529241526018E-2</v>
      </c>
      <c r="I16" s="11">
        <f>TREND(Calculations!I$157:I$158,Calculations!$A$157:$A$158,$A16)</f>
        <v>0</v>
      </c>
      <c r="J16" s="11">
        <f>TREND(Calculations!J$157:J$158,Calculations!$A$157:$A$158,$A16)</f>
        <v>0</v>
      </c>
      <c r="K16" s="11">
        <f>TREND(Calculations!K$157:K$158,Calculations!$A$157:$A$158,$A16)</f>
        <v>0</v>
      </c>
      <c r="L16" s="11">
        <f>TREND(Calculations!L$157:L$158,Calculations!$A$157:$A$158,$A16)</f>
        <v>0</v>
      </c>
      <c r="M16" s="11">
        <f>TREND(Calculations!M$157:M$158,Calculations!$A$157:$A$158,$A16)</f>
        <v>0</v>
      </c>
    </row>
    <row r="17" spans="1:13" x14ac:dyDescent="0.3">
      <c r="A17">
        <v>2030</v>
      </c>
      <c r="B17" s="11">
        <f>TREND(Calculations!B$157:B$158,Calculations!$A$157:$A$158,$A17)</f>
        <v>0</v>
      </c>
      <c r="C17" s="11">
        <f>TREND(Calculations!C$157:C$158,Calculations!$A$157:$A$158,$A17)</f>
        <v>2.7194966994829317E-3</v>
      </c>
      <c r="D17" s="11">
        <f>TREND(Calculations!D$157:D$158,Calculations!$A$157:$A$158,$A17)</f>
        <v>0</v>
      </c>
      <c r="E17" s="11">
        <f>TREND(Calculations!E$157:E$158,Calculations!$A$157:$A$158,$A17)</f>
        <v>1.0575820497989219E-2</v>
      </c>
      <c r="F17" s="11">
        <f>TREND(Calculations!F$157:F$158,Calculations!$A$157:$A$158,$A17)</f>
        <v>0</v>
      </c>
      <c r="G17" s="11">
        <f>TREND(Calculations!G$157:G$158,Calculations!$A$157:$A$158,$A17)</f>
        <v>0.83095732484201079</v>
      </c>
      <c r="H17" s="11">
        <f>TREND(Calculations!H$157:H$158,Calculations!$A$157:$A$158,$A17)</f>
        <v>4.5324944991382399E-2</v>
      </c>
      <c r="I17" s="11">
        <f>TREND(Calculations!I$157:I$158,Calculations!$A$157:$A$158,$A17)</f>
        <v>0</v>
      </c>
      <c r="J17" s="11">
        <f>TREND(Calculations!J$157:J$158,Calculations!$A$157:$A$158,$A17)</f>
        <v>0</v>
      </c>
      <c r="K17" s="11">
        <f>TREND(Calculations!K$157:K$158,Calculations!$A$157:$A$158,$A17)</f>
        <v>0</v>
      </c>
      <c r="L17" s="11">
        <f>TREND(Calculations!L$157:L$158,Calculations!$A$157:$A$158,$A17)</f>
        <v>0</v>
      </c>
      <c r="M17" s="11">
        <f>TREND(Calculations!M$157:M$158,Calculations!$A$157:$A$158,$A17)</f>
        <v>0</v>
      </c>
    </row>
    <row r="18" spans="1:13" x14ac:dyDescent="0.3">
      <c r="A18" s="18">
        <v>2031</v>
      </c>
      <c r="B18" s="11">
        <f>TREND(Calculations!B$157:B$158,Calculations!$A$157:$A$158,$A18)</f>
        <v>0</v>
      </c>
      <c r="C18" s="11">
        <f>TREND(Calculations!C$157:C$158,Calculations!$A$157:$A$158,$A18)</f>
        <v>2.7572674869757591E-3</v>
      </c>
      <c r="D18" s="11">
        <f>TREND(Calculations!D$157:D$158,Calculations!$A$157:$A$158,$A18)</f>
        <v>0</v>
      </c>
      <c r="E18" s="11">
        <f>TREND(Calculations!E$157:E$158,Calculations!$A$157:$A$158,$A18)</f>
        <v>1.0726903647960528E-2</v>
      </c>
      <c r="F18" s="11">
        <f>TREND(Calculations!F$157:F$158,Calculations!$A$157:$A$158,$A18)</f>
        <v>0</v>
      </c>
      <c r="G18" s="11">
        <f>TREND(Calculations!G$157:G$158,Calculations!$A$157:$A$158,$A18)</f>
        <v>0.8453102240892818</v>
      </c>
      <c r="H18" s="11">
        <f>TREND(Calculations!H$157:H$158,Calculations!$A$157:$A$158,$A18)</f>
        <v>4.6080360741238779E-2</v>
      </c>
      <c r="I18" s="11">
        <f>TREND(Calculations!I$157:I$158,Calculations!$A$157:$A$158,$A18)</f>
        <v>0</v>
      </c>
      <c r="J18" s="11">
        <f>TREND(Calculations!J$157:J$158,Calculations!$A$157:$A$158,$A18)</f>
        <v>0</v>
      </c>
      <c r="K18" s="11">
        <f>TREND(Calculations!K$157:K$158,Calculations!$A$157:$A$158,$A18)</f>
        <v>0</v>
      </c>
      <c r="L18" s="11">
        <f>TREND(Calculations!L$157:L$158,Calculations!$A$157:$A$158,$A18)</f>
        <v>0</v>
      </c>
      <c r="M18" s="11">
        <f>TREND(Calculations!M$157:M$158,Calculations!$A$157:$A$158,$A18)</f>
        <v>0</v>
      </c>
    </row>
    <row r="19" spans="1:13" x14ac:dyDescent="0.3">
      <c r="A19" s="18">
        <v>2032</v>
      </c>
      <c r="B19" s="11">
        <f>TREND(Calculations!B$157:B$158,Calculations!$A$157:$A$158,$A19)</f>
        <v>0</v>
      </c>
      <c r="C19" s="11">
        <f>TREND(Calculations!C$157:C$158,Calculations!$A$157:$A$158,$A19)</f>
        <v>2.7950382744685726E-3</v>
      </c>
      <c r="D19" s="11">
        <f>TREND(Calculations!D$157:D$158,Calculations!$A$157:$A$158,$A19)</f>
        <v>0</v>
      </c>
      <c r="E19" s="11">
        <f>TREND(Calculations!E$157:E$158,Calculations!$A$157:$A$158,$A19)</f>
        <v>1.0877986797931782E-2</v>
      </c>
      <c r="F19" s="11">
        <f>TREND(Calculations!F$157:F$158,Calculations!$A$157:$A$158,$A19)</f>
        <v>0</v>
      </c>
      <c r="G19" s="11">
        <f>TREND(Calculations!G$157:G$158,Calculations!$A$157:$A$158,$A19)</f>
        <v>0.85966312333655281</v>
      </c>
      <c r="H19" s="11">
        <f>TREND(Calculations!H$157:H$158,Calculations!$A$157:$A$158,$A19)</f>
        <v>4.683577649109516E-2</v>
      </c>
      <c r="I19" s="11">
        <f>TREND(Calculations!I$157:I$158,Calculations!$A$157:$A$158,$A19)</f>
        <v>0</v>
      </c>
      <c r="J19" s="11">
        <f>TREND(Calculations!J$157:J$158,Calculations!$A$157:$A$158,$A19)</f>
        <v>0</v>
      </c>
      <c r="K19" s="11">
        <f>TREND(Calculations!K$157:K$158,Calculations!$A$157:$A$158,$A19)</f>
        <v>0</v>
      </c>
      <c r="L19" s="11">
        <f>TREND(Calculations!L$157:L$158,Calculations!$A$157:$A$158,$A19)</f>
        <v>0</v>
      </c>
      <c r="M19" s="11">
        <f>TREND(Calculations!M$157:M$158,Calculations!$A$157:$A$158,$A19)</f>
        <v>0</v>
      </c>
    </row>
    <row r="20" spans="1:13" x14ac:dyDescent="0.3">
      <c r="A20" s="18">
        <v>2033</v>
      </c>
      <c r="B20" s="11">
        <f>TREND(Calculations!B$157:B$158,Calculations!$A$157:$A$158,$A20)</f>
        <v>0</v>
      </c>
      <c r="C20" s="11">
        <f>TREND(Calculations!C$157:C$158,Calculations!$A$157:$A$158,$A20)</f>
        <v>2.832809061961386E-3</v>
      </c>
      <c r="D20" s="11">
        <f>TREND(Calculations!D$157:D$158,Calculations!$A$157:$A$158,$A20)</f>
        <v>0</v>
      </c>
      <c r="E20" s="11">
        <f>TREND(Calculations!E$157:E$158,Calculations!$A$157:$A$158,$A20)</f>
        <v>1.1029069947903036E-2</v>
      </c>
      <c r="F20" s="11">
        <f>TREND(Calculations!F$157:F$158,Calculations!$A$157:$A$158,$A20)</f>
        <v>0</v>
      </c>
      <c r="G20" s="11">
        <f>TREND(Calculations!G$157:G$158,Calculations!$A$157:$A$158,$A20)</f>
        <v>0.87401602258382383</v>
      </c>
      <c r="H20" s="11">
        <f>TREND(Calculations!H$157:H$158,Calculations!$A$157:$A$158,$A20)</f>
        <v>4.7591192240951541E-2</v>
      </c>
      <c r="I20" s="11">
        <f>TREND(Calculations!I$157:I$158,Calculations!$A$157:$A$158,$A20)</f>
        <v>0</v>
      </c>
      <c r="J20" s="11">
        <f>TREND(Calculations!J$157:J$158,Calculations!$A$157:$A$158,$A20)</f>
        <v>0</v>
      </c>
      <c r="K20" s="11">
        <f>TREND(Calculations!K$157:K$158,Calculations!$A$157:$A$158,$A20)</f>
        <v>0</v>
      </c>
      <c r="L20" s="11">
        <f>TREND(Calculations!L$157:L$158,Calculations!$A$157:$A$158,$A20)</f>
        <v>0</v>
      </c>
      <c r="M20" s="11">
        <f>TREND(Calculations!M$157:M$158,Calculations!$A$157:$A$158,$A20)</f>
        <v>0</v>
      </c>
    </row>
    <row r="21" spans="1:13" x14ac:dyDescent="0.3">
      <c r="A21" s="18">
        <v>2034</v>
      </c>
      <c r="B21" s="11">
        <f>TREND(Calculations!B$157:B$158,Calculations!$A$157:$A$158,$A21)</f>
        <v>0</v>
      </c>
      <c r="C21" s="11">
        <f>TREND(Calculations!C$157:C$158,Calculations!$A$157:$A$158,$A21)</f>
        <v>2.8705798494542134E-3</v>
      </c>
      <c r="D21" s="11">
        <f>TREND(Calculations!D$157:D$158,Calculations!$A$157:$A$158,$A21)</f>
        <v>0</v>
      </c>
      <c r="E21" s="11">
        <f>TREND(Calculations!E$157:E$158,Calculations!$A$157:$A$158,$A21)</f>
        <v>1.1180153097874346E-2</v>
      </c>
      <c r="F21" s="11">
        <f>TREND(Calculations!F$157:F$158,Calculations!$A$157:$A$158,$A21)</f>
        <v>0</v>
      </c>
      <c r="G21" s="11">
        <f>TREND(Calculations!G$157:G$158,Calculations!$A$157:$A$158,$A21)</f>
        <v>0.88836892183109484</v>
      </c>
      <c r="H21" s="11">
        <f>TREND(Calculations!H$157:H$158,Calculations!$A$157:$A$158,$A21)</f>
        <v>4.8346607990807922E-2</v>
      </c>
      <c r="I21" s="11">
        <f>TREND(Calculations!I$157:I$158,Calculations!$A$157:$A$158,$A21)</f>
        <v>0</v>
      </c>
      <c r="J21" s="11">
        <f>TREND(Calculations!J$157:J$158,Calculations!$A$157:$A$158,$A21)</f>
        <v>0</v>
      </c>
      <c r="K21" s="11">
        <f>TREND(Calculations!K$157:K$158,Calculations!$A$157:$A$158,$A21)</f>
        <v>0</v>
      </c>
      <c r="L21" s="11">
        <f>TREND(Calculations!L$157:L$158,Calculations!$A$157:$A$158,$A21)</f>
        <v>0</v>
      </c>
      <c r="M21" s="11">
        <f>TREND(Calculations!M$157:M$158,Calculations!$A$157:$A$158,$A21)</f>
        <v>0</v>
      </c>
    </row>
    <row r="22" spans="1:13" x14ac:dyDescent="0.3">
      <c r="A22" s="18">
        <v>2035</v>
      </c>
      <c r="B22" s="11">
        <f>TREND(Calculations!B$157:B$158,Calculations!$A$157:$A$158,$A22)</f>
        <v>0</v>
      </c>
      <c r="C22" s="11">
        <f>TREND(Calculations!C$157:C$158,Calculations!$A$157:$A$158,$A22)</f>
        <v>2.9083506369470269E-3</v>
      </c>
      <c r="D22" s="11">
        <f>TREND(Calculations!D$157:D$158,Calculations!$A$157:$A$158,$A22)</f>
        <v>0</v>
      </c>
      <c r="E22" s="11">
        <f>TREND(Calculations!E$157:E$158,Calculations!$A$157:$A$158,$A22)</f>
        <v>1.13312362478456E-2</v>
      </c>
      <c r="F22" s="11">
        <f>TREND(Calculations!F$157:F$158,Calculations!$A$157:$A$158,$A22)</f>
        <v>0</v>
      </c>
      <c r="G22" s="11">
        <f>TREND(Calculations!G$157:G$158,Calculations!$A$157:$A$158,$A22)</f>
        <v>0.90272182107836585</v>
      </c>
      <c r="H22" s="11">
        <f>TREND(Calculations!H$157:H$158,Calculations!$A$157:$A$158,$A22)</f>
        <v>4.9102023740664302E-2</v>
      </c>
      <c r="I22" s="11">
        <f>TREND(Calculations!I$157:I$158,Calculations!$A$157:$A$158,$A22)</f>
        <v>0</v>
      </c>
      <c r="J22" s="11">
        <f>TREND(Calculations!J$157:J$158,Calculations!$A$157:$A$158,$A22)</f>
        <v>0</v>
      </c>
      <c r="K22" s="11">
        <f>TREND(Calculations!K$157:K$158,Calculations!$A$157:$A$158,$A22)</f>
        <v>0</v>
      </c>
      <c r="L22" s="11">
        <f>TREND(Calculations!L$157:L$158,Calculations!$A$157:$A$158,$A22)</f>
        <v>0</v>
      </c>
      <c r="M22" s="11">
        <f>TREND(Calculations!M$157:M$158,Calculations!$A$157:$A$158,$A22)</f>
        <v>0</v>
      </c>
    </row>
    <row r="23" spans="1:13" x14ac:dyDescent="0.3">
      <c r="A23" s="18">
        <v>2036</v>
      </c>
      <c r="B23" s="11">
        <f>TREND(Calculations!B$157:B$158,Calculations!$A$157:$A$158,$A23)</f>
        <v>0</v>
      </c>
      <c r="C23" s="11">
        <f>TREND(Calculations!C$157:C$158,Calculations!$A$157:$A$158,$A23)</f>
        <v>2.9461214244398543E-3</v>
      </c>
      <c r="D23" s="11">
        <f>TREND(Calculations!D$157:D$158,Calculations!$A$157:$A$158,$A23)</f>
        <v>0</v>
      </c>
      <c r="E23" s="11">
        <f>TREND(Calculations!E$157:E$158,Calculations!$A$157:$A$158,$A23)</f>
        <v>1.1482319397816909E-2</v>
      </c>
      <c r="F23" s="11">
        <f>TREND(Calculations!F$157:F$158,Calculations!$A$157:$A$158,$A23)</f>
        <v>0</v>
      </c>
      <c r="G23" s="11">
        <f>TREND(Calculations!G$157:G$158,Calculations!$A$157:$A$158,$A23)</f>
        <v>0.91707472032563686</v>
      </c>
      <c r="H23" s="11">
        <f>TREND(Calculations!H$157:H$158,Calculations!$A$157:$A$158,$A23)</f>
        <v>4.9857439490520461E-2</v>
      </c>
      <c r="I23" s="11">
        <f>TREND(Calculations!I$157:I$158,Calculations!$A$157:$A$158,$A23)</f>
        <v>0</v>
      </c>
      <c r="J23" s="11">
        <f>TREND(Calculations!J$157:J$158,Calculations!$A$157:$A$158,$A23)</f>
        <v>0</v>
      </c>
      <c r="K23" s="11">
        <f>TREND(Calculations!K$157:K$158,Calculations!$A$157:$A$158,$A23)</f>
        <v>0</v>
      </c>
      <c r="L23" s="11">
        <f>TREND(Calculations!L$157:L$158,Calculations!$A$157:$A$158,$A23)</f>
        <v>0</v>
      </c>
      <c r="M23" s="11">
        <f>TREND(Calculations!M$157:M$158,Calculations!$A$157:$A$158,$A23)</f>
        <v>0</v>
      </c>
    </row>
    <row r="24" spans="1:13" x14ac:dyDescent="0.3">
      <c r="A24" s="18">
        <v>2037</v>
      </c>
      <c r="B24" s="11">
        <f>TREND(Calculations!B$157:B$158,Calculations!$A$157:$A$158,$A24)</f>
        <v>0</v>
      </c>
      <c r="C24" s="11">
        <f>TREND(Calculations!C$157:C$158,Calculations!$A$157:$A$158,$A24)</f>
        <v>2.9838922119326677E-3</v>
      </c>
      <c r="D24" s="11">
        <f>TREND(Calculations!D$157:D$158,Calculations!$A$157:$A$158,$A24)</f>
        <v>0</v>
      </c>
      <c r="E24" s="11">
        <f>TREND(Calculations!E$157:E$158,Calculations!$A$157:$A$158,$A24)</f>
        <v>1.1633402547788163E-2</v>
      </c>
      <c r="F24" s="11">
        <f>TREND(Calculations!F$157:F$158,Calculations!$A$157:$A$158,$A24)</f>
        <v>0</v>
      </c>
      <c r="G24" s="11">
        <f>TREND(Calculations!G$157:G$158,Calculations!$A$157:$A$158,$A24)</f>
        <v>0.93142761957290787</v>
      </c>
      <c r="H24" s="11">
        <f>TREND(Calculations!H$157:H$158,Calculations!$A$157:$A$158,$A24)</f>
        <v>5.0612855240376842E-2</v>
      </c>
      <c r="I24" s="11">
        <f>TREND(Calculations!I$157:I$158,Calculations!$A$157:$A$158,$A24)</f>
        <v>0</v>
      </c>
      <c r="J24" s="11">
        <f>TREND(Calculations!J$157:J$158,Calculations!$A$157:$A$158,$A24)</f>
        <v>0</v>
      </c>
      <c r="K24" s="11">
        <f>TREND(Calculations!K$157:K$158,Calculations!$A$157:$A$158,$A24)</f>
        <v>0</v>
      </c>
      <c r="L24" s="11">
        <f>TREND(Calculations!L$157:L$158,Calculations!$A$157:$A$158,$A24)</f>
        <v>0</v>
      </c>
      <c r="M24" s="11">
        <f>TREND(Calculations!M$157:M$158,Calculations!$A$157:$A$158,$A24)</f>
        <v>0</v>
      </c>
    </row>
    <row r="25" spans="1:13" x14ac:dyDescent="0.3">
      <c r="A25" s="18">
        <v>2038</v>
      </c>
      <c r="B25" s="11">
        <f>TREND(Calculations!B$157:B$158,Calculations!$A$157:$A$158,$A25)</f>
        <v>0</v>
      </c>
      <c r="C25" s="11">
        <f>TREND(Calculations!C$157:C$158,Calculations!$A$157:$A$158,$A25)</f>
        <v>3.0216629994254812E-3</v>
      </c>
      <c r="D25" s="11">
        <f>TREND(Calculations!D$157:D$158,Calculations!$A$157:$A$158,$A25)</f>
        <v>0</v>
      </c>
      <c r="E25" s="11">
        <f>TREND(Calculations!E$157:E$158,Calculations!$A$157:$A$158,$A25)</f>
        <v>1.1784485697759417E-2</v>
      </c>
      <c r="F25" s="11">
        <f>TREND(Calculations!F$157:F$158,Calculations!$A$157:$A$158,$A25)</f>
        <v>0</v>
      </c>
      <c r="G25" s="11">
        <f>TREND(Calculations!G$157:G$158,Calculations!$A$157:$A$158,$A25)</f>
        <v>0.94578051882017888</v>
      </c>
      <c r="H25" s="11">
        <f>TREND(Calculations!H$157:H$158,Calculations!$A$157:$A$158,$A25)</f>
        <v>5.1368270990233222E-2</v>
      </c>
      <c r="I25" s="11">
        <f>TREND(Calculations!I$157:I$158,Calculations!$A$157:$A$158,$A25)</f>
        <v>0</v>
      </c>
      <c r="J25" s="11">
        <f>TREND(Calculations!J$157:J$158,Calculations!$A$157:$A$158,$A25)</f>
        <v>0</v>
      </c>
      <c r="K25" s="11">
        <f>TREND(Calculations!K$157:K$158,Calculations!$A$157:$A$158,$A25)</f>
        <v>0</v>
      </c>
      <c r="L25" s="11">
        <f>TREND(Calculations!L$157:L$158,Calculations!$A$157:$A$158,$A25)</f>
        <v>0</v>
      </c>
      <c r="M25" s="11">
        <f>TREND(Calculations!M$157:M$158,Calculations!$A$157:$A$158,$A25)</f>
        <v>0</v>
      </c>
    </row>
    <row r="26" spans="1:13" x14ac:dyDescent="0.3">
      <c r="A26" s="18">
        <v>2039</v>
      </c>
      <c r="B26" s="11">
        <f>TREND(Calculations!B$157:B$158,Calculations!$A$157:$A$158,$A26)</f>
        <v>0</v>
      </c>
      <c r="C26" s="11">
        <f>TREND(Calculations!C$157:C$158,Calculations!$A$157:$A$158,$A26)</f>
        <v>3.0594337869183086E-3</v>
      </c>
      <c r="D26" s="11">
        <f>TREND(Calculations!D$157:D$158,Calculations!$A$157:$A$158,$A26)</f>
        <v>0</v>
      </c>
      <c r="E26" s="11">
        <f>TREND(Calculations!E$157:E$158,Calculations!$A$157:$A$158,$A26)</f>
        <v>1.1935568847730726E-2</v>
      </c>
      <c r="F26" s="11">
        <f>TREND(Calculations!F$157:F$158,Calculations!$A$157:$A$158,$A26)</f>
        <v>0</v>
      </c>
      <c r="G26" s="11">
        <f>TREND(Calculations!G$157:G$158,Calculations!$A$157:$A$158,$A26)</f>
        <v>0.9601334180674499</v>
      </c>
      <c r="H26" s="11">
        <f>TREND(Calculations!H$157:H$158,Calculations!$A$157:$A$158,$A26)</f>
        <v>5.2123686740089603E-2</v>
      </c>
      <c r="I26" s="11">
        <f>TREND(Calculations!I$157:I$158,Calculations!$A$157:$A$158,$A26)</f>
        <v>0</v>
      </c>
      <c r="J26" s="11">
        <f>TREND(Calculations!J$157:J$158,Calculations!$A$157:$A$158,$A26)</f>
        <v>0</v>
      </c>
      <c r="K26" s="11">
        <f>TREND(Calculations!K$157:K$158,Calculations!$A$157:$A$158,$A26)</f>
        <v>0</v>
      </c>
      <c r="L26" s="11">
        <f>TREND(Calculations!L$157:L$158,Calculations!$A$157:$A$158,$A26)</f>
        <v>0</v>
      </c>
      <c r="M26" s="11">
        <f>TREND(Calculations!M$157:M$158,Calculations!$A$157:$A$158,$A26)</f>
        <v>0</v>
      </c>
    </row>
    <row r="27" spans="1:13" x14ac:dyDescent="0.3">
      <c r="A27" s="18">
        <v>2040</v>
      </c>
      <c r="B27" s="11">
        <f>TREND(Calculations!B$157:B$158,Calculations!$A$157:$A$158,$A27)</f>
        <v>0</v>
      </c>
      <c r="C27" s="11">
        <f>TREND(Calculations!C$157:C$158,Calculations!$A$157:$A$158,$A27)</f>
        <v>3.0972045744111221E-3</v>
      </c>
      <c r="D27" s="11">
        <f>TREND(Calculations!D$157:D$158,Calculations!$A$157:$A$158,$A27)</f>
        <v>0</v>
      </c>
      <c r="E27" s="11">
        <f>TREND(Calculations!E$157:E$158,Calculations!$A$157:$A$158,$A27)</f>
        <v>1.208665199770198E-2</v>
      </c>
      <c r="F27" s="11">
        <f>TREND(Calculations!F$157:F$158,Calculations!$A$157:$A$158,$A27)</f>
        <v>0</v>
      </c>
      <c r="G27" s="11">
        <f>TREND(Calculations!G$157:G$158,Calculations!$A$157:$A$158,$A27)</f>
        <v>0.97448631731472091</v>
      </c>
      <c r="H27" s="11">
        <f>TREND(Calculations!H$157:H$158,Calculations!$A$157:$A$158,$A27)</f>
        <v>5.2879102489945984E-2</v>
      </c>
      <c r="I27" s="11">
        <f>TREND(Calculations!I$157:I$158,Calculations!$A$157:$A$158,$A27)</f>
        <v>0</v>
      </c>
      <c r="J27" s="11">
        <f>TREND(Calculations!J$157:J$158,Calculations!$A$157:$A$158,$A27)</f>
        <v>0</v>
      </c>
      <c r="K27" s="11">
        <f>TREND(Calculations!K$157:K$158,Calculations!$A$157:$A$158,$A27)</f>
        <v>0</v>
      </c>
      <c r="L27" s="11">
        <f>TREND(Calculations!L$157:L$158,Calculations!$A$157:$A$158,$A27)</f>
        <v>0</v>
      </c>
      <c r="M27" s="11">
        <f>TREND(Calculations!M$157:M$158,Calculations!$A$157:$A$158,$A27)</f>
        <v>0</v>
      </c>
    </row>
    <row r="28" spans="1:13" x14ac:dyDescent="0.3">
      <c r="A28" s="18">
        <v>2041</v>
      </c>
      <c r="B28" s="11">
        <f>TREND(Calculations!B$157:B$158,Calculations!$A$157:$A$158,$A28)</f>
        <v>0</v>
      </c>
      <c r="C28" s="11">
        <f>TREND(Calculations!C$157:C$158,Calculations!$A$157:$A$158,$A28)</f>
        <v>3.1349753619039356E-3</v>
      </c>
      <c r="D28" s="11">
        <f>TREND(Calculations!D$157:D$158,Calculations!$A$157:$A$158,$A28)</f>
        <v>0</v>
      </c>
      <c r="E28" s="11">
        <f>TREND(Calculations!E$157:E$158,Calculations!$A$157:$A$158,$A28)</f>
        <v>1.2237735147673234E-2</v>
      </c>
      <c r="F28" s="11">
        <f>TREND(Calculations!F$157:F$158,Calculations!$A$157:$A$158,$A28)</f>
        <v>0</v>
      </c>
      <c r="G28" s="11">
        <f>TREND(Calculations!G$157:G$158,Calculations!$A$157:$A$158,$A28)</f>
        <v>0.98883921656199192</v>
      </c>
      <c r="H28" s="11">
        <f>TREND(Calculations!H$157:H$158,Calculations!$A$157:$A$158,$A28)</f>
        <v>5.3634518239802365E-2</v>
      </c>
      <c r="I28" s="11">
        <f>TREND(Calculations!I$157:I$158,Calculations!$A$157:$A$158,$A28)</f>
        <v>0</v>
      </c>
      <c r="J28" s="11">
        <f>TREND(Calculations!J$157:J$158,Calculations!$A$157:$A$158,$A28)</f>
        <v>0</v>
      </c>
      <c r="K28" s="11">
        <f>TREND(Calculations!K$157:K$158,Calculations!$A$157:$A$158,$A28)</f>
        <v>0</v>
      </c>
      <c r="L28" s="11">
        <f>TREND(Calculations!L$157:L$158,Calculations!$A$157:$A$158,$A28)</f>
        <v>0</v>
      </c>
      <c r="M28" s="11">
        <f>TREND(Calculations!M$157:M$158,Calculations!$A$157:$A$158,$A28)</f>
        <v>0</v>
      </c>
    </row>
    <row r="29" spans="1:13" x14ac:dyDescent="0.3">
      <c r="A29" s="18">
        <v>2042</v>
      </c>
      <c r="B29" s="11">
        <f>TREND(Calculations!B$157:B$158,Calculations!$A$157:$A$158,$A29)</f>
        <v>0</v>
      </c>
      <c r="C29" s="11">
        <f>TREND(Calculations!C$157:C$158,Calculations!$A$157:$A$158,$A29)</f>
        <v>3.1727461493967629E-3</v>
      </c>
      <c r="D29" s="11">
        <f>TREND(Calculations!D$157:D$158,Calculations!$A$157:$A$158,$A29)</f>
        <v>0</v>
      </c>
      <c r="E29" s="11">
        <f>TREND(Calculations!E$157:E$158,Calculations!$A$157:$A$158,$A29)</f>
        <v>1.2388818297644544E-2</v>
      </c>
      <c r="F29" s="11">
        <f>TREND(Calculations!F$157:F$158,Calculations!$A$157:$A$158,$A29)</f>
        <v>0</v>
      </c>
      <c r="G29" s="11">
        <f>TREND(Calculations!G$157:G$158,Calculations!$A$157:$A$158,$A29)</f>
        <v>1.0031921158092629</v>
      </c>
      <c r="H29" s="11">
        <f>TREND(Calculations!H$157:H$158,Calculations!$A$157:$A$158,$A29)</f>
        <v>5.4389933989658745E-2</v>
      </c>
      <c r="I29" s="11">
        <f>TREND(Calculations!I$157:I$158,Calculations!$A$157:$A$158,$A29)</f>
        <v>0</v>
      </c>
      <c r="J29" s="11">
        <f>TREND(Calculations!J$157:J$158,Calculations!$A$157:$A$158,$A29)</f>
        <v>0</v>
      </c>
      <c r="K29" s="11">
        <f>TREND(Calculations!K$157:K$158,Calculations!$A$157:$A$158,$A29)</f>
        <v>0</v>
      </c>
      <c r="L29" s="11">
        <f>TREND(Calculations!L$157:L$158,Calculations!$A$157:$A$158,$A29)</f>
        <v>0</v>
      </c>
      <c r="M29" s="11">
        <f>TREND(Calculations!M$157:M$158,Calculations!$A$157:$A$158,$A29)</f>
        <v>0</v>
      </c>
    </row>
    <row r="30" spans="1:13" x14ac:dyDescent="0.3">
      <c r="A30" s="18">
        <v>2043</v>
      </c>
      <c r="B30" s="11">
        <f>TREND(Calculations!B$157:B$158,Calculations!$A$157:$A$158,$A30)</f>
        <v>0</v>
      </c>
      <c r="C30" s="11">
        <f>TREND(Calculations!C$157:C$158,Calculations!$A$157:$A$158,$A30)</f>
        <v>3.2105169368895764E-3</v>
      </c>
      <c r="D30" s="11">
        <f>TREND(Calculations!D$157:D$158,Calculations!$A$157:$A$158,$A30)</f>
        <v>0</v>
      </c>
      <c r="E30" s="11">
        <f>TREND(Calculations!E$157:E$158,Calculations!$A$157:$A$158,$A30)</f>
        <v>1.2539901447615798E-2</v>
      </c>
      <c r="F30" s="11">
        <f>TREND(Calculations!F$157:F$158,Calculations!$A$157:$A$158,$A30)</f>
        <v>0</v>
      </c>
      <c r="G30" s="11">
        <f>TREND(Calculations!G$157:G$158,Calculations!$A$157:$A$158,$A30)</f>
        <v>1.0175450150565339</v>
      </c>
      <c r="H30" s="11">
        <f>TREND(Calculations!H$157:H$158,Calculations!$A$157:$A$158,$A30)</f>
        <v>5.5145349739515126E-2</v>
      </c>
      <c r="I30" s="11">
        <f>TREND(Calculations!I$157:I$158,Calculations!$A$157:$A$158,$A30)</f>
        <v>0</v>
      </c>
      <c r="J30" s="11">
        <f>TREND(Calculations!J$157:J$158,Calculations!$A$157:$A$158,$A30)</f>
        <v>0</v>
      </c>
      <c r="K30" s="11">
        <f>TREND(Calculations!K$157:K$158,Calculations!$A$157:$A$158,$A30)</f>
        <v>0</v>
      </c>
      <c r="L30" s="11">
        <f>TREND(Calculations!L$157:L$158,Calculations!$A$157:$A$158,$A30)</f>
        <v>0</v>
      </c>
      <c r="M30" s="11">
        <f>TREND(Calculations!M$157:M$158,Calculations!$A$157:$A$158,$A30)</f>
        <v>0</v>
      </c>
    </row>
    <row r="31" spans="1:13" x14ac:dyDescent="0.3">
      <c r="A31" s="18">
        <v>2044</v>
      </c>
      <c r="B31" s="11">
        <f>TREND(Calculations!B$157:B$158,Calculations!$A$157:$A$158,$A31)</f>
        <v>0</v>
      </c>
      <c r="C31" s="11">
        <f>TREND(Calculations!C$157:C$158,Calculations!$A$157:$A$158,$A31)</f>
        <v>3.2482877243824038E-3</v>
      </c>
      <c r="D31" s="11">
        <f>TREND(Calculations!D$157:D$158,Calculations!$A$157:$A$158,$A31)</f>
        <v>0</v>
      </c>
      <c r="E31" s="11">
        <f>TREND(Calculations!E$157:E$158,Calculations!$A$157:$A$158,$A31)</f>
        <v>1.2690984597587107E-2</v>
      </c>
      <c r="F31" s="11">
        <f>TREND(Calculations!F$157:F$158,Calculations!$A$157:$A$158,$A31)</f>
        <v>0</v>
      </c>
      <c r="G31" s="11">
        <f>TREND(Calculations!G$157:G$158,Calculations!$A$157:$A$158,$A31)</f>
        <v>1.031897914303805</v>
      </c>
      <c r="H31" s="11">
        <f>TREND(Calculations!H$157:H$158,Calculations!$A$157:$A$158,$A31)</f>
        <v>5.5900765489371507E-2</v>
      </c>
      <c r="I31" s="11">
        <f>TREND(Calculations!I$157:I$158,Calculations!$A$157:$A$158,$A31)</f>
        <v>0</v>
      </c>
      <c r="J31" s="11">
        <f>TREND(Calculations!J$157:J$158,Calculations!$A$157:$A$158,$A31)</f>
        <v>0</v>
      </c>
      <c r="K31" s="11">
        <f>TREND(Calculations!K$157:K$158,Calculations!$A$157:$A$158,$A31)</f>
        <v>0</v>
      </c>
      <c r="L31" s="11">
        <f>TREND(Calculations!L$157:L$158,Calculations!$A$157:$A$158,$A31)</f>
        <v>0</v>
      </c>
      <c r="M31" s="11">
        <f>TREND(Calculations!M$157:M$158,Calculations!$A$157:$A$158,$A31)</f>
        <v>0</v>
      </c>
    </row>
    <row r="32" spans="1:13" x14ac:dyDescent="0.3">
      <c r="A32" s="18">
        <v>2045</v>
      </c>
      <c r="B32" s="11">
        <f>TREND(Calculations!B$157:B$158,Calculations!$A$157:$A$158,$A32)</f>
        <v>0</v>
      </c>
      <c r="C32" s="11">
        <f>TREND(Calculations!C$157:C$158,Calculations!$A$157:$A$158,$A32)</f>
        <v>3.2860585118752172E-3</v>
      </c>
      <c r="D32" s="11">
        <f>TREND(Calculations!D$157:D$158,Calculations!$A$157:$A$158,$A32)</f>
        <v>0</v>
      </c>
      <c r="E32" s="11">
        <f>TREND(Calculations!E$157:E$158,Calculations!$A$157:$A$158,$A32)</f>
        <v>1.2842067747558361E-2</v>
      </c>
      <c r="F32" s="11">
        <f>TREND(Calculations!F$157:F$158,Calculations!$A$157:$A$158,$A32)</f>
        <v>0</v>
      </c>
      <c r="G32" s="11">
        <f>TREND(Calculations!G$157:G$158,Calculations!$A$157:$A$158,$A32)</f>
        <v>1.046250813551076</v>
      </c>
      <c r="H32" s="11">
        <f>TREND(Calculations!H$157:H$158,Calculations!$A$157:$A$158,$A32)</f>
        <v>5.6656181239227887E-2</v>
      </c>
      <c r="I32" s="11">
        <f>TREND(Calculations!I$157:I$158,Calculations!$A$157:$A$158,$A32)</f>
        <v>0</v>
      </c>
      <c r="J32" s="11">
        <f>TREND(Calculations!J$157:J$158,Calculations!$A$157:$A$158,$A32)</f>
        <v>0</v>
      </c>
      <c r="K32" s="11">
        <f>TREND(Calculations!K$157:K$158,Calculations!$A$157:$A$158,$A32)</f>
        <v>0</v>
      </c>
      <c r="L32" s="11">
        <f>TREND(Calculations!L$157:L$158,Calculations!$A$157:$A$158,$A32)</f>
        <v>0</v>
      </c>
      <c r="M32" s="11">
        <f>TREND(Calculations!M$157:M$158,Calculations!$A$157:$A$158,$A32)</f>
        <v>0</v>
      </c>
    </row>
    <row r="33" spans="1:13" x14ac:dyDescent="0.3">
      <c r="A33" s="18">
        <v>2046</v>
      </c>
      <c r="B33" s="11">
        <f>TREND(Calculations!B$157:B$158,Calculations!$A$157:$A$158,$A33)</f>
        <v>0</v>
      </c>
      <c r="C33" s="11">
        <f>TREND(Calculations!C$157:C$158,Calculations!$A$157:$A$158,$A33)</f>
        <v>3.3238292993680307E-3</v>
      </c>
      <c r="D33" s="11">
        <f>TREND(Calculations!D$157:D$158,Calculations!$A$157:$A$158,$A33)</f>
        <v>0</v>
      </c>
      <c r="E33" s="11">
        <f>TREND(Calculations!E$157:E$158,Calculations!$A$157:$A$158,$A33)</f>
        <v>1.2993150897529615E-2</v>
      </c>
      <c r="F33" s="11">
        <f>TREND(Calculations!F$157:F$158,Calculations!$A$157:$A$158,$A33)</f>
        <v>0</v>
      </c>
      <c r="G33" s="11">
        <f>TREND(Calculations!G$157:G$158,Calculations!$A$157:$A$158,$A33)</f>
        <v>1.060603712798347</v>
      </c>
      <c r="H33" s="11">
        <f>TREND(Calculations!H$157:H$158,Calculations!$A$157:$A$158,$A33)</f>
        <v>5.7411596989084268E-2</v>
      </c>
      <c r="I33" s="11">
        <f>TREND(Calculations!I$157:I$158,Calculations!$A$157:$A$158,$A33)</f>
        <v>0</v>
      </c>
      <c r="J33" s="11">
        <f>TREND(Calculations!J$157:J$158,Calculations!$A$157:$A$158,$A33)</f>
        <v>0</v>
      </c>
      <c r="K33" s="11">
        <f>TREND(Calculations!K$157:K$158,Calculations!$A$157:$A$158,$A33)</f>
        <v>0</v>
      </c>
      <c r="L33" s="11">
        <f>TREND(Calculations!L$157:L$158,Calculations!$A$157:$A$158,$A33)</f>
        <v>0</v>
      </c>
      <c r="M33" s="11">
        <f>TREND(Calculations!M$157:M$158,Calculations!$A$157:$A$158,$A33)</f>
        <v>0</v>
      </c>
    </row>
    <row r="34" spans="1:13" x14ac:dyDescent="0.3">
      <c r="A34" s="18">
        <v>2047</v>
      </c>
      <c r="B34" s="11">
        <f>TREND(Calculations!B$157:B$158,Calculations!$A$157:$A$158,$A34)</f>
        <v>0</v>
      </c>
      <c r="C34" s="11">
        <f>TREND(Calculations!C$157:C$158,Calculations!$A$157:$A$158,$A34)</f>
        <v>3.3616000868608581E-3</v>
      </c>
      <c r="D34" s="11">
        <f>TREND(Calculations!D$157:D$158,Calculations!$A$157:$A$158,$A34)</f>
        <v>0</v>
      </c>
      <c r="E34" s="11">
        <f>TREND(Calculations!E$157:E$158,Calculations!$A$157:$A$158,$A34)</f>
        <v>1.3144234047500925E-2</v>
      </c>
      <c r="F34" s="11">
        <f>TREND(Calculations!F$157:F$158,Calculations!$A$157:$A$158,$A34)</f>
        <v>0</v>
      </c>
      <c r="G34" s="11">
        <f>TREND(Calculations!G$157:G$158,Calculations!$A$157:$A$158,$A34)</f>
        <v>1.074956612045618</v>
      </c>
      <c r="H34" s="11">
        <f>TREND(Calculations!H$157:H$158,Calculations!$A$157:$A$158,$A34)</f>
        <v>5.8167012738940649E-2</v>
      </c>
      <c r="I34" s="11">
        <f>TREND(Calculations!I$157:I$158,Calculations!$A$157:$A$158,$A34)</f>
        <v>0</v>
      </c>
      <c r="J34" s="11">
        <f>TREND(Calculations!J$157:J$158,Calculations!$A$157:$A$158,$A34)</f>
        <v>0</v>
      </c>
      <c r="K34" s="11">
        <f>TREND(Calculations!K$157:K$158,Calculations!$A$157:$A$158,$A34)</f>
        <v>0</v>
      </c>
      <c r="L34" s="11">
        <f>TREND(Calculations!L$157:L$158,Calculations!$A$157:$A$158,$A34)</f>
        <v>0</v>
      </c>
      <c r="M34" s="11">
        <f>TREND(Calculations!M$157:M$158,Calculations!$A$157:$A$158,$A34)</f>
        <v>0</v>
      </c>
    </row>
    <row r="35" spans="1:13" x14ac:dyDescent="0.3">
      <c r="A35" s="18">
        <v>2048</v>
      </c>
      <c r="B35" s="11">
        <f>TREND(Calculations!B$157:B$158,Calculations!$A$157:$A$158,$A35)</f>
        <v>0</v>
      </c>
      <c r="C35" s="11">
        <f>TREND(Calculations!C$157:C$158,Calculations!$A$157:$A$158,$A35)</f>
        <v>3.3993708743536716E-3</v>
      </c>
      <c r="D35" s="11">
        <f>TREND(Calculations!D$157:D$158,Calculations!$A$157:$A$158,$A35)</f>
        <v>0</v>
      </c>
      <c r="E35" s="11">
        <f>TREND(Calculations!E$157:E$158,Calculations!$A$157:$A$158,$A35)</f>
        <v>1.3295317197472178E-2</v>
      </c>
      <c r="F35" s="11">
        <f>TREND(Calculations!F$157:F$158,Calculations!$A$157:$A$158,$A35)</f>
        <v>0</v>
      </c>
      <c r="G35" s="11">
        <f>TREND(Calculations!G$157:G$158,Calculations!$A$157:$A$158,$A35)</f>
        <v>1.089309511292889</v>
      </c>
      <c r="H35" s="11">
        <f>TREND(Calculations!H$157:H$158,Calculations!$A$157:$A$158,$A35)</f>
        <v>5.892242848879703E-2</v>
      </c>
      <c r="I35" s="11">
        <f>TREND(Calculations!I$157:I$158,Calculations!$A$157:$A$158,$A35)</f>
        <v>0</v>
      </c>
      <c r="J35" s="11">
        <f>TREND(Calculations!J$157:J$158,Calculations!$A$157:$A$158,$A35)</f>
        <v>0</v>
      </c>
      <c r="K35" s="11">
        <f>TREND(Calculations!K$157:K$158,Calculations!$A$157:$A$158,$A35)</f>
        <v>0</v>
      </c>
      <c r="L35" s="11">
        <f>TREND(Calculations!L$157:L$158,Calculations!$A$157:$A$158,$A35)</f>
        <v>0</v>
      </c>
      <c r="M35" s="11">
        <f>TREND(Calculations!M$157:M$158,Calculations!$A$157:$A$158,$A35)</f>
        <v>0</v>
      </c>
    </row>
    <row r="36" spans="1:13" x14ac:dyDescent="0.3">
      <c r="A36" s="18">
        <v>2049</v>
      </c>
      <c r="B36" s="11">
        <f>TREND(Calculations!B$157:B$158,Calculations!$A$157:$A$158,$A36)</f>
        <v>0</v>
      </c>
      <c r="C36" s="11">
        <f>TREND(Calculations!C$157:C$158,Calculations!$A$157:$A$158,$A36)</f>
        <v>3.4371416618464851E-3</v>
      </c>
      <c r="D36" s="11">
        <f>TREND(Calculations!D$157:D$158,Calculations!$A$157:$A$158,$A36)</f>
        <v>0</v>
      </c>
      <c r="E36" s="11">
        <f>TREND(Calculations!E$157:E$158,Calculations!$A$157:$A$158,$A36)</f>
        <v>1.3446400347443432E-2</v>
      </c>
      <c r="F36" s="11">
        <f>TREND(Calculations!F$157:F$158,Calculations!$A$157:$A$158,$A36)</f>
        <v>0</v>
      </c>
      <c r="G36" s="11">
        <f>TREND(Calculations!G$157:G$158,Calculations!$A$157:$A$158,$A36)</f>
        <v>1.10366241054016</v>
      </c>
      <c r="H36" s="11">
        <f>TREND(Calculations!H$157:H$158,Calculations!$A$157:$A$158,$A36)</f>
        <v>5.967784423865341E-2</v>
      </c>
      <c r="I36" s="11">
        <f>TREND(Calculations!I$157:I$158,Calculations!$A$157:$A$158,$A36)</f>
        <v>0</v>
      </c>
      <c r="J36" s="11">
        <f>TREND(Calculations!J$157:J$158,Calculations!$A$157:$A$158,$A36)</f>
        <v>0</v>
      </c>
      <c r="K36" s="11">
        <f>TREND(Calculations!K$157:K$158,Calculations!$A$157:$A$158,$A36)</f>
        <v>0</v>
      </c>
      <c r="L36" s="11">
        <f>TREND(Calculations!L$157:L$158,Calculations!$A$157:$A$158,$A36)</f>
        <v>0</v>
      </c>
      <c r="M36" s="11">
        <f>TREND(Calculations!M$157:M$158,Calculations!$A$157:$A$158,$A36)</f>
        <v>0</v>
      </c>
    </row>
    <row r="37" spans="1:13" x14ac:dyDescent="0.3">
      <c r="A37" s="18">
        <v>2050</v>
      </c>
      <c r="B37" s="11">
        <f>TREND(Calculations!B$157:B$158,Calculations!$A$157:$A$158,$A37)</f>
        <v>0</v>
      </c>
      <c r="C37" s="11">
        <f>TREND(Calculations!C$157:C$158,Calculations!$A$157:$A$158,$A37)</f>
        <v>3.4749124493393124E-3</v>
      </c>
      <c r="D37" s="11">
        <f>TREND(Calculations!D$157:D$158,Calculations!$A$157:$A$158,$A37)</f>
        <v>0</v>
      </c>
      <c r="E37" s="11">
        <f>TREND(Calculations!E$157:E$158,Calculations!$A$157:$A$158,$A37)</f>
        <v>1.3597483497414742E-2</v>
      </c>
      <c r="F37" s="11">
        <f>TREND(Calculations!F$157:F$158,Calculations!$A$157:$A$158,$A37)</f>
        <v>0</v>
      </c>
      <c r="G37" s="11">
        <f>TREND(Calculations!G$157:G$158,Calculations!$A$157:$A$158,$A37)</f>
        <v>1.118015309787431</v>
      </c>
      <c r="H37" s="11">
        <f>TREND(Calculations!H$157:H$158,Calculations!$A$157:$A$158,$A37)</f>
        <v>6.0433259988509791E-2</v>
      </c>
      <c r="I37" s="11">
        <f>TREND(Calculations!I$157:I$158,Calculations!$A$157:$A$158,$A37)</f>
        <v>0</v>
      </c>
      <c r="J37" s="11">
        <f>TREND(Calculations!J$157:J$158,Calculations!$A$157:$A$158,$A37)</f>
        <v>0</v>
      </c>
      <c r="K37" s="11">
        <f>TREND(Calculations!K$157:K$158,Calculations!$A$157:$A$158,$A37)</f>
        <v>0</v>
      </c>
      <c r="L37" s="11">
        <f>TREND(Calculations!L$157:L$158,Calculations!$A$157:$A$158,$A37)</f>
        <v>0</v>
      </c>
      <c r="M37" s="11">
        <f>TREND(Calculations!M$157:M$158,Calculations!$A$157:$A$158,$A37)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Scaling Factors</vt:lpstr>
      <vt:lpstr>Source Data</vt:lpstr>
      <vt:lpstr>Calculations</vt:lpstr>
      <vt:lpstr>SCoHIbP-transportation</vt:lpstr>
      <vt:lpstr>SCoHIbP-elec-distheat</vt:lpstr>
      <vt:lpstr>SCoHIbP-bldgs-indst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2014-12-03T02:15:24Z</dcterms:created>
  <dcterms:modified xsi:type="dcterms:W3CDTF">2018-07-10T16:37:40Z</dcterms:modified>
</cp:coreProperties>
</file>