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dist-heat\BFoHPbF\"/>
    </mc:Choice>
  </mc:AlternateContent>
  <xr:revisionPtr revIDLastSave="0" documentId="13_ncr:1_{466774C1-2C4B-40A8-B407-B5D4F7A99D85}" xr6:coauthVersionLast="34" xr6:coauthVersionMax="34" xr10:uidLastSave="{00000000-0000-0000-0000-000000000000}"/>
  <bookViews>
    <workbookView xWindow="0" yWindow="0" windowWidth="25608" windowHeight="14100" activeTab="3" xr2:uid="{00000000-000D-0000-FFFF-FFFF00000000}"/>
  </bookViews>
  <sheets>
    <sheet name="About" sheetId="7" r:id="rId1"/>
    <sheet name="CIEEDAC data" sheetId="6" r:id="rId2"/>
    <sheet name="Calculations" sheetId="2" r:id="rId3"/>
    <sheet name="BFoHPbF" sheetId="9" r:id="rId4"/>
  </sheets>
  <definedNames>
    <definedName name="_xlnm._FilterDatabase" localSheetId="1" hidden="1">'CIEEDAC data'!$A$2:$BL$159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  <c r="AK6" i="9" l="1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K7" i="9" l="1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15" i="2" l="1"/>
  <c r="B16" i="2" l="1"/>
  <c r="B18" i="2"/>
  <c r="B19" i="2" l="1"/>
  <c r="B4" i="9" s="1"/>
  <c r="AJ4" i="9" l="1"/>
  <c r="T4" i="9"/>
  <c r="D4" i="9"/>
  <c r="E4" i="9"/>
  <c r="W4" i="9"/>
  <c r="G4" i="9"/>
  <c r="AH4" i="9"/>
  <c r="R4" i="9"/>
  <c r="AK4" i="9"/>
  <c r="N4" i="9"/>
  <c r="J4" i="9"/>
  <c r="I4" i="9"/>
  <c r="AF4" i="9"/>
  <c r="P4" i="9"/>
  <c r="AG4" i="9"/>
  <c r="AI4" i="9"/>
  <c r="S4" i="9"/>
  <c r="C4" i="9"/>
  <c r="AD4" i="9"/>
  <c r="Y4" i="9"/>
  <c r="AB4" i="9"/>
  <c r="L4" i="9"/>
  <c r="U4" i="9"/>
  <c r="AE4" i="9"/>
  <c r="O4" i="9"/>
  <c r="AC4" i="9"/>
  <c r="Z4" i="9"/>
  <c r="X4" i="9"/>
  <c r="H4" i="9"/>
  <c r="M4" i="9"/>
  <c r="AA4" i="9"/>
  <c r="K4" i="9"/>
  <c r="Q4" i="9"/>
  <c r="V4" i="9"/>
  <c r="F4" i="9"/>
  <c r="B5" i="9"/>
  <c r="AJ5" i="9" l="1"/>
  <c r="T5" i="9"/>
  <c r="D5" i="9"/>
  <c r="E5" i="9"/>
  <c r="W5" i="9"/>
  <c r="G5" i="9"/>
  <c r="AH5" i="9"/>
  <c r="R5" i="9"/>
  <c r="AK5" i="9"/>
  <c r="AC5" i="9"/>
  <c r="AB5" i="9"/>
  <c r="L5" i="9"/>
  <c r="Y5" i="9"/>
  <c r="AE5" i="9"/>
  <c r="O5" i="9"/>
  <c r="U5" i="9"/>
  <c r="J5" i="9"/>
  <c r="M5" i="9"/>
  <c r="X5" i="9"/>
  <c r="H5" i="9"/>
  <c r="Q5" i="9"/>
  <c r="AA5" i="9"/>
  <c r="K5" i="9"/>
  <c r="I5" i="9"/>
  <c r="V5" i="9"/>
  <c r="F5" i="9"/>
  <c r="AF5" i="9"/>
  <c r="P5" i="9"/>
  <c r="AG5" i="9"/>
  <c r="AI5" i="9"/>
  <c r="S5" i="9"/>
  <c r="C5" i="9"/>
  <c r="AD5" i="9"/>
  <c r="N5" i="9"/>
  <c r="Z5" i="9"/>
</calcChain>
</file>

<file path=xl/sharedStrings.xml><?xml version="1.0" encoding="utf-8"?>
<sst xmlns="http://schemas.openxmlformats.org/spreadsheetml/2006/main" count="1229" uniqueCount="501">
  <si>
    <t>Source:</t>
  </si>
  <si>
    <t>electricity</t>
  </si>
  <si>
    <t>coal</t>
  </si>
  <si>
    <t>natural gas</t>
  </si>
  <si>
    <t>biomass</t>
  </si>
  <si>
    <t>petroleum diesel</t>
  </si>
  <si>
    <t>heat</t>
  </si>
  <si>
    <t>Units</t>
  </si>
  <si>
    <t>MW</t>
  </si>
  <si>
    <t>MWh</t>
  </si>
  <si>
    <t>%</t>
  </si>
  <si>
    <t>hours</t>
  </si>
  <si>
    <t>GJ</t>
  </si>
  <si>
    <t>ktCO2</t>
  </si>
  <si>
    <t>ktCH4</t>
  </si>
  <si>
    <t>ktN2O</t>
  </si>
  <si>
    <t>m2</t>
  </si>
  <si>
    <t>m</t>
  </si>
  <si>
    <t>id</t>
  </si>
  <si>
    <t>name</t>
  </si>
  <si>
    <t>chp</t>
  </si>
  <si>
    <t>de</t>
  </si>
  <si>
    <t>re</t>
  </si>
  <si>
    <t>owner_1</t>
  </si>
  <si>
    <t>owner_2</t>
  </si>
  <si>
    <t>city</t>
  </si>
  <si>
    <t>province</t>
  </si>
  <si>
    <t>latitude</t>
  </si>
  <si>
    <t>longitude</t>
  </si>
  <si>
    <t>status</t>
  </si>
  <si>
    <t>year_commission</t>
  </si>
  <si>
    <t>year_decommission</t>
  </si>
  <si>
    <t>year_reported</t>
  </si>
  <si>
    <t>naics_code</t>
  </si>
  <si>
    <t>npri_code</t>
  </si>
  <si>
    <t>ghgrp_code</t>
  </si>
  <si>
    <t>municipality_type</t>
  </si>
  <si>
    <t>user_community</t>
  </si>
  <si>
    <t>user_institution</t>
  </si>
  <si>
    <t>user_commercial</t>
  </si>
  <si>
    <t>user_industrial</t>
  </si>
  <si>
    <t>user_government</t>
  </si>
  <si>
    <t>user_academic</t>
  </si>
  <si>
    <t>user_residential</t>
  </si>
  <si>
    <t>user_military</t>
  </si>
  <si>
    <t>source_1</t>
  </si>
  <si>
    <t>source_2</t>
  </si>
  <si>
    <t>number_units</t>
  </si>
  <si>
    <t>elec_capacity</t>
  </si>
  <si>
    <t>thermal_capacity</t>
  </si>
  <si>
    <t>elec_production</t>
  </si>
  <si>
    <t>thermal_production</t>
  </si>
  <si>
    <t>equip_type</t>
  </si>
  <si>
    <t>equip_year</t>
  </si>
  <si>
    <t>energy_self</t>
  </si>
  <si>
    <t>energy_sold</t>
  </si>
  <si>
    <t>grid_connected</t>
  </si>
  <si>
    <t>average_operation</t>
  </si>
  <si>
    <t>hours_of_operation</t>
  </si>
  <si>
    <t>user_elec</t>
  </si>
  <si>
    <t>user_elec_naics</t>
  </si>
  <si>
    <t>user_thermal</t>
  </si>
  <si>
    <t>user_thermal_naics</t>
  </si>
  <si>
    <t>primary_type</t>
  </si>
  <si>
    <t>primary_quantity</t>
  </si>
  <si>
    <t>secondary_type</t>
  </si>
  <si>
    <t>secondary_quantity</t>
  </si>
  <si>
    <t>tertiary_type</t>
  </si>
  <si>
    <t>tertiary_quantity</t>
  </si>
  <si>
    <t>ghg_co2</t>
  </si>
  <si>
    <t>ghg_ch4</t>
  </si>
  <si>
    <t>ghg_n2o</t>
  </si>
  <si>
    <t>de_number_buildings</t>
  </si>
  <si>
    <t>de_area</t>
  </si>
  <si>
    <t>de_length</t>
  </si>
  <si>
    <t>de_thermal_metering</t>
  </si>
  <si>
    <t>de_hs_capacity</t>
  </si>
  <si>
    <t>de_hs_production</t>
  </si>
  <si>
    <t>de_hw_capacity</t>
  </si>
  <si>
    <t>de_hw_production</t>
  </si>
  <si>
    <t>de_cw_capacity</t>
  </si>
  <si>
    <t>de_cw_production</t>
  </si>
  <si>
    <t>Calgary Downtown District Energy Centre</t>
  </si>
  <si>
    <t>ENMAX</t>
  </si>
  <si>
    <t>Calgary</t>
  </si>
  <si>
    <t>AB</t>
  </si>
  <si>
    <t>operating</t>
  </si>
  <si>
    <t>large</t>
  </si>
  <si>
    <t>CIEEDAC DE Survey 2014</t>
  </si>
  <si>
    <t>NG</t>
  </si>
  <si>
    <t>Foothills Medical Centre</t>
  </si>
  <si>
    <t>http://resources.carbontalks.ca/guides/CarbonTalks-DiscussionGuide-DistrictEnergy.pdf</t>
  </si>
  <si>
    <t>University of Calgary</t>
  </si>
  <si>
    <t>ELE</t>
  </si>
  <si>
    <t>CFB Cold Lake (4 Wing)</t>
  </si>
  <si>
    <t>Cold Lake</t>
  </si>
  <si>
    <t>Boyle Renaissance District Energy System</t>
  </si>
  <si>
    <t>Edmonton</t>
  </si>
  <si>
    <t>http://www.metiscapital.ca/Portals/0/News/255439-February%202014_selected-pages.pdf</t>
  </si>
  <si>
    <t>http://www.metiscapital.ca/News.aspx</t>
  </si>
  <si>
    <t>Edmonton International Airport</t>
  </si>
  <si>
    <t>University of Alberta DES</t>
  </si>
  <si>
    <t>University of Alberta</t>
  </si>
  <si>
    <t>medium</t>
  </si>
  <si>
    <t>CIEEDAC DE Survey 2015</t>
  </si>
  <si>
    <t>University of Lethbridge</t>
  </si>
  <si>
    <t>Lethbridge</t>
  </si>
  <si>
    <t>Drake Landing Company</t>
  </si>
  <si>
    <t>Okotoks</t>
  </si>
  <si>
    <t>ATCO Gas</t>
  </si>
  <si>
    <t>small</t>
  </si>
  <si>
    <t>https://www.dlsc.ca/DLSC_Brochure_e.pdf</t>
  </si>
  <si>
    <t>SOLTH</t>
  </si>
  <si>
    <t>Strathcona County Community Energy Centre</t>
  </si>
  <si>
    <t>Strathcona County</t>
  </si>
  <si>
    <t>Sherwood Park</t>
  </si>
  <si>
    <t>BCIT Burnaby Campus</t>
  </si>
  <si>
    <t>Burnaby</t>
  </si>
  <si>
    <t>BC</t>
  </si>
  <si>
    <t>https://commons.bcit.ca/factorfour/energy/on-site-renewable-heat</t>
  </si>
  <si>
    <t>https://commons.bcit.ca/factorfour/files/2013/01/District-Heating-Prefeasibility-Study-22.pdf</t>
  </si>
  <si>
    <t>UniverCity Neighbourhood Utility Service</t>
  </si>
  <si>
    <t>Corix Utilities Inc.</t>
  </si>
  <si>
    <t>BIOM</t>
  </si>
  <si>
    <t>Village of Burns Lake Community Energy System</t>
  </si>
  <si>
    <t>Burns Lake</t>
  </si>
  <si>
    <t>19 Wing Comox CHP</t>
  </si>
  <si>
    <t>Canada Government</t>
  </si>
  <si>
    <t>Comox</t>
  </si>
  <si>
    <t>St. Mary's Indian Band District Energy Heating System</t>
  </si>
  <si>
    <t>Cranbrook</t>
  </si>
  <si>
    <t>https://news.gov.bc.ca/stories/twelve-first-nations-benefit-from-clean-energy-funding</t>
  </si>
  <si>
    <t>http://www.aqam.net/sites/default/files/2016%20annual%20report_0.pdf</t>
  </si>
  <si>
    <t>Fink Enderby District Energy</t>
  </si>
  <si>
    <t>Fink Machine Inc.</t>
  </si>
  <si>
    <t>Enderby</t>
  </si>
  <si>
    <t>CFB Esquimalt</t>
  </si>
  <si>
    <t>Esquimalt</t>
  </si>
  <si>
    <t>Gibsons District Energy Utility</t>
  </si>
  <si>
    <t>Gibsons</t>
  </si>
  <si>
    <t>GEO</t>
  </si>
  <si>
    <t>Sun Rivers Resort - Belmonte</t>
  </si>
  <si>
    <t>Kamloops</t>
  </si>
  <si>
    <t>rural</t>
  </si>
  <si>
    <t>http://www.toolkit.bc.ca/tool/district-energy-systems</t>
  </si>
  <si>
    <t>Sun Rivers Resort - Talasa</t>
  </si>
  <si>
    <t>Okanagan College</t>
  </si>
  <si>
    <t>Kelowna</t>
  </si>
  <si>
    <t>WST</t>
  </si>
  <si>
    <t>SOLPV</t>
  </si>
  <si>
    <t>UBCO District Energy System</t>
  </si>
  <si>
    <t>University of British Columbia</t>
  </si>
  <si>
    <t>Royal Columbian Hospital</t>
  </si>
  <si>
    <t>New Westminster</t>
  </si>
  <si>
    <t>planned</t>
  </si>
  <si>
    <t>https://www.newwestcity.ca/planning-building-and-development/projects-on-the-go/articles/2910.php</t>
  </si>
  <si>
    <t>Lions Gate Hospital</t>
  </si>
  <si>
    <t>North Vancouver</t>
  </si>
  <si>
    <t>Lonsdale Energy Corp</t>
  </si>
  <si>
    <t>http://www.cnv.org/city-services/lonsdale-energy</t>
  </si>
  <si>
    <t>Village of Port Clements Biomass District Heating System</t>
  </si>
  <si>
    <t>Port Clements</t>
  </si>
  <si>
    <t>HFO</t>
  </si>
  <si>
    <t>BC New Hope Recovery Society</t>
  </si>
  <si>
    <t>Baldy Hughes</t>
  </si>
  <si>
    <t>Prince George</t>
  </si>
  <si>
    <t>City of Prince George District Energy System</t>
  </si>
  <si>
    <t>UNBC Prince George Campus</t>
  </si>
  <si>
    <t>University of Northern British Columbia</t>
  </si>
  <si>
    <t>University Hospital of Northern BC</t>
  </si>
  <si>
    <t>Revelstoke Community Energy Corporation</t>
  </si>
  <si>
    <t>Revelstoke</t>
  </si>
  <si>
    <t>Alexandra District Energy Utility</t>
  </si>
  <si>
    <t>Richmond</t>
  </si>
  <si>
    <t>Oval Village District Energy Utility</t>
  </si>
  <si>
    <t>http://www.luluislandenergy.ca/oval-village-district-energy-utility/</t>
  </si>
  <si>
    <t>Surrey Memorial Hospital</t>
  </si>
  <si>
    <t>Surrey</t>
  </si>
  <si>
    <t>http://www.questcanada.org/sites/default/files/publications/ICES%20Progress%20Report%20-%20Province%20of%20BC.pdf</t>
  </si>
  <si>
    <t>Surrey City Energy</t>
  </si>
  <si>
    <t xml:space="preserve">Surrey </t>
  </si>
  <si>
    <t>Village of Telkwa Biomass District Energy System</t>
  </si>
  <si>
    <t>Telkwa</t>
  </si>
  <si>
    <t>http://www.toolkit.bc.ca/Success-Story/Telkwa%E2%80%99s-Deep-Collaboration-Mini-Biomass-District-Heating-System</t>
  </si>
  <si>
    <t>Tla-o-qui-aht First Nation District Energy System</t>
  </si>
  <si>
    <t>Tla-o-qui-aht First Nation</t>
  </si>
  <si>
    <t>Tofino</t>
  </si>
  <si>
    <t>BC Children and Women's Hospital</t>
  </si>
  <si>
    <t>Vancouver</t>
  </si>
  <si>
    <t>https://bcgreencare.ca/system/files/resource-files/2015_PHSA_SEMP_0.pdf</t>
  </si>
  <si>
    <t>Creative Energy</t>
  </si>
  <si>
    <t>Mole Hill Community Housing Society</t>
  </si>
  <si>
    <t>River District Energy</t>
  </si>
  <si>
    <t>Parklane</t>
  </si>
  <si>
    <t>SEFC Neighbourhood Energy Utility</t>
  </si>
  <si>
    <t>TELUS Garden Building District Energy System</t>
  </si>
  <si>
    <t>https://www.energy-manager.ca/news/vancouvers-telus-garden-receives-leed-platinum-certification-2605</t>
  </si>
  <si>
    <t>http://www.vancouversun.com/entertainment/movie-guide/Telus+Garden+opens+doors+employees/11166932/story.html</t>
  </si>
  <si>
    <t>HR</t>
  </si>
  <si>
    <t>Vancouver General Hospital</t>
  </si>
  <si>
    <t xml:space="preserve">UBC Academic District Energy System </t>
  </si>
  <si>
    <t xml:space="preserve">Vancouver </t>
  </si>
  <si>
    <t>Dockside Green Energy System</t>
  </si>
  <si>
    <t>Dockside Green Energy LLP</t>
  </si>
  <si>
    <t>Victoria</t>
  </si>
  <si>
    <t>http://docksidegreenenergy.com/the_energy_system.html</t>
  </si>
  <si>
    <t>Royal Jubilee Hospital</t>
  </si>
  <si>
    <t>University of Victoria</t>
  </si>
  <si>
    <t>http://www.uvic.ca/home/about/campus-news/2016+district-energy-plant+ring</t>
  </si>
  <si>
    <t>Victoria General Hospital</t>
  </si>
  <si>
    <t>Westhills District Energy System</t>
  </si>
  <si>
    <t>Sustainable Services Ltd.</t>
  </si>
  <si>
    <t>RMOW WWTP DES</t>
  </si>
  <si>
    <t>Whistler</t>
  </si>
  <si>
    <t>Avonlea Hutterite Colony</t>
  </si>
  <si>
    <t>Avonlea</t>
  </si>
  <si>
    <t>MB</t>
  </si>
  <si>
    <t>https://www.hydro.mb.ca/your_business/profiles/profiles_avonlea_hutterite_colony.pdf</t>
  </si>
  <si>
    <t>Brandon University District Energy System</t>
  </si>
  <si>
    <t>Brandon University</t>
  </si>
  <si>
    <t>Brandon</t>
  </si>
  <si>
    <t>LFO</t>
  </si>
  <si>
    <t>Ritchot District Energy - Ile Des Chenes</t>
  </si>
  <si>
    <t>Ile Des Chenes</t>
  </si>
  <si>
    <t>Providence District Heating</t>
  </si>
  <si>
    <t>Providence University College</t>
  </si>
  <si>
    <t>Otterburne</t>
  </si>
  <si>
    <t>CFB Shilo</t>
  </si>
  <si>
    <t>Shilo</t>
  </si>
  <si>
    <t>Wawanesa Geothermal Residential Subdivision</t>
  </si>
  <si>
    <t>Wawanesa</t>
  </si>
  <si>
    <t>http://www.questcanada.org/maps/wawanesa-geothermal-residential-subdivision</t>
  </si>
  <si>
    <t>Stanley Business Centre</t>
  </si>
  <si>
    <t>Winkler</t>
  </si>
  <si>
    <t>http://www.gov.mb.ca/ia/energy/geothermal/release.html</t>
  </si>
  <si>
    <t>Assiniboine Park Zoo</t>
  </si>
  <si>
    <t>Winnipeg</t>
  </si>
  <si>
    <t>http://www.winnipegsun.com/2015/02/24/zoos-geothermal-system-keeps-polar-bears-cool-guests-warm</t>
  </si>
  <si>
    <t>DND 17 Wing Winnipeg</t>
  </si>
  <si>
    <t>Department of National Defense</t>
  </si>
  <si>
    <t>McPhillips Common District Geothermal System</t>
  </si>
  <si>
    <t>https://www.gov.mb.ca/jec/energy/geothermal/fp_article3.html</t>
  </si>
  <si>
    <t>Seasons of Tuxedo/IKEA</t>
  </si>
  <si>
    <t>http://news.gov.mb.ca/news/index.html?archive=2012-11-01&amp;item=15753</t>
  </si>
  <si>
    <t>The Forks Market</t>
  </si>
  <si>
    <t>https://www.gov.mb.ca/jec/energy/geothermal/fp_article2.html</t>
  </si>
  <si>
    <t>The Yards at Fort Rouge</t>
  </si>
  <si>
    <t>http://fortrougeyards.com/about-the-development/</t>
  </si>
  <si>
    <t>University of Manitoba</t>
  </si>
  <si>
    <t>University of Winnipeg - Ashdown Hall Central Heating Plant</t>
  </si>
  <si>
    <t>University of Winnipeg</t>
  </si>
  <si>
    <t>UNB Central Heating Plant</t>
  </si>
  <si>
    <t>University of New Brunswick</t>
  </si>
  <si>
    <t>Fredericton</t>
  </si>
  <si>
    <t>NB</t>
  </si>
  <si>
    <t>http://blogs.unb.ca/newsroom/2010/08/24/unbs-central-heating-plant-reduces-atmospheric-emissions-by-nearly-one-third/</t>
  </si>
  <si>
    <t>CFB Gagetown</t>
  </si>
  <si>
    <t>Gagetown</t>
  </si>
  <si>
    <t>University of New Brunswick Central Heating Plant</t>
  </si>
  <si>
    <t>Moncton</t>
  </si>
  <si>
    <t>CFB Goose Bay (5 Wing)</t>
  </si>
  <si>
    <t>Goose Bay</t>
  </si>
  <si>
    <t>NL</t>
  </si>
  <si>
    <t>St. Francis Xavier University</t>
  </si>
  <si>
    <t>Antigonish</t>
  </si>
  <si>
    <t>NS</t>
  </si>
  <si>
    <t>CFB Halifax  - Bedford</t>
  </si>
  <si>
    <t>Bedford</t>
  </si>
  <si>
    <t>CFB Halifax  - Dockyard Annex</t>
  </si>
  <si>
    <t>Dartmouth</t>
  </si>
  <si>
    <t>CFB Halifax  - Shearwater (12 Wing)</t>
  </si>
  <si>
    <t>CFB Greenwood (14 Wing)</t>
  </si>
  <si>
    <t>Greenwood</t>
  </si>
  <si>
    <t>Alderney 5</t>
  </si>
  <si>
    <t>Halifax</t>
  </si>
  <si>
    <t>CFB Halifax  - Dockyard</t>
  </si>
  <si>
    <t>CFB Halifax  - Stadacona</t>
  </si>
  <si>
    <t>CFB Halifax  - Windsor Park</t>
  </si>
  <si>
    <t>Dalhousie University - Halifax Campus</t>
  </si>
  <si>
    <t>Dalhousie University</t>
  </si>
  <si>
    <t>Mount Saint Vincent University</t>
  </si>
  <si>
    <t>National District Energy Survey (2008)</t>
  </si>
  <si>
    <t>Queen Elizabeth II Hospital</t>
  </si>
  <si>
    <t>Saint Mary's University</t>
  </si>
  <si>
    <t>Université Sainte-Anne</t>
  </si>
  <si>
    <t>Pointe-de-l'Eglise</t>
  </si>
  <si>
    <t>WIND</t>
  </si>
  <si>
    <t>Cape Breton University</t>
  </si>
  <si>
    <t>Sydney</t>
  </si>
  <si>
    <t>Dalhousie University - Agricultural Campus</t>
  </si>
  <si>
    <t>Truro</t>
  </si>
  <si>
    <t>Acadia University</t>
  </si>
  <si>
    <t>Wolfville</t>
  </si>
  <si>
    <t>http://sustainability.acadiau.ca/energy-and-climate.html</t>
  </si>
  <si>
    <t>Behchoko Biomass (EMES)</t>
  </si>
  <si>
    <t>Northwest Territories</t>
  </si>
  <si>
    <t>Behchoko</t>
  </si>
  <si>
    <t>NT</t>
  </si>
  <si>
    <t>Fort Liard</t>
  </si>
  <si>
    <t>https://www.eia.gov.nt.ca/sites/eia/files/northern_vision_1.pdf</t>
  </si>
  <si>
    <t>http://www.enr.gov.nt.ca/sites/enr/files/building_a_regulatory_framework_for_geothermal_in_the_nwt.pdf</t>
  </si>
  <si>
    <t>Aadrii Biomass District Heating Project</t>
  </si>
  <si>
    <t>Fort McPherson</t>
  </si>
  <si>
    <t>http://www.fvbenergy.com/projects/aadrii-district-energy-system/</t>
  </si>
  <si>
    <t>https://www.bullfrogpower.com/wp-content/uploads/2015/09/Fort_McPherson-Biomass.pdf</t>
  </si>
  <si>
    <t>Fort Simpson</t>
  </si>
  <si>
    <t>Fort Smith District Biomass</t>
  </si>
  <si>
    <t>Fort Smith</t>
  </si>
  <si>
    <t>Hay River Schools District Biomass</t>
  </si>
  <si>
    <t>Hay River</t>
  </si>
  <si>
    <t>Inuvik</t>
  </si>
  <si>
    <t>Yellowknife Biomass Boiler District Energy System</t>
  </si>
  <si>
    <t>Yellowknife</t>
  </si>
  <si>
    <t>https://fcm.ca/Documents/case-studies/PCP/2013/Yellowknifes_Biomass_Boiler_District_Energy_System_EN.pdf</t>
  </si>
  <si>
    <t>Yellowknife GNWT Office Buildings</t>
  </si>
  <si>
    <t>Arviat DHS</t>
  </si>
  <si>
    <t>QEC</t>
  </si>
  <si>
    <t>Arviat</t>
  </si>
  <si>
    <t>NU</t>
  </si>
  <si>
    <t>Iqaluit DHS</t>
  </si>
  <si>
    <t>Iqaluit</t>
  </si>
  <si>
    <t>Rankin Inlet DHS</t>
  </si>
  <si>
    <t>Rankin Inlet</t>
  </si>
  <si>
    <t>Ajax</t>
  </si>
  <si>
    <t>ON</t>
  </si>
  <si>
    <t>http://www.ajax.ca/en/doingbusinessinajax/Index-Energy-Steam-Plant.asp</t>
  </si>
  <si>
    <t>St. Andrew's College</t>
  </si>
  <si>
    <t>Aurora</t>
  </si>
  <si>
    <t>Naional DE Survey (2008)</t>
  </si>
  <si>
    <t>CFB Borden (16 Wing)</t>
  </si>
  <si>
    <t>Borden</t>
  </si>
  <si>
    <t>Cornwall District Energy System</t>
  </si>
  <si>
    <t>Cornwall</t>
  </si>
  <si>
    <t>http://www.questcanada.org/maps/cornwall-district-energy-system</t>
  </si>
  <si>
    <t>Kizhaagimitay Nipi Community Utility  (aka Grassy Narrows)</t>
  </si>
  <si>
    <t>Grassy Narrows</t>
  </si>
  <si>
    <t>http://www.questcanada.org/maps/grassy-narrows-district-heating-system</t>
  </si>
  <si>
    <t>Geraldton District Heating System</t>
  </si>
  <si>
    <t>Greenstone</t>
  </si>
  <si>
    <t>http://www.biomassinnovation.ca/pdf/Case%20Studies/CaseStudy_GeraldtonDH_ON.pdf</t>
  </si>
  <si>
    <t>Galt District Energy System</t>
  </si>
  <si>
    <t>Guelph</t>
  </si>
  <si>
    <t>http://www.envida.ca/en/developingSustainableEnergy/Galt-District-Energy-System.asp</t>
  </si>
  <si>
    <t>http://www.envida.ca/en/developingSustainableEnergy/resources/DISTRICT_ENERGY/Envida_District_Energy_Centre_in_Sleeman_Centre_Backgrounder_-_FINAL-A.pdf</t>
  </si>
  <si>
    <t>Hanlon Creek District Energy System</t>
  </si>
  <si>
    <t>http://www.envida.ca/en/developingSustainableEnergy/Hanlon-Creek-Business-Park-District-Energy-System.asp</t>
  </si>
  <si>
    <t>http://www.ellisdon.com/project/hanlon-creek-district-energy-temporary-thermal-plant/</t>
  </si>
  <si>
    <t>Hamilton Community Energy</t>
  </si>
  <si>
    <t>Hamilton</t>
  </si>
  <si>
    <t>http://www.hamiltonce.com/abouthce.html</t>
  </si>
  <si>
    <t>http://www.toromontpowersystems.com/electric-power/products/chp/powerprofiles/hamilton-community-energy</t>
  </si>
  <si>
    <t>Harbor Health Services Inc. (HHSI)</t>
  </si>
  <si>
    <t>National DE Survey (2008)</t>
  </si>
  <si>
    <t>McMaster Innovation Park</t>
  </si>
  <si>
    <t>https://magazine.appro.org/news/ontario-news/5007-1487812504-mcmaster-district-energy-project-a-leading-example-of-innovation.html</t>
  </si>
  <si>
    <t>CFB Kingston</t>
  </si>
  <si>
    <t>Kingston</t>
  </si>
  <si>
    <t>http://www.ceaa.gc.ca/052/details-eng.cfm?pid=5462</t>
  </si>
  <si>
    <t>http://s3.amazonaws.com/zanran_storage/cdea.ca/ContentPages/43936118.pdf</t>
  </si>
  <si>
    <t>Queen's University</t>
  </si>
  <si>
    <t xml:space="preserve">Kingston </t>
  </si>
  <si>
    <t>London District Energy</t>
  </si>
  <si>
    <t>Veresen Inc.</t>
  </si>
  <si>
    <t>London</t>
  </si>
  <si>
    <t>https://magazine.appro.org/news/ontario-news/3843-london-district-energy-expanding-.html</t>
  </si>
  <si>
    <t>https://www.london.ca/residents/Environment/Energy/Documents/Community%20Energy%20Plan.pdf</t>
  </si>
  <si>
    <t>Cornell Centre</t>
  </si>
  <si>
    <t>Markham</t>
  </si>
  <si>
    <t xml:space="preserve">Markham </t>
  </si>
  <si>
    <t>Markham Centre</t>
  </si>
  <si>
    <t>GTAA Cogen Plant</t>
  </si>
  <si>
    <t>Mississauga</t>
  </si>
  <si>
    <t>https://en.wikipedia.org/wiki/GTAA_Cogeneration_Plant</t>
  </si>
  <si>
    <t>http://www.powermag.com/gtaa-cogeneration-complex-mississauga-ontario-canada/</t>
  </si>
  <si>
    <t>C100 - Central Plant</t>
  </si>
  <si>
    <t>Algonquin College</t>
  </si>
  <si>
    <t>Nepean</t>
  </si>
  <si>
    <t>Durham College</t>
  </si>
  <si>
    <t>Oshawa</t>
  </si>
  <si>
    <t>http://home.smsenergy-engineering.com/project-page.php?id=2#p4</t>
  </si>
  <si>
    <t>https://magazine.appro.org/?option=com_content&amp;view=article&amp;id=2537&amp;redirected=1</t>
  </si>
  <si>
    <t>Carleton University</t>
  </si>
  <si>
    <t>Ottawa</t>
  </si>
  <si>
    <t>Cliff Street and National Research Council DE</t>
  </si>
  <si>
    <t>Public Works and Government Services Canada</t>
  </si>
  <si>
    <t>Confederation Heights District Energy System</t>
  </si>
  <si>
    <t>NRCan Bells Corners Complex</t>
  </si>
  <si>
    <t>PWGSC Heating and Cooling Plants</t>
  </si>
  <si>
    <t>RCMP District Energy System</t>
  </si>
  <si>
    <t>Rideau Hall Central Heating Plant</t>
  </si>
  <si>
    <t>National Capital Commission</t>
  </si>
  <si>
    <t>Transalta Ottawa - Ottawa Health Science Centre (OHSC)</t>
  </si>
  <si>
    <t>http://www.opg.com/darlington-refurbishment/Documents/IntrinsikReport_GHG_OntarioPower.pdf</t>
  </si>
  <si>
    <t>http://cleanboiler.org/files/Resources/Workshop/WS_Klein_EnvCan.PDF</t>
  </si>
  <si>
    <t>Tunney's Pasture District Energy System</t>
  </si>
  <si>
    <t>University of Ottawa Power Plant</t>
  </si>
  <si>
    <t>University of Ottawa</t>
  </si>
  <si>
    <t>Beaver Barracks</t>
  </si>
  <si>
    <t xml:space="preserve">Ottawa </t>
  </si>
  <si>
    <t>CFB Petawawa</t>
  </si>
  <si>
    <t>Petawawa</t>
  </si>
  <si>
    <t>Manfred Klein</t>
  </si>
  <si>
    <t>Brock University</t>
  </si>
  <si>
    <t>St. Catharines</t>
  </si>
  <si>
    <t>http://www.ec.gc.ca/inrp-npri/donnees-data/index.cfm?do=facility_substance_summary&amp;lang=en&amp;opt_npri_id=0000011472&amp;opt_report_year=2009#location</t>
  </si>
  <si>
    <t>Sudbury District Energy - Hospital Plant</t>
  </si>
  <si>
    <t>Sudbury</t>
  </si>
  <si>
    <t>Toromont website</t>
  </si>
  <si>
    <t>Sudbury District Energy - Downtown</t>
  </si>
  <si>
    <t>Sudbury District Energy Ltd.</t>
  </si>
  <si>
    <t>http://www.toromontpowersystems.com/electric-power/products/chp/powerprofiles/sudbury-district-energy</t>
  </si>
  <si>
    <t>Baycrest Centre</t>
  </si>
  <si>
    <t>Toronto</t>
  </si>
  <si>
    <t>Enwave Energy Corporation</t>
  </si>
  <si>
    <t>http://enwavetoronto.com/facilities.html</t>
  </si>
  <si>
    <t>Regent Park Community Energy System</t>
  </si>
  <si>
    <t>http://www.fvbenergy.com/projects/regent-park-community-energy-system/</t>
  </si>
  <si>
    <t>http://www.nrcan.gc.ca/sites/www.nrcan.gc.ca/files/canmetenergy/files/pubs/RegentPark(ENG).pdf</t>
  </si>
  <si>
    <t>University of Toronto - St. George</t>
  </si>
  <si>
    <t>University of Toronto</t>
  </si>
  <si>
    <t>http://www.fs.utoronto.ca/wp-content/uploads/2015/12/centennialarticle_university_of_toronto_districtenergysystem.pdf</t>
  </si>
  <si>
    <t>University of Toronto - Mississauga</t>
  </si>
  <si>
    <t>York University</t>
  </si>
  <si>
    <t>ECCC</t>
  </si>
  <si>
    <t>CFB Trenton (8 Wing) </t>
  </si>
  <si>
    <t>Trenton</t>
  </si>
  <si>
    <t>District Energy Windsor</t>
  </si>
  <si>
    <t>Windsor</t>
  </si>
  <si>
    <t>Windsor University Cogeneration Plant</t>
  </si>
  <si>
    <t>http://www1.uwindsor.ca/facilityservices/energy-conversion-centre-heating-and-cooling</t>
  </si>
  <si>
    <t>http://slthermal.com/pdf/Windsor,%20Ontario,%20Canada.pdf</t>
  </si>
  <si>
    <t>PEI District Energy System</t>
  </si>
  <si>
    <t>Charlottetown</t>
  </si>
  <si>
    <t>PE</t>
  </si>
  <si>
    <t>http://www.biomasscenter.org/resource-library/case-studies/community-district-energy/city-of-charlottetown</t>
  </si>
  <si>
    <t>CFB Bagotville (3 Wing)</t>
  </si>
  <si>
    <t>Bagotville</t>
  </si>
  <si>
    <t>QC</t>
  </si>
  <si>
    <t>Centrale de Chauffage Urbain Montréal</t>
  </si>
  <si>
    <t>Montreal</t>
  </si>
  <si>
    <t>CFB Montreal</t>
  </si>
  <si>
    <t>Oujé-Bougoumou Public Works</t>
  </si>
  <si>
    <t>Oujé-Bougoumou</t>
  </si>
  <si>
    <t>http://www.fvbenergy.com/projects/ouje-bougoumou-district-energy-system/</t>
  </si>
  <si>
    <t>SSQ Immobilier Cite Verte</t>
  </si>
  <si>
    <t>Quebec City</t>
  </si>
  <si>
    <t>Senneterre Thermal Park</t>
  </si>
  <si>
    <t>Senneterre</t>
  </si>
  <si>
    <t>http://www.questcanada.org/maps/senneterre-thermal-park</t>
  </si>
  <si>
    <t>CFB Valcartier</t>
  </si>
  <si>
    <t>Valcartier</t>
  </si>
  <si>
    <t>http://smethportpa.org/pdf/UES_Handbook_Final_21-01-08.pdf</t>
  </si>
  <si>
    <t>District energy national survey report (2008)</t>
  </si>
  <si>
    <t>University of Regina District Energy</t>
  </si>
  <si>
    <t>Regina</t>
  </si>
  <si>
    <t>SK</t>
  </si>
  <si>
    <t>University of Saskatchewan Heating Plant</t>
  </si>
  <si>
    <t>University of Saskatchewan</t>
  </si>
  <si>
    <t>Saskatoon</t>
  </si>
  <si>
    <t>Burwash Landing first nations</t>
  </si>
  <si>
    <t>Burwash Landing</t>
  </si>
  <si>
    <t>YT</t>
  </si>
  <si>
    <t>http://www.questcanada.org/maps/kluane-first-nation-district-heating-system</t>
  </si>
  <si>
    <t>http://www.energy.gov.yk.ca/239.html</t>
  </si>
  <si>
    <t xml:space="preserve">Dawson City Infrastructure Heating Project </t>
  </si>
  <si>
    <t>British Columbia Government</t>
  </si>
  <si>
    <t>Dawson City</t>
  </si>
  <si>
    <t>Mayo</t>
  </si>
  <si>
    <t>ATCO Electric Yukon</t>
  </si>
  <si>
    <t>ATCO</t>
  </si>
  <si>
    <t>Watson Lake</t>
  </si>
  <si>
    <t>Purdy's Wharf Development</t>
  </si>
  <si>
    <t>https://sfu-primo.hosted.exlibrisgroup.com/primo-explore/fulldisplay?vid=SFUL&amp;search_scope=default_scope&amp;tab=default_tab&amp;query=any,contains,district%20energy%20a%20national%20survey%20report&amp;facet=rtype,exact,books&amp;docid=01SFUL_ALMA51228148430003611&amp;context=L&amp;adaptor=Local%20Search%20Engine</t>
  </si>
  <si>
    <t>https://beta.theglobeandmail.com/report-on-business/an-answer-for-the-heat-cool-clear-water/article18167644/?ref=http://www.theglobeandmail.com&amp;</t>
  </si>
  <si>
    <t>CIEEDAC</t>
  </si>
  <si>
    <t>Innovative Energy Facilities Database, District Energy Inventory</t>
  </si>
  <si>
    <t>http://cieedacdb.rem.sfu.ca/district-energy-inventory/</t>
  </si>
  <si>
    <t>Total thermal capacity</t>
  </si>
  <si>
    <t>unspecified</t>
  </si>
  <si>
    <t>BFoHPbF BAU Fraction of Heat Provided by Fuel</t>
  </si>
  <si>
    <t>Note:</t>
  </si>
  <si>
    <t>We do not have future projections, so we assume the present fractions</t>
  </si>
  <si>
    <t>remain constant throughout the model run.</t>
  </si>
  <si>
    <t>Meaning</t>
  </si>
  <si>
    <t>Fuel Abbreviation</t>
  </si>
  <si>
    <t>light fuel oil</t>
  </si>
  <si>
    <t>heat recovery</t>
  </si>
  <si>
    <t>waste</t>
  </si>
  <si>
    <t>geothermal</t>
  </si>
  <si>
    <t>solar thermal</t>
  </si>
  <si>
    <t>electricity (heat pump)</t>
  </si>
  <si>
    <t>Solar thermal and geothermal types do not use fuel.  The model uses</t>
  </si>
  <si>
    <t>this variable to determine overall fuel consumption by multiplying by</t>
  </si>
  <si>
    <t>Therefore, the total fraction will add to less than 1.</t>
  </si>
  <si>
    <t>total heat demand, so these fuel-less types must be omitted.</t>
  </si>
  <si>
    <t>We treat plants of unknown fuel type as a weighted average of plants</t>
  </si>
  <si>
    <t>with known fuel types.</t>
  </si>
  <si>
    <t>We group waste and biomass, as no waste subscript is available explicitly.</t>
  </si>
  <si>
    <t>Reallocated Into Modeled Fuel Types</t>
  </si>
  <si>
    <t>fuelless (omitted)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</si>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</sst>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3" fillId="0" borderId="0" xfId="0" applyFont="1" applyFill="1" applyBorder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  <xf numFmtId="0" fontId="7" fillId="0" borderId="0" xfId="0" applyFont="1"/>
    <xf numFmtId="0" fontId="8" fillId="0" borderId="0" xfId="0" applyFont="1"/>
  </cellXfs>
  <cellStyles count="1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 2" xfId="13" xr:uid="{00000000-0005-0000-0000-00000C000000}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1" sqref="B21"/>
    </sheetView>
  </sheetViews>
  <sheetFormatPr defaultRowHeight="14.4" x14ac:dyDescent="0.3"/>
  <cols>
    <col min="2" max="2" width="58.109375" customWidth="1"/>
  </cols>
  <sheetData>
    <row r="1" spans="1:2" x14ac:dyDescent="0.3">
      <c r="A1" s="1" t="s">
        <v>479</v>
      </c>
    </row>
    <row r="3" spans="1:2" x14ac:dyDescent="0.3">
      <c r="A3" s="1" t="s">
        <v>0</v>
      </c>
      <c r="B3" t="s">
        <v>474</v>
      </c>
    </row>
    <row r="4" spans="1:2" x14ac:dyDescent="0.3">
      <c r="B4" s="2">
        <v>2017</v>
      </c>
    </row>
    <row r="5" spans="1:2" x14ac:dyDescent="0.3">
      <c r="B5" t="s">
        <v>475</v>
      </c>
    </row>
    <row r="6" spans="1:2" x14ac:dyDescent="0.3">
      <c r="B6" t="s">
        <v>476</v>
      </c>
    </row>
    <row r="8" spans="1:2" x14ac:dyDescent="0.3">
      <c r="A8" s="1" t="s">
        <v>480</v>
      </c>
    </row>
    <row r="9" spans="1:2" x14ac:dyDescent="0.3">
      <c r="A9" t="s">
        <v>481</v>
      </c>
    </row>
    <row r="10" spans="1:2" x14ac:dyDescent="0.3">
      <c r="A10" t="s">
        <v>482</v>
      </c>
    </row>
    <row r="12" spans="1:2" x14ac:dyDescent="0.3">
      <c r="A12" t="s">
        <v>491</v>
      </c>
    </row>
    <row r="13" spans="1:2" x14ac:dyDescent="0.3">
      <c r="A13" t="s">
        <v>492</v>
      </c>
    </row>
    <row r="14" spans="1:2" x14ac:dyDescent="0.3">
      <c r="A14" t="s">
        <v>494</v>
      </c>
    </row>
    <row r="15" spans="1:2" x14ac:dyDescent="0.3">
      <c r="A15" s="17" t="s">
        <v>493</v>
      </c>
    </row>
    <row r="16" spans="1:2" x14ac:dyDescent="0.3">
      <c r="A16" s="3"/>
    </row>
    <row r="17" spans="1:1" x14ac:dyDescent="0.3">
      <c r="A17" t="s">
        <v>497</v>
      </c>
    </row>
    <row r="19" spans="1:1" x14ac:dyDescent="0.3">
      <c r="A19" t="s">
        <v>495</v>
      </c>
    </row>
    <row r="20" spans="1:1" x14ac:dyDescent="0.3">
      <c r="A20" t="s">
        <v>496</v>
      </c>
    </row>
  </sheetData>
  <hyperlinks>
    <hyperlink ref="B6" r:id="rId1" display="http://www.iea.org/publications/insights/insightpublications/US_CountryScorecard_FINAL.pdf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L159"/>
  <sheetViews>
    <sheetView workbookViewId="0">
      <pane xSplit="1" ySplit="2" topLeftCell="B3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defaultColWidth="8.88671875" defaultRowHeight="14.4" x14ac:dyDescent="0.3"/>
  <cols>
    <col min="1" max="1" width="8.33203125" customWidth="1"/>
    <col min="2" max="2" width="55.6640625" bestFit="1" customWidth="1"/>
    <col min="3" max="3" width="6.88671875" bestFit="1" customWidth="1"/>
    <col min="4" max="5" width="5.44140625" bestFit="1" customWidth="1"/>
    <col min="6" max="6" width="59" bestFit="1" customWidth="1"/>
    <col min="7" max="7" width="52.33203125" bestFit="1" customWidth="1"/>
    <col min="8" max="8" width="31.44140625" bestFit="1" customWidth="1"/>
    <col min="9" max="9" width="11" bestFit="1" customWidth="1"/>
    <col min="10" max="10" width="10.33203125" bestFit="1" customWidth="1"/>
    <col min="11" max="11" width="11.88671875" bestFit="1" customWidth="1"/>
    <col min="12" max="12" width="9.44140625" bestFit="1" customWidth="1"/>
    <col min="13" max="13" width="18.88671875" bestFit="1" customWidth="1"/>
    <col min="14" max="14" width="21.33203125" bestFit="1" customWidth="1"/>
    <col min="15" max="15" width="16.109375" bestFit="1" customWidth="1"/>
    <col min="16" max="16" width="13" bestFit="1" customWidth="1"/>
    <col min="17" max="17" width="12.109375" bestFit="1" customWidth="1"/>
    <col min="18" max="18" width="13.44140625" bestFit="1" customWidth="1"/>
    <col min="19" max="19" width="19.44140625" bestFit="1" customWidth="1"/>
    <col min="20" max="20" width="18.33203125" bestFit="1" customWidth="1"/>
    <col min="21" max="21" width="17.44140625" bestFit="1" customWidth="1"/>
    <col min="22" max="22" width="18.44140625" bestFit="1" customWidth="1"/>
    <col min="23" max="23" width="16.6640625" bestFit="1" customWidth="1"/>
    <col min="24" max="24" width="19.109375" bestFit="1" customWidth="1"/>
    <col min="25" max="25" width="16.44140625" bestFit="1" customWidth="1"/>
    <col min="26" max="26" width="17.88671875" bestFit="1" customWidth="1"/>
    <col min="27" max="27" width="15" bestFit="1" customWidth="1"/>
    <col min="28" max="29" width="50.6640625" customWidth="1"/>
    <col min="30" max="30" width="15.88671875" bestFit="1" customWidth="1"/>
    <col min="31" max="31" width="15.109375" bestFit="1" customWidth="1"/>
    <col min="32" max="32" width="18.44140625" bestFit="1" customWidth="1"/>
    <col min="33" max="33" width="17.88671875" bestFit="1" customWidth="1"/>
    <col min="34" max="34" width="21.33203125" bestFit="1" customWidth="1"/>
    <col min="35" max="35" width="13.44140625" bestFit="1" customWidth="1"/>
    <col min="36" max="36" width="13.33203125" bestFit="1" customWidth="1"/>
    <col min="37" max="37" width="13.6640625" bestFit="1" customWidth="1"/>
    <col min="38" max="38" width="14.109375" bestFit="1" customWidth="1"/>
    <col min="39" max="39" width="17.109375" bestFit="1" customWidth="1"/>
    <col min="40" max="40" width="20.33203125" bestFit="1" customWidth="1"/>
    <col min="41" max="41" width="21.109375" bestFit="1" customWidth="1"/>
    <col min="42" max="42" width="11.88671875" bestFit="1" customWidth="1"/>
    <col min="43" max="43" width="17.44140625" bestFit="1" customWidth="1"/>
    <col min="44" max="44" width="15.109375" bestFit="1" customWidth="1"/>
    <col min="45" max="45" width="20.88671875" bestFit="1" customWidth="1"/>
    <col min="46" max="46" width="15.109375" bestFit="1" customWidth="1"/>
    <col min="47" max="47" width="18.6640625" bestFit="1" customWidth="1"/>
    <col min="48" max="48" width="17.44140625" bestFit="1" customWidth="1"/>
    <col min="49" max="49" width="21" bestFit="1" customWidth="1"/>
    <col min="50" max="50" width="14.88671875" bestFit="1" customWidth="1"/>
    <col min="51" max="51" width="18.44140625" bestFit="1" customWidth="1"/>
    <col min="52" max="53" width="10.44140625" bestFit="1" customWidth="1"/>
    <col min="54" max="54" width="10.6640625" bestFit="1" customWidth="1"/>
    <col min="55" max="55" width="23" bestFit="1" customWidth="1"/>
    <col min="56" max="56" width="10.44140625" bestFit="1" customWidth="1"/>
    <col min="57" max="57" width="12.33203125" bestFit="1" customWidth="1"/>
    <col min="58" max="58" width="23" bestFit="1" customWidth="1"/>
    <col min="59" max="59" width="16.88671875" bestFit="1" customWidth="1"/>
    <col min="60" max="60" width="19.44140625" bestFit="1" customWidth="1"/>
    <col min="61" max="61" width="17.44140625" bestFit="1" customWidth="1"/>
    <col min="62" max="62" width="20.33203125" bestFit="1" customWidth="1"/>
    <col min="63" max="63" width="17.33203125" bestFit="1" customWidth="1"/>
    <col min="64" max="64" width="20" bestFit="1" customWidth="1"/>
  </cols>
  <sheetData>
    <row r="1" spans="1:64" s="9" customFormat="1" x14ac:dyDescent="0.3">
      <c r="A1" s="7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 t="s">
        <v>8</v>
      </c>
      <c r="AF1" s="8" t="s">
        <v>8</v>
      </c>
      <c r="AG1" s="8" t="s">
        <v>9</v>
      </c>
      <c r="AH1" s="8" t="s">
        <v>9</v>
      </c>
      <c r="AI1" s="8"/>
      <c r="AJ1" s="8"/>
      <c r="AK1" s="8" t="s">
        <v>10</v>
      </c>
      <c r="AL1" s="8" t="s">
        <v>10</v>
      </c>
      <c r="AM1" s="8"/>
      <c r="AN1" s="8" t="s">
        <v>10</v>
      </c>
      <c r="AO1" s="8" t="s">
        <v>11</v>
      </c>
      <c r="AP1" s="8"/>
      <c r="AQ1" s="8"/>
      <c r="AR1" s="8"/>
      <c r="AS1" s="8"/>
      <c r="AT1" s="8"/>
      <c r="AU1" s="8" t="s">
        <v>12</v>
      </c>
      <c r="AV1" s="8"/>
      <c r="AW1" s="8" t="s">
        <v>12</v>
      </c>
      <c r="AX1" s="8"/>
      <c r="AY1" s="8" t="s">
        <v>12</v>
      </c>
      <c r="AZ1" s="8" t="s">
        <v>13</v>
      </c>
      <c r="BA1" s="8" t="s">
        <v>14</v>
      </c>
      <c r="BB1" s="8" t="s">
        <v>15</v>
      </c>
      <c r="BC1" s="8"/>
      <c r="BD1" s="8" t="s">
        <v>16</v>
      </c>
      <c r="BE1" s="8" t="s">
        <v>17</v>
      </c>
      <c r="BF1" s="8"/>
      <c r="BG1" s="8" t="s">
        <v>8</v>
      </c>
      <c r="BH1" s="8" t="s">
        <v>9</v>
      </c>
      <c r="BI1" s="8" t="s">
        <v>8</v>
      </c>
      <c r="BJ1" s="8" t="s">
        <v>9</v>
      </c>
      <c r="BK1" s="8" t="s">
        <v>8</v>
      </c>
      <c r="BL1" s="8" t="s">
        <v>9</v>
      </c>
    </row>
    <row r="2" spans="1:64" s="1" customFormat="1" x14ac:dyDescent="0.3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5" t="s">
        <v>40</v>
      </c>
      <c r="X2" s="5" t="s">
        <v>41</v>
      </c>
      <c r="Y2" s="5" t="s">
        <v>42</v>
      </c>
      <c r="Z2" s="5" t="s">
        <v>43</v>
      </c>
      <c r="AA2" s="5" t="s">
        <v>44</v>
      </c>
      <c r="AB2" s="5" t="s">
        <v>45</v>
      </c>
      <c r="AC2" s="5" t="s">
        <v>46</v>
      </c>
      <c r="AD2" s="10" t="s">
        <v>47</v>
      </c>
      <c r="AE2" s="10" t="s">
        <v>48</v>
      </c>
      <c r="AF2" s="10" t="s">
        <v>49</v>
      </c>
      <c r="AG2" s="10" t="s">
        <v>50</v>
      </c>
      <c r="AH2" s="10" t="s">
        <v>51</v>
      </c>
      <c r="AI2" s="10" t="s">
        <v>52</v>
      </c>
      <c r="AJ2" s="10" t="s">
        <v>53</v>
      </c>
      <c r="AK2" s="10" t="s">
        <v>54</v>
      </c>
      <c r="AL2" s="10" t="s">
        <v>55</v>
      </c>
      <c r="AM2" s="10" t="s">
        <v>56</v>
      </c>
      <c r="AN2" s="10" t="s">
        <v>57</v>
      </c>
      <c r="AO2" s="10" t="s">
        <v>58</v>
      </c>
      <c r="AP2" s="10" t="s">
        <v>59</v>
      </c>
      <c r="AQ2" s="10" t="s">
        <v>60</v>
      </c>
      <c r="AR2" s="10" t="s">
        <v>61</v>
      </c>
      <c r="AS2" s="10" t="s">
        <v>62</v>
      </c>
      <c r="AT2" s="10" t="s">
        <v>63</v>
      </c>
      <c r="AU2" s="10" t="s">
        <v>64</v>
      </c>
      <c r="AV2" s="10" t="s">
        <v>65</v>
      </c>
      <c r="AW2" s="10" t="s">
        <v>66</v>
      </c>
      <c r="AX2" s="10" t="s">
        <v>67</v>
      </c>
      <c r="AY2" s="10" t="s">
        <v>68</v>
      </c>
      <c r="AZ2" s="10" t="s">
        <v>69</v>
      </c>
      <c r="BA2" s="10" t="s">
        <v>70</v>
      </c>
      <c r="BB2" s="10" t="s">
        <v>71</v>
      </c>
      <c r="BC2" s="10" t="s">
        <v>72</v>
      </c>
      <c r="BD2" s="10" t="s">
        <v>73</v>
      </c>
      <c r="BE2" s="10" t="s">
        <v>74</v>
      </c>
      <c r="BF2" s="10" t="s">
        <v>75</v>
      </c>
      <c r="BG2" s="10" t="s">
        <v>76</v>
      </c>
      <c r="BH2" s="10" t="s">
        <v>77</v>
      </c>
      <c r="BI2" s="10" t="s">
        <v>78</v>
      </c>
      <c r="BJ2" s="10" t="s">
        <v>79</v>
      </c>
      <c r="BK2" s="10" t="s">
        <v>80</v>
      </c>
      <c r="BL2" s="10" t="s">
        <v>81</v>
      </c>
    </row>
    <row r="3" spans="1:64" s="11" customFormat="1" x14ac:dyDescent="0.3">
      <c r="A3" s="5">
        <v>100016</v>
      </c>
      <c r="B3" s="6" t="s">
        <v>82</v>
      </c>
      <c r="C3" s="6">
        <v>1</v>
      </c>
      <c r="D3" s="6">
        <v>1</v>
      </c>
      <c r="E3" s="6">
        <v>0</v>
      </c>
      <c r="F3" s="6" t="s">
        <v>83</v>
      </c>
      <c r="G3" s="6"/>
      <c r="H3" s="6" t="s">
        <v>84</v>
      </c>
      <c r="I3" s="6" t="s">
        <v>85</v>
      </c>
      <c r="J3" s="6">
        <v>51.05</v>
      </c>
      <c r="K3" s="6">
        <v>-114.07</v>
      </c>
      <c r="L3" s="6" t="s">
        <v>86</v>
      </c>
      <c r="M3" s="6">
        <v>2010</v>
      </c>
      <c r="N3" s="6"/>
      <c r="O3" s="6">
        <v>2014</v>
      </c>
      <c r="P3" s="6">
        <v>221</v>
      </c>
      <c r="Q3" s="6"/>
      <c r="R3" s="6"/>
      <c r="S3" s="6" t="s">
        <v>87</v>
      </c>
      <c r="T3" s="6"/>
      <c r="U3" s="6">
        <v>1</v>
      </c>
      <c r="V3" s="6">
        <v>1</v>
      </c>
      <c r="W3" s="6"/>
      <c r="X3" s="6">
        <v>1</v>
      </c>
      <c r="Y3" s="6">
        <v>1</v>
      </c>
      <c r="Z3" s="6">
        <v>1</v>
      </c>
      <c r="AA3" s="6"/>
      <c r="AB3" s="6" t="s">
        <v>88</v>
      </c>
      <c r="AC3" s="6"/>
      <c r="AD3" s="6">
        <v>1</v>
      </c>
      <c r="AE3" s="6">
        <v>60</v>
      </c>
      <c r="AF3" s="6">
        <v>55</v>
      </c>
      <c r="AG3" s="6"/>
      <c r="AH3" s="6">
        <v>12600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 t="s">
        <v>89</v>
      </c>
      <c r="AU3" s="6"/>
      <c r="AV3" s="6"/>
      <c r="AW3" s="6"/>
      <c r="AX3" s="6"/>
      <c r="AY3" s="6"/>
      <c r="AZ3" s="6"/>
      <c r="BA3" s="6"/>
      <c r="BB3" s="6"/>
      <c r="BC3" s="6">
        <v>12</v>
      </c>
      <c r="BD3" s="6">
        <v>650558</v>
      </c>
      <c r="BE3" s="6">
        <v>3400</v>
      </c>
      <c r="BF3" s="6">
        <v>1</v>
      </c>
      <c r="BG3" s="6"/>
      <c r="BH3" s="6"/>
      <c r="BI3" s="6">
        <v>55</v>
      </c>
      <c r="BJ3" s="6">
        <v>12600</v>
      </c>
      <c r="BK3" s="6"/>
      <c r="BL3" s="6"/>
    </row>
    <row r="4" spans="1:64" s="11" customFormat="1" x14ac:dyDescent="0.3">
      <c r="A4" s="5">
        <v>100017</v>
      </c>
      <c r="B4" s="6" t="s">
        <v>90</v>
      </c>
      <c r="C4" s="6">
        <v>1</v>
      </c>
      <c r="D4" s="6">
        <v>1</v>
      </c>
      <c r="E4" s="6">
        <v>0</v>
      </c>
      <c r="F4" s="6"/>
      <c r="G4" s="6"/>
      <c r="H4" s="6" t="s">
        <v>84</v>
      </c>
      <c r="I4" s="6" t="s">
        <v>85</v>
      </c>
      <c r="J4" s="6">
        <v>51.051000000000002</v>
      </c>
      <c r="K4" s="6">
        <v>-114.069</v>
      </c>
      <c r="L4" s="6" t="s">
        <v>86</v>
      </c>
      <c r="M4" s="6">
        <v>1970</v>
      </c>
      <c r="N4" s="6"/>
      <c r="O4" s="6"/>
      <c r="P4" s="6">
        <v>6221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 t="s">
        <v>91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4" s="11" customFormat="1" x14ac:dyDescent="0.3">
      <c r="A5" s="5">
        <v>100024</v>
      </c>
      <c r="B5" s="6" t="s">
        <v>92</v>
      </c>
      <c r="C5" s="6">
        <v>1</v>
      </c>
      <c r="D5" s="6">
        <v>1</v>
      </c>
      <c r="E5" s="6">
        <v>0</v>
      </c>
      <c r="F5" s="6" t="s">
        <v>92</v>
      </c>
      <c r="G5" s="6"/>
      <c r="H5" s="6" t="s">
        <v>84</v>
      </c>
      <c r="I5" s="6" t="s">
        <v>85</v>
      </c>
      <c r="J5" s="6">
        <v>51.058</v>
      </c>
      <c r="K5" s="6">
        <v>-114.062</v>
      </c>
      <c r="L5" s="6" t="s">
        <v>86</v>
      </c>
      <c r="M5" s="6">
        <v>1970</v>
      </c>
      <c r="N5" s="6"/>
      <c r="O5" s="6">
        <v>2014</v>
      </c>
      <c r="P5" s="6">
        <v>6113</v>
      </c>
      <c r="Q5" s="6"/>
      <c r="R5" s="6"/>
      <c r="S5" s="6" t="s">
        <v>87</v>
      </c>
      <c r="T5" s="6"/>
      <c r="U5" s="6"/>
      <c r="V5" s="6"/>
      <c r="W5" s="6"/>
      <c r="X5" s="6"/>
      <c r="Y5" s="6">
        <v>1</v>
      </c>
      <c r="Z5" s="6"/>
      <c r="AA5" s="6"/>
      <c r="AB5" s="6" t="s">
        <v>88</v>
      </c>
      <c r="AC5" s="6"/>
      <c r="AD5" s="6">
        <v>1</v>
      </c>
      <c r="AE5" s="6">
        <v>13</v>
      </c>
      <c r="AF5" s="6">
        <v>189.0325</v>
      </c>
      <c r="AG5" s="6">
        <v>76211</v>
      </c>
      <c r="AH5" s="6">
        <v>296891.90000000002</v>
      </c>
      <c r="AI5" s="6"/>
      <c r="AJ5" s="6"/>
      <c r="AK5" s="6"/>
      <c r="AL5" s="6"/>
      <c r="AM5" s="6"/>
      <c r="AN5" s="6"/>
      <c r="AO5" s="6">
        <v>5964</v>
      </c>
      <c r="AP5" s="6"/>
      <c r="AQ5" s="6"/>
      <c r="AR5" s="6"/>
      <c r="AS5" s="6"/>
      <c r="AT5" s="6" t="s">
        <v>89</v>
      </c>
      <c r="AU5" s="6">
        <v>891935</v>
      </c>
      <c r="AV5" s="6" t="s">
        <v>93</v>
      </c>
      <c r="AW5" s="6"/>
      <c r="AX5" s="6"/>
      <c r="AY5" s="6"/>
      <c r="AZ5" s="6"/>
      <c r="BA5" s="6"/>
      <c r="BB5" s="6"/>
      <c r="BC5" s="6">
        <v>100</v>
      </c>
      <c r="BD5" s="6">
        <v>700000</v>
      </c>
      <c r="BE5" s="6">
        <v>8000</v>
      </c>
      <c r="BF5" s="6">
        <v>1</v>
      </c>
      <c r="BG5" s="6"/>
      <c r="BH5" s="6"/>
      <c r="BI5" s="6">
        <v>153.864</v>
      </c>
      <c r="BJ5" s="6">
        <v>250000</v>
      </c>
      <c r="BK5" s="6">
        <v>35.168500000000002</v>
      </c>
      <c r="BL5" s="6">
        <v>46891.9</v>
      </c>
    </row>
    <row r="6" spans="1:64" s="11" customFormat="1" x14ac:dyDescent="0.3">
      <c r="A6" s="5">
        <v>100035</v>
      </c>
      <c r="B6" s="6" t="s">
        <v>94</v>
      </c>
      <c r="C6" s="6">
        <v>0</v>
      </c>
      <c r="D6" s="6">
        <v>1</v>
      </c>
      <c r="E6" s="6">
        <v>0</v>
      </c>
      <c r="F6" s="6"/>
      <c r="G6" s="6"/>
      <c r="H6" s="6" t="s">
        <v>95</v>
      </c>
      <c r="I6" s="6" t="s">
        <v>85</v>
      </c>
      <c r="J6" s="6">
        <v>54.463999999999999</v>
      </c>
      <c r="K6" s="6">
        <v>-110.173</v>
      </c>
      <c r="L6" s="6" t="s">
        <v>86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4" s="11" customFormat="1" x14ac:dyDescent="0.3">
      <c r="A7" s="5">
        <v>100045</v>
      </c>
      <c r="B7" s="6" t="s">
        <v>96</v>
      </c>
      <c r="C7" s="6">
        <v>0</v>
      </c>
      <c r="D7" s="6">
        <v>1</v>
      </c>
      <c r="E7" s="6">
        <v>0</v>
      </c>
      <c r="F7" s="6"/>
      <c r="G7" s="6"/>
      <c r="H7" s="6" t="s">
        <v>97</v>
      </c>
      <c r="I7" s="6" t="s">
        <v>85</v>
      </c>
      <c r="J7" s="6">
        <v>53.544999999999995</v>
      </c>
      <c r="K7" s="6">
        <v>-113.49</v>
      </c>
      <c r="L7" s="6" t="s">
        <v>86</v>
      </c>
      <c r="M7" s="6">
        <v>2013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 t="s">
        <v>98</v>
      </c>
      <c r="AC7" s="6" t="s">
        <v>99</v>
      </c>
      <c r="AD7" s="6"/>
      <c r="AE7" s="6"/>
      <c r="AF7" s="6">
        <v>0.38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 t="s">
        <v>89</v>
      </c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 s="11" customFormat="1" x14ac:dyDescent="0.3">
      <c r="A8" s="5">
        <v>100047</v>
      </c>
      <c r="B8" s="6" t="s">
        <v>100</v>
      </c>
      <c r="C8" s="6">
        <v>0</v>
      </c>
      <c r="D8" s="6">
        <v>1</v>
      </c>
      <c r="E8" s="6">
        <v>0</v>
      </c>
      <c r="F8" s="6"/>
      <c r="G8" s="6"/>
      <c r="H8" s="6" t="s">
        <v>97</v>
      </c>
      <c r="I8" s="6" t="s">
        <v>85</v>
      </c>
      <c r="J8" s="6">
        <v>53.546999999999997</v>
      </c>
      <c r="K8" s="6">
        <v>-113.488</v>
      </c>
      <c r="L8" s="6" t="s">
        <v>86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s="11" customFormat="1" x14ac:dyDescent="0.3">
      <c r="A9" s="5">
        <v>100050</v>
      </c>
      <c r="B9" s="6" t="s">
        <v>101</v>
      </c>
      <c r="C9" s="6">
        <v>1</v>
      </c>
      <c r="D9" s="6">
        <v>1</v>
      </c>
      <c r="E9" s="6">
        <v>0</v>
      </c>
      <c r="F9" s="6" t="s">
        <v>102</v>
      </c>
      <c r="G9" s="6"/>
      <c r="H9" s="6" t="s">
        <v>97</v>
      </c>
      <c r="I9" s="6" t="s">
        <v>85</v>
      </c>
      <c r="J9" s="6">
        <v>53.55</v>
      </c>
      <c r="K9" s="6">
        <v>-113.485</v>
      </c>
      <c r="L9" s="6" t="s">
        <v>86</v>
      </c>
      <c r="M9" s="6">
        <v>1950</v>
      </c>
      <c r="N9" s="6"/>
      <c r="O9" s="6">
        <v>2014</v>
      </c>
      <c r="P9" s="6">
        <v>6113</v>
      </c>
      <c r="Q9" s="6"/>
      <c r="R9" s="6"/>
      <c r="S9" s="6" t="s">
        <v>103</v>
      </c>
      <c r="T9" s="6"/>
      <c r="U9" s="6">
        <v>1</v>
      </c>
      <c r="V9" s="6"/>
      <c r="W9" s="6"/>
      <c r="X9" s="6">
        <v>1</v>
      </c>
      <c r="Y9" s="6">
        <v>1</v>
      </c>
      <c r="Z9" s="6">
        <v>1</v>
      </c>
      <c r="AA9" s="6"/>
      <c r="AB9" s="6" t="s">
        <v>104</v>
      </c>
      <c r="AC9" s="6"/>
      <c r="AD9" s="6">
        <v>1</v>
      </c>
      <c r="AE9" s="6">
        <v>13.3</v>
      </c>
      <c r="AF9" s="6">
        <v>735</v>
      </c>
      <c r="AG9" s="6">
        <v>67000</v>
      </c>
      <c r="AH9" s="6">
        <v>848000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 t="s">
        <v>89</v>
      </c>
      <c r="AU9" s="6">
        <v>3677857</v>
      </c>
      <c r="AV9" s="6"/>
      <c r="AW9" s="6"/>
      <c r="AX9" s="6"/>
      <c r="AY9" s="6"/>
      <c r="AZ9" s="6"/>
      <c r="BA9" s="6"/>
      <c r="BB9" s="6"/>
      <c r="BC9" s="6">
        <v>105</v>
      </c>
      <c r="BD9" s="6">
        <v>1734000</v>
      </c>
      <c r="BE9" s="6">
        <v>10000</v>
      </c>
      <c r="BF9" s="6">
        <v>1</v>
      </c>
      <c r="BG9" s="6">
        <v>590</v>
      </c>
      <c r="BH9" s="6">
        <v>622000</v>
      </c>
      <c r="BI9" s="6"/>
      <c r="BJ9" s="6"/>
      <c r="BK9" s="6">
        <v>145</v>
      </c>
      <c r="BL9" s="6">
        <v>226000</v>
      </c>
    </row>
    <row r="10" spans="1:64" s="11" customFormat="1" x14ac:dyDescent="0.3">
      <c r="A10" s="5">
        <v>100081</v>
      </c>
      <c r="B10" s="6" t="s">
        <v>105</v>
      </c>
      <c r="C10" s="6">
        <v>0</v>
      </c>
      <c r="D10" s="6">
        <v>1</v>
      </c>
      <c r="E10" s="6">
        <v>0</v>
      </c>
      <c r="F10" s="6" t="s">
        <v>105</v>
      </c>
      <c r="G10" s="6"/>
      <c r="H10" s="6" t="s">
        <v>106</v>
      </c>
      <c r="I10" s="6" t="s">
        <v>85</v>
      </c>
      <c r="J10" s="6">
        <v>49.693999999999996</v>
      </c>
      <c r="K10" s="6">
        <v>-112.84099999999999</v>
      </c>
      <c r="L10" s="6" t="s">
        <v>86</v>
      </c>
      <c r="M10" s="6">
        <v>1970</v>
      </c>
      <c r="N10" s="6"/>
      <c r="O10" s="6">
        <v>2014</v>
      </c>
      <c r="P10" s="6"/>
      <c r="Q10" s="6"/>
      <c r="R10" s="6"/>
      <c r="S10" s="6" t="s">
        <v>103</v>
      </c>
      <c r="T10" s="6"/>
      <c r="U10" s="6"/>
      <c r="V10" s="6"/>
      <c r="W10" s="6"/>
      <c r="X10" s="6"/>
      <c r="Y10" s="6">
        <v>1</v>
      </c>
      <c r="Z10" s="6"/>
      <c r="AA10" s="6"/>
      <c r="AB10" s="6" t="s">
        <v>88</v>
      </c>
      <c r="AC10" s="6"/>
      <c r="AD10" s="6"/>
      <c r="AE10" s="6"/>
      <c r="AF10" s="6">
        <v>20.02413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 t="s">
        <v>89</v>
      </c>
      <c r="AU10" s="6"/>
      <c r="AV10" s="6" t="s">
        <v>93</v>
      </c>
      <c r="AW10" s="6"/>
      <c r="AX10" s="6"/>
      <c r="AY10" s="6"/>
      <c r="AZ10" s="6"/>
      <c r="BA10" s="6"/>
      <c r="BB10" s="6"/>
      <c r="BC10" s="6">
        <v>30</v>
      </c>
      <c r="BD10" s="6">
        <v>185000</v>
      </c>
      <c r="BE10" s="6">
        <v>4000</v>
      </c>
      <c r="BF10" s="6">
        <v>0</v>
      </c>
      <c r="BG10" s="6"/>
      <c r="BH10" s="6"/>
      <c r="BI10" s="6">
        <v>11.231999999999999</v>
      </c>
      <c r="BJ10" s="6"/>
      <c r="BK10" s="6">
        <v>8.7921300000000002</v>
      </c>
      <c r="BL10" s="6"/>
    </row>
    <row r="11" spans="1:64" s="11" customFormat="1" x14ac:dyDescent="0.3">
      <c r="A11" s="5">
        <v>100092</v>
      </c>
      <c r="B11" s="6" t="s">
        <v>107</v>
      </c>
      <c r="C11" s="6">
        <v>0</v>
      </c>
      <c r="D11" s="6">
        <v>1</v>
      </c>
      <c r="E11" s="6">
        <v>0</v>
      </c>
      <c r="F11" s="6" t="s">
        <v>108</v>
      </c>
      <c r="G11" s="6" t="s">
        <v>109</v>
      </c>
      <c r="H11" s="6" t="s">
        <v>108</v>
      </c>
      <c r="I11" s="6" t="s">
        <v>85</v>
      </c>
      <c r="J11" s="6">
        <v>50.725000000000001</v>
      </c>
      <c r="K11" s="6">
        <v>-113.97499999999999</v>
      </c>
      <c r="L11" s="6" t="s">
        <v>86</v>
      </c>
      <c r="M11" s="6">
        <v>2007</v>
      </c>
      <c r="N11" s="6"/>
      <c r="O11" s="6">
        <v>2014</v>
      </c>
      <c r="P11" s="6"/>
      <c r="Q11" s="6"/>
      <c r="R11" s="6"/>
      <c r="S11" s="6" t="s">
        <v>110</v>
      </c>
      <c r="T11" s="6"/>
      <c r="U11" s="6"/>
      <c r="V11" s="6"/>
      <c r="W11" s="6"/>
      <c r="X11" s="6"/>
      <c r="Y11" s="6"/>
      <c r="Z11" s="6">
        <v>1</v>
      </c>
      <c r="AA11" s="6"/>
      <c r="AB11" s="6" t="s">
        <v>88</v>
      </c>
      <c r="AC11" s="6" t="s">
        <v>111</v>
      </c>
      <c r="AD11" s="6"/>
      <c r="AE11" s="6"/>
      <c r="AF11" s="6">
        <v>1.5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 t="s">
        <v>112</v>
      </c>
      <c r="AU11" s="6"/>
      <c r="AV11" s="6" t="s">
        <v>89</v>
      </c>
      <c r="AW11" s="6"/>
      <c r="AX11" s="6"/>
      <c r="AY11" s="6"/>
      <c r="AZ11" s="6"/>
      <c r="BA11" s="6"/>
      <c r="BB11" s="6"/>
      <c r="BC11" s="6">
        <v>52</v>
      </c>
      <c r="BD11" s="6">
        <v>9293.68</v>
      </c>
      <c r="BE11" s="6">
        <v>1500</v>
      </c>
      <c r="BF11" s="6">
        <v>1</v>
      </c>
      <c r="BG11" s="6"/>
      <c r="BH11" s="6"/>
      <c r="BI11" s="6"/>
      <c r="BJ11" s="6"/>
      <c r="BK11" s="6"/>
      <c r="BL11" s="6"/>
    </row>
    <row r="12" spans="1:64" s="11" customFormat="1" x14ac:dyDescent="0.3">
      <c r="A12" s="5">
        <v>100125</v>
      </c>
      <c r="B12" s="6" t="s">
        <v>113</v>
      </c>
      <c r="C12" s="6">
        <v>0</v>
      </c>
      <c r="D12" s="6">
        <v>1</v>
      </c>
      <c r="E12" s="6">
        <v>0</v>
      </c>
      <c r="F12" s="6" t="s">
        <v>114</v>
      </c>
      <c r="G12" s="6"/>
      <c r="H12" s="6" t="s">
        <v>115</v>
      </c>
      <c r="I12" s="6" t="s">
        <v>85</v>
      </c>
      <c r="J12" s="6">
        <v>53.540999999999997</v>
      </c>
      <c r="K12" s="6">
        <v>-113.29600000000001</v>
      </c>
      <c r="L12" s="6" t="s">
        <v>86</v>
      </c>
      <c r="M12" s="6">
        <v>2007</v>
      </c>
      <c r="N12" s="6"/>
      <c r="O12" s="6">
        <v>2014</v>
      </c>
      <c r="P12" s="6"/>
      <c r="Q12" s="6"/>
      <c r="R12" s="6"/>
      <c r="S12" s="6" t="s">
        <v>103</v>
      </c>
      <c r="T12" s="6">
        <v>1</v>
      </c>
      <c r="U12" s="6">
        <v>1</v>
      </c>
      <c r="V12" s="6"/>
      <c r="W12" s="6"/>
      <c r="X12" s="6">
        <v>1</v>
      </c>
      <c r="Y12" s="6"/>
      <c r="Z12" s="6">
        <v>1</v>
      </c>
      <c r="AA12" s="6"/>
      <c r="AB12" s="6" t="s">
        <v>104</v>
      </c>
      <c r="AC12" s="6"/>
      <c r="AD12" s="6"/>
      <c r="AE12" s="6"/>
      <c r="AF12" s="6">
        <v>9</v>
      </c>
      <c r="AG12" s="6"/>
      <c r="AH12" s="6">
        <v>9784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 t="s">
        <v>89</v>
      </c>
      <c r="AU12" s="6"/>
      <c r="AV12" s="6"/>
      <c r="AW12" s="6"/>
      <c r="AX12" s="6"/>
      <c r="AY12" s="6"/>
      <c r="AZ12" s="6"/>
      <c r="BA12" s="6"/>
      <c r="BB12" s="6"/>
      <c r="BC12" s="6">
        <v>9</v>
      </c>
      <c r="BD12" s="6">
        <v>76460</v>
      </c>
      <c r="BE12" s="6">
        <v>1600</v>
      </c>
      <c r="BF12" s="6">
        <v>1</v>
      </c>
      <c r="BG12" s="6"/>
      <c r="BH12" s="6"/>
      <c r="BI12" s="6">
        <v>9</v>
      </c>
      <c r="BJ12" s="6">
        <v>9784</v>
      </c>
      <c r="BK12" s="6"/>
      <c r="BL12" s="6"/>
    </row>
    <row r="13" spans="1:64" s="11" customFormat="1" hidden="1" x14ac:dyDescent="0.3">
      <c r="A13" s="5">
        <v>100163</v>
      </c>
      <c r="B13" s="6" t="s">
        <v>116</v>
      </c>
      <c r="C13" s="6">
        <v>0</v>
      </c>
      <c r="D13" s="6">
        <v>1</v>
      </c>
      <c r="E13" s="6">
        <v>1</v>
      </c>
      <c r="F13" s="6"/>
      <c r="G13" s="6"/>
      <c r="H13" s="6" t="s">
        <v>117</v>
      </c>
      <c r="I13" s="6" t="s">
        <v>118</v>
      </c>
      <c r="J13" s="6">
        <v>49.25</v>
      </c>
      <c r="K13" s="6">
        <v>-122.97999999999999</v>
      </c>
      <c r="L13" s="6" t="s">
        <v>86</v>
      </c>
      <c r="M13" s="6">
        <v>1963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 t="s">
        <v>119</v>
      </c>
      <c r="AC13" s="6" t="s">
        <v>120</v>
      </c>
      <c r="AD13" s="6"/>
      <c r="AE13" s="6"/>
      <c r="AF13" s="6">
        <v>12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 t="s">
        <v>89</v>
      </c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4" s="11" customFormat="1" hidden="1" x14ac:dyDescent="0.3">
      <c r="A14" s="5">
        <v>100166</v>
      </c>
      <c r="B14" s="6" t="s">
        <v>121</v>
      </c>
      <c r="C14" s="6">
        <v>0</v>
      </c>
      <c r="D14" s="6">
        <v>1</v>
      </c>
      <c r="E14" s="6">
        <v>0</v>
      </c>
      <c r="F14" s="6" t="s">
        <v>122</v>
      </c>
      <c r="G14" s="6"/>
      <c r="H14" s="6" t="s">
        <v>117</v>
      </c>
      <c r="I14" s="6" t="s">
        <v>118</v>
      </c>
      <c r="J14" s="6">
        <v>49.253</v>
      </c>
      <c r="K14" s="6">
        <v>-122.97699999999999</v>
      </c>
      <c r="L14" s="6" t="s">
        <v>86</v>
      </c>
      <c r="M14" s="6">
        <v>2011</v>
      </c>
      <c r="N14" s="6"/>
      <c r="O14" s="6">
        <v>2014</v>
      </c>
      <c r="P14" s="6"/>
      <c r="Q14" s="6"/>
      <c r="R14" s="6"/>
      <c r="S14" s="6" t="s">
        <v>110</v>
      </c>
      <c r="T14" s="6"/>
      <c r="U14" s="6"/>
      <c r="V14" s="6">
        <v>1</v>
      </c>
      <c r="W14" s="6"/>
      <c r="X14" s="6"/>
      <c r="Y14" s="6"/>
      <c r="Z14" s="6">
        <v>1</v>
      </c>
      <c r="AA14" s="6"/>
      <c r="AB14" s="6" t="s">
        <v>104</v>
      </c>
      <c r="AC14" s="6"/>
      <c r="AD14" s="6"/>
      <c r="AE14" s="6"/>
      <c r="AF14" s="6">
        <v>2.2999999999999998</v>
      </c>
      <c r="AG14" s="6"/>
      <c r="AH14" s="6">
        <v>4182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 t="s">
        <v>89</v>
      </c>
      <c r="AU14" s="6"/>
      <c r="AV14" s="6" t="s">
        <v>123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4" s="11" customFormat="1" hidden="1" x14ac:dyDescent="0.3">
      <c r="A15" s="5">
        <v>100168</v>
      </c>
      <c r="B15" s="6" t="s">
        <v>124</v>
      </c>
      <c r="C15" s="6">
        <v>0</v>
      </c>
      <c r="D15" s="6">
        <v>1</v>
      </c>
      <c r="E15" s="6">
        <v>0</v>
      </c>
      <c r="F15" s="6"/>
      <c r="G15" s="6"/>
      <c r="H15" s="6" t="s">
        <v>125</v>
      </c>
      <c r="I15" s="6" t="s">
        <v>118</v>
      </c>
      <c r="J15" s="6">
        <v>54.232999999999997</v>
      </c>
      <c r="K15" s="6">
        <v>-125.764</v>
      </c>
      <c r="L15" s="6" t="s">
        <v>86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4" s="11" customFormat="1" hidden="1" x14ac:dyDescent="0.3">
      <c r="A16" s="5">
        <v>100187</v>
      </c>
      <c r="B16" s="6" t="s">
        <v>126</v>
      </c>
      <c r="C16" s="6">
        <v>1</v>
      </c>
      <c r="D16" s="6">
        <v>1</v>
      </c>
      <c r="E16" s="6">
        <v>0</v>
      </c>
      <c r="F16" s="6" t="s">
        <v>127</v>
      </c>
      <c r="G16" s="6"/>
      <c r="H16" s="6" t="s">
        <v>128</v>
      </c>
      <c r="I16" s="6" t="s">
        <v>118</v>
      </c>
      <c r="J16" s="6">
        <v>49.673999999999999</v>
      </c>
      <c r="K16" s="6">
        <v>-124.928</v>
      </c>
      <c r="L16" s="6" t="s">
        <v>86</v>
      </c>
      <c r="M16" s="6">
        <v>1995</v>
      </c>
      <c r="N16" s="6"/>
      <c r="O16" s="6">
        <v>2014</v>
      </c>
      <c r="P16" s="6"/>
      <c r="Q16" s="6"/>
      <c r="R16" s="6"/>
      <c r="S16" s="6" t="s">
        <v>110</v>
      </c>
      <c r="T16" s="6"/>
      <c r="U16" s="6"/>
      <c r="V16" s="6"/>
      <c r="W16" s="6"/>
      <c r="X16" s="6"/>
      <c r="Y16" s="6"/>
      <c r="Z16" s="6"/>
      <c r="AA16" s="6">
        <v>1</v>
      </c>
      <c r="AB16" s="6" t="s">
        <v>88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 t="s">
        <v>89</v>
      </c>
      <c r="AU16" s="6"/>
      <c r="AV16" s="6"/>
      <c r="AW16" s="6"/>
      <c r="AX16" s="6"/>
      <c r="AY16" s="6"/>
      <c r="AZ16" s="6"/>
      <c r="BA16" s="6"/>
      <c r="BB16" s="6"/>
      <c r="BC16" s="6">
        <v>30</v>
      </c>
      <c r="BD16" s="6"/>
      <c r="BE16" s="6">
        <v>25000</v>
      </c>
      <c r="BF16" s="6">
        <v>0</v>
      </c>
      <c r="BG16" s="6"/>
      <c r="BH16" s="6"/>
      <c r="BI16" s="6"/>
      <c r="BJ16" s="6"/>
      <c r="BK16" s="6"/>
      <c r="BL16" s="6"/>
    </row>
    <row r="17" spans="1:64" s="11" customFormat="1" hidden="1" x14ac:dyDescent="0.3">
      <c r="A17" s="5">
        <v>100192</v>
      </c>
      <c r="B17" s="6" t="s">
        <v>129</v>
      </c>
      <c r="C17" s="6">
        <v>0</v>
      </c>
      <c r="D17" s="6">
        <v>1</v>
      </c>
      <c r="E17" s="6">
        <v>0</v>
      </c>
      <c r="F17" s="6"/>
      <c r="G17" s="6"/>
      <c r="H17" s="6" t="s">
        <v>130</v>
      </c>
      <c r="I17" s="6" t="s">
        <v>118</v>
      </c>
      <c r="J17" s="6">
        <v>49.512999999999998</v>
      </c>
      <c r="K17" s="6">
        <v>-115.76900000000001</v>
      </c>
      <c r="L17" s="6" t="s">
        <v>86</v>
      </c>
      <c r="M17" s="6">
        <v>2016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 t="s">
        <v>131</v>
      </c>
      <c r="AC17" s="6" t="s">
        <v>132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 t="s">
        <v>123</v>
      </c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s="11" customFormat="1" hidden="1" x14ac:dyDescent="0.3">
      <c r="A18" s="5">
        <v>100198</v>
      </c>
      <c r="B18" s="6" t="s">
        <v>133</v>
      </c>
      <c r="C18" s="6">
        <v>0</v>
      </c>
      <c r="D18" s="6">
        <v>1</v>
      </c>
      <c r="E18" s="6">
        <v>1</v>
      </c>
      <c r="F18" s="6" t="s">
        <v>134</v>
      </c>
      <c r="G18" s="6"/>
      <c r="H18" s="6" t="s">
        <v>135</v>
      </c>
      <c r="I18" s="6" t="s">
        <v>118</v>
      </c>
      <c r="J18" s="6">
        <v>50.551000000000002</v>
      </c>
      <c r="K18" s="6">
        <v>-119.14</v>
      </c>
      <c r="L18" s="6" t="s">
        <v>86</v>
      </c>
      <c r="M18" s="6">
        <v>2011</v>
      </c>
      <c r="N18" s="6"/>
      <c r="O18" s="6">
        <v>2014</v>
      </c>
      <c r="P18" s="6"/>
      <c r="Q18" s="6"/>
      <c r="R18" s="6"/>
      <c r="S18" s="6" t="s">
        <v>110</v>
      </c>
      <c r="T18" s="6">
        <v>1</v>
      </c>
      <c r="U18" s="6">
        <v>1</v>
      </c>
      <c r="V18" s="6">
        <v>1</v>
      </c>
      <c r="W18" s="6">
        <v>1</v>
      </c>
      <c r="X18" s="6"/>
      <c r="Y18" s="6"/>
      <c r="Z18" s="6">
        <v>1</v>
      </c>
      <c r="AA18" s="6"/>
      <c r="AB18" s="6" t="s">
        <v>104</v>
      </c>
      <c r="AC18" s="6"/>
      <c r="AD18" s="6"/>
      <c r="AE18" s="6"/>
      <c r="AF18" s="6">
        <v>0.54</v>
      </c>
      <c r="AG18" s="6"/>
      <c r="AH18" s="6">
        <v>1418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 t="s">
        <v>123</v>
      </c>
      <c r="AU18" s="6"/>
      <c r="AV18" s="6"/>
      <c r="AW18" s="6"/>
      <c r="AX18" s="6"/>
      <c r="AY18" s="6"/>
      <c r="AZ18" s="6"/>
      <c r="BA18" s="6"/>
      <c r="BB18" s="6"/>
      <c r="BC18" s="6">
        <v>10</v>
      </c>
      <c r="BD18" s="6">
        <v>6828</v>
      </c>
      <c r="BE18" s="6">
        <v>1500</v>
      </c>
      <c r="BF18" s="6">
        <v>1</v>
      </c>
      <c r="BG18" s="6"/>
      <c r="BH18" s="6"/>
      <c r="BI18" s="6">
        <v>0.54</v>
      </c>
      <c r="BJ18" s="6">
        <v>1418</v>
      </c>
      <c r="BK18" s="6"/>
      <c r="BL18" s="6"/>
    </row>
    <row r="19" spans="1:64" s="11" customFormat="1" hidden="1" x14ac:dyDescent="0.3">
      <c r="A19" s="5">
        <v>100199</v>
      </c>
      <c r="B19" s="6" t="s">
        <v>136</v>
      </c>
      <c r="C19" s="6">
        <v>0</v>
      </c>
      <c r="D19" s="6">
        <v>1</v>
      </c>
      <c r="E19" s="6">
        <v>0</v>
      </c>
      <c r="F19" s="6"/>
      <c r="G19" s="6"/>
      <c r="H19" s="6" t="s">
        <v>137</v>
      </c>
      <c r="I19" s="6" t="s">
        <v>118</v>
      </c>
      <c r="J19" s="6">
        <v>48.436</v>
      </c>
      <c r="K19" s="6">
        <v>-123.411</v>
      </c>
      <c r="L19" s="6" t="s">
        <v>86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s="11" customFormat="1" hidden="1" x14ac:dyDescent="0.3">
      <c r="A20" s="5">
        <v>100202</v>
      </c>
      <c r="B20" s="6" t="s">
        <v>138</v>
      </c>
      <c r="C20" s="6">
        <v>0</v>
      </c>
      <c r="D20" s="6">
        <v>1</v>
      </c>
      <c r="E20" s="6">
        <v>1</v>
      </c>
      <c r="F20" s="6" t="s">
        <v>139</v>
      </c>
      <c r="G20" s="6"/>
      <c r="H20" s="6" t="s">
        <v>139</v>
      </c>
      <c r="I20" s="6" t="s">
        <v>118</v>
      </c>
      <c r="J20" s="6">
        <v>49.396999999999998</v>
      </c>
      <c r="K20" s="6">
        <v>-123.515</v>
      </c>
      <c r="L20" s="6" t="s">
        <v>86</v>
      </c>
      <c r="M20" s="6">
        <v>2009</v>
      </c>
      <c r="N20" s="6"/>
      <c r="O20" s="6">
        <v>2014</v>
      </c>
      <c r="P20" s="6">
        <v>221</v>
      </c>
      <c r="Q20" s="6"/>
      <c r="R20" s="6"/>
      <c r="S20" s="6" t="s">
        <v>103</v>
      </c>
      <c r="T20" s="6"/>
      <c r="U20" s="6">
        <v>1</v>
      </c>
      <c r="V20" s="6"/>
      <c r="W20" s="6"/>
      <c r="X20" s="6"/>
      <c r="Y20" s="6"/>
      <c r="Z20" s="6">
        <v>1</v>
      </c>
      <c r="AA20" s="6"/>
      <c r="AB20" s="6" t="s">
        <v>88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 t="s">
        <v>140</v>
      </c>
      <c r="AU20" s="6"/>
      <c r="AV20" s="6"/>
      <c r="AW20" s="6"/>
      <c r="AX20" s="6"/>
      <c r="AY20" s="6"/>
      <c r="AZ20" s="6"/>
      <c r="BA20" s="6"/>
      <c r="BB20" s="6"/>
      <c r="BC20" s="6">
        <v>30</v>
      </c>
      <c r="BD20" s="6">
        <v>4500</v>
      </c>
      <c r="BE20" s="6">
        <v>800</v>
      </c>
      <c r="BF20" s="6">
        <v>0</v>
      </c>
      <c r="BG20" s="6"/>
      <c r="BH20" s="6"/>
      <c r="BI20" s="6"/>
      <c r="BJ20" s="6"/>
      <c r="BK20" s="6"/>
      <c r="BL20" s="6"/>
    </row>
    <row r="21" spans="1:64" s="11" customFormat="1" hidden="1" x14ac:dyDescent="0.3">
      <c r="A21" s="5">
        <v>100217</v>
      </c>
      <c r="B21" s="6" t="s">
        <v>141</v>
      </c>
      <c r="C21" s="6">
        <v>0</v>
      </c>
      <c r="D21" s="6">
        <v>1</v>
      </c>
      <c r="E21" s="6">
        <v>1</v>
      </c>
      <c r="F21" s="6" t="s">
        <v>122</v>
      </c>
      <c r="G21" s="6"/>
      <c r="H21" s="6" t="s">
        <v>142</v>
      </c>
      <c r="I21" s="6" t="s">
        <v>118</v>
      </c>
      <c r="J21" s="6">
        <v>50.674999999999997</v>
      </c>
      <c r="K21" s="6">
        <v>-120.327</v>
      </c>
      <c r="L21" s="6" t="s">
        <v>86</v>
      </c>
      <c r="M21" s="6">
        <v>2013</v>
      </c>
      <c r="N21" s="6"/>
      <c r="O21" s="6">
        <v>2014</v>
      </c>
      <c r="P21" s="6">
        <v>721</v>
      </c>
      <c r="Q21" s="6"/>
      <c r="R21" s="6"/>
      <c r="S21" s="6" t="s">
        <v>143</v>
      </c>
      <c r="T21" s="6"/>
      <c r="U21" s="6"/>
      <c r="V21" s="6"/>
      <c r="W21" s="6"/>
      <c r="X21" s="6"/>
      <c r="Y21" s="6"/>
      <c r="Z21" s="6">
        <v>1</v>
      </c>
      <c r="AA21" s="6"/>
      <c r="AB21" s="6" t="s">
        <v>104</v>
      </c>
      <c r="AC21" s="6" t="s">
        <v>144</v>
      </c>
      <c r="AD21" s="6"/>
      <c r="AE21" s="6"/>
      <c r="AF21" s="6">
        <v>1.4849999999999999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89</v>
      </c>
      <c r="BD21" s="6">
        <v>0</v>
      </c>
      <c r="BE21" s="6">
        <v>1300</v>
      </c>
      <c r="BF21" s="6"/>
      <c r="BG21" s="6"/>
      <c r="BH21" s="6"/>
      <c r="BI21" s="6">
        <v>0.78100000000000003</v>
      </c>
      <c r="BJ21" s="6">
        <v>0</v>
      </c>
      <c r="BK21" s="6">
        <v>0.70399999999999996</v>
      </c>
      <c r="BL21" s="6">
        <v>0</v>
      </c>
    </row>
    <row r="22" spans="1:64" s="11" customFormat="1" hidden="1" x14ac:dyDescent="0.3">
      <c r="A22" s="5">
        <v>100222</v>
      </c>
      <c r="B22" s="6" t="s">
        <v>145</v>
      </c>
      <c r="C22" s="6">
        <v>0</v>
      </c>
      <c r="D22" s="6">
        <v>1</v>
      </c>
      <c r="E22" s="6">
        <v>1</v>
      </c>
      <c r="F22" s="6" t="s">
        <v>122</v>
      </c>
      <c r="G22" s="6"/>
      <c r="H22" s="6" t="s">
        <v>142</v>
      </c>
      <c r="I22" s="6" t="s">
        <v>118</v>
      </c>
      <c r="J22" s="6">
        <v>50.68</v>
      </c>
      <c r="K22" s="6">
        <v>-120.322</v>
      </c>
      <c r="L22" s="6" t="s">
        <v>86</v>
      </c>
      <c r="M22" s="6">
        <v>2012</v>
      </c>
      <c r="N22" s="6"/>
      <c r="O22" s="6">
        <v>2014</v>
      </c>
      <c r="P22" s="6">
        <v>721</v>
      </c>
      <c r="Q22" s="6"/>
      <c r="R22" s="6"/>
      <c r="S22" s="6" t="s">
        <v>143</v>
      </c>
      <c r="T22" s="6"/>
      <c r="U22" s="6"/>
      <c r="V22" s="6">
        <v>1</v>
      </c>
      <c r="W22" s="6"/>
      <c r="X22" s="6"/>
      <c r="Y22" s="6"/>
      <c r="Z22" s="6">
        <v>1</v>
      </c>
      <c r="AA22" s="6"/>
      <c r="AB22" s="6" t="s">
        <v>104</v>
      </c>
      <c r="AC22" s="6" t="s">
        <v>144</v>
      </c>
      <c r="AD22" s="6"/>
      <c r="AE22" s="6"/>
      <c r="AF22" s="6">
        <v>0.63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s="11" customFormat="1" hidden="1" x14ac:dyDescent="0.3">
      <c r="A23" s="5">
        <v>100230</v>
      </c>
      <c r="B23" s="6" t="s">
        <v>146</v>
      </c>
      <c r="C23" s="6">
        <v>1</v>
      </c>
      <c r="D23" s="6">
        <v>1</v>
      </c>
      <c r="E23" s="6">
        <v>1</v>
      </c>
      <c r="F23" s="6" t="s">
        <v>146</v>
      </c>
      <c r="G23" s="6"/>
      <c r="H23" s="6" t="s">
        <v>147</v>
      </c>
      <c r="I23" s="6" t="s">
        <v>118</v>
      </c>
      <c r="J23" s="6">
        <v>49.893999999999998</v>
      </c>
      <c r="K23" s="6">
        <v>-119.49</v>
      </c>
      <c r="L23" s="6" t="s">
        <v>86</v>
      </c>
      <c r="M23" s="6">
        <v>1970</v>
      </c>
      <c r="N23" s="6"/>
      <c r="O23" s="6">
        <v>2014</v>
      </c>
      <c r="P23" s="6"/>
      <c r="Q23" s="6"/>
      <c r="R23" s="6"/>
      <c r="S23" s="6" t="s">
        <v>87</v>
      </c>
      <c r="T23" s="6"/>
      <c r="U23" s="6"/>
      <c r="V23" s="6"/>
      <c r="W23" s="6"/>
      <c r="X23" s="6"/>
      <c r="Y23" s="6">
        <v>1</v>
      </c>
      <c r="Z23" s="6"/>
      <c r="AA23" s="6"/>
      <c r="AB23" s="6" t="s">
        <v>88</v>
      </c>
      <c r="AC23" s="6"/>
      <c r="AD23" s="6">
        <v>793</v>
      </c>
      <c r="AE23" s="6">
        <v>0.19400000000000001</v>
      </c>
      <c r="AF23" s="6">
        <v>2.9</v>
      </c>
      <c r="AG23" s="6">
        <v>72</v>
      </c>
      <c r="AH23" s="6">
        <v>1790.28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 t="s">
        <v>148</v>
      </c>
      <c r="AU23" s="6"/>
      <c r="AV23" s="6" t="s">
        <v>149</v>
      </c>
      <c r="AW23" s="6"/>
      <c r="AX23" s="6"/>
      <c r="AY23" s="6"/>
      <c r="AZ23" s="6"/>
      <c r="BA23" s="6"/>
      <c r="BB23" s="6"/>
      <c r="BC23" s="6">
        <v>10</v>
      </c>
      <c r="BD23" s="6">
        <v>60000</v>
      </c>
      <c r="BE23" s="6">
        <v>1000</v>
      </c>
      <c r="BF23" s="6">
        <v>0</v>
      </c>
      <c r="BG23" s="6"/>
      <c r="BH23" s="6"/>
      <c r="BI23" s="6">
        <v>2.9</v>
      </c>
      <c r="BJ23" s="6">
        <v>1790.28</v>
      </c>
      <c r="BK23" s="6"/>
      <c r="BL23" s="6"/>
    </row>
    <row r="24" spans="1:64" s="11" customFormat="1" hidden="1" x14ac:dyDescent="0.3">
      <c r="A24" s="5">
        <v>100236</v>
      </c>
      <c r="B24" s="6" t="s">
        <v>150</v>
      </c>
      <c r="C24" s="6">
        <v>0</v>
      </c>
      <c r="D24" s="6">
        <v>1</v>
      </c>
      <c r="E24" s="6">
        <v>1</v>
      </c>
      <c r="F24" s="6" t="s">
        <v>151</v>
      </c>
      <c r="G24" s="6"/>
      <c r="H24" s="6" t="s">
        <v>147</v>
      </c>
      <c r="I24" s="6" t="s">
        <v>118</v>
      </c>
      <c r="J24" s="6">
        <v>49.9</v>
      </c>
      <c r="K24" s="6">
        <v>-119.48399999999999</v>
      </c>
      <c r="L24" s="6" t="s">
        <v>86</v>
      </c>
      <c r="M24" s="6">
        <v>2011</v>
      </c>
      <c r="N24" s="6"/>
      <c r="O24" s="6">
        <v>2014</v>
      </c>
      <c r="P24" s="6">
        <v>611</v>
      </c>
      <c r="Q24" s="6"/>
      <c r="R24" s="6"/>
      <c r="S24" s="6" t="s">
        <v>87</v>
      </c>
      <c r="T24" s="6"/>
      <c r="U24" s="6"/>
      <c r="V24" s="6"/>
      <c r="W24" s="6"/>
      <c r="X24" s="6"/>
      <c r="Y24" s="6">
        <v>1</v>
      </c>
      <c r="Z24" s="6"/>
      <c r="AA24" s="6"/>
      <c r="AB24" s="6" t="s">
        <v>104</v>
      </c>
      <c r="AC24" s="6"/>
      <c r="AD24" s="6"/>
      <c r="AE24" s="6"/>
      <c r="AF24" s="6">
        <v>14</v>
      </c>
      <c r="AG24" s="6"/>
      <c r="AH24" s="6">
        <v>5749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 t="s">
        <v>140</v>
      </c>
      <c r="AU24" s="6"/>
      <c r="AV24" s="6" t="s">
        <v>89</v>
      </c>
      <c r="AW24" s="6">
        <v>13694.4</v>
      </c>
      <c r="AX24" s="6" t="s">
        <v>93</v>
      </c>
      <c r="AY24" s="6">
        <v>7387.2</v>
      </c>
      <c r="AZ24" s="6"/>
      <c r="BA24" s="6"/>
      <c r="BB24" s="6"/>
      <c r="BC24" s="6">
        <v>11</v>
      </c>
      <c r="BD24" s="6">
        <v>85000</v>
      </c>
      <c r="BE24" s="6">
        <v>5000</v>
      </c>
      <c r="BF24" s="6">
        <v>0</v>
      </c>
      <c r="BG24" s="6"/>
      <c r="BH24" s="6"/>
      <c r="BI24" s="6">
        <v>6</v>
      </c>
      <c r="BJ24" s="6">
        <v>1710</v>
      </c>
      <c r="BK24" s="6">
        <v>8</v>
      </c>
      <c r="BL24" s="6">
        <v>4039</v>
      </c>
    </row>
    <row r="25" spans="1:64" s="11" customFormat="1" hidden="1" x14ac:dyDescent="0.3">
      <c r="A25" s="5">
        <v>100283</v>
      </c>
      <c r="B25" s="6" t="s">
        <v>152</v>
      </c>
      <c r="C25" s="6">
        <v>0</v>
      </c>
      <c r="D25" s="6">
        <v>1</v>
      </c>
      <c r="E25" s="6">
        <v>0</v>
      </c>
      <c r="F25" s="6"/>
      <c r="G25" s="6"/>
      <c r="H25" s="6" t="s">
        <v>153</v>
      </c>
      <c r="I25" s="6" t="s">
        <v>118</v>
      </c>
      <c r="J25" s="6">
        <v>49.207000000000001</v>
      </c>
      <c r="K25" s="6">
        <v>-122.91</v>
      </c>
      <c r="L25" s="6" t="s">
        <v>154</v>
      </c>
      <c r="M25" s="6">
        <v>2019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 t="s">
        <v>155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s="11" customFormat="1" hidden="1" x14ac:dyDescent="0.3">
      <c r="A26" s="5">
        <v>100285</v>
      </c>
      <c r="B26" s="6" t="s">
        <v>156</v>
      </c>
      <c r="C26" s="6">
        <v>0</v>
      </c>
      <c r="D26" s="6">
        <v>1</v>
      </c>
      <c r="E26" s="6">
        <v>0</v>
      </c>
      <c r="F26" s="6"/>
      <c r="G26" s="6"/>
      <c r="H26" s="6" t="s">
        <v>157</v>
      </c>
      <c r="I26" s="6" t="s">
        <v>118</v>
      </c>
      <c r="J26" s="6">
        <v>49.320999999999998</v>
      </c>
      <c r="K26" s="6">
        <v>-123.071</v>
      </c>
      <c r="L26" s="6" t="s">
        <v>86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s="11" customFormat="1" hidden="1" x14ac:dyDescent="0.3">
      <c r="A27" s="5">
        <v>100286</v>
      </c>
      <c r="B27" s="6" t="s">
        <v>158</v>
      </c>
      <c r="C27" s="6">
        <v>0</v>
      </c>
      <c r="D27" s="6">
        <v>1</v>
      </c>
      <c r="E27" s="6">
        <v>0</v>
      </c>
      <c r="F27" s="6" t="s">
        <v>157</v>
      </c>
      <c r="G27" s="6"/>
      <c r="H27" s="6" t="s">
        <v>157</v>
      </c>
      <c r="I27" s="6" t="s">
        <v>118</v>
      </c>
      <c r="J27" s="6">
        <v>49.322000000000003</v>
      </c>
      <c r="K27" s="6">
        <v>-123.07000000000001</v>
      </c>
      <c r="L27" s="6" t="s">
        <v>86</v>
      </c>
      <c r="M27" s="6">
        <v>2004</v>
      </c>
      <c r="N27" s="6"/>
      <c r="O27" s="6">
        <v>2014</v>
      </c>
      <c r="P27" s="6"/>
      <c r="Q27" s="6"/>
      <c r="R27" s="6"/>
      <c r="S27" s="6" t="s">
        <v>103</v>
      </c>
      <c r="T27" s="6">
        <v>1</v>
      </c>
      <c r="U27" s="6">
        <v>1</v>
      </c>
      <c r="V27" s="6">
        <v>1</v>
      </c>
      <c r="W27" s="6"/>
      <c r="X27" s="6">
        <v>1</v>
      </c>
      <c r="Y27" s="6">
        <v>1</v>
      </c>
      <c r="Z27" s="6"/>
      <c r="AA27" s="6"/>
      <c r="AB27" s="6" t="s">
        <v>104</v>
      </c>
      <c r="AC27" s="6" t="s">
        <v>159</v>
      </c>
      <c r="AD27" s="6"/>
      <c r="AE27" s="6"/>
      <c r="AF27" s="6">
        <v>17.5</v>
      </c>
      <c r="AG27" s="6"/>
      <c r="AH27" s="6">
        <v>31619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s="11" customFormat="1" hidden="1" x14ac:dyDescent="0.3">
      <c r="A28" s="5">
        <v>100311</v>
      </c>
      <c r="B28" s="6" t="s">
        <v>160</v>
      </c>
      <c r="C28" s="6">
        <v>0</v>
      </c>
      <c r="D28" s="6">
        <v>1</v>
      </c>
      <c r="E28" s="6">
        <v>1</v>
      </c>
      <c r="F28" s="6" t="s">
        <v>161</v>
      </c>
      <c r="G28" s="6"/>
      <c r="H28" s="6" t="s">
        <v>161</v>
      </c>
      <c r="I28" s="6" t="s">
        <v>118</v>
      </c>
      <c r="J28" s="6">
        <v>53.689</v>
      </c>
      <c r="K28" s="6">
        <v>-132.185</v>
      </c>
      <c r="L28" s="6" t="s">
        <v>86</v>
      </c>
      <c r="M28" s="6">
        <v>2015</v>
      </c>
      <c r="N28" s="6"/>
      <c r="O28" s="6">
        <v>2015</v>
      </c>
      <c r="P28" s="6"/>
      <c r="Q28" s="6"/>
      <c r="R28" s="6"/>
      <c r="S28" s="6" t="s">
        <v>143</v>
      </c>
      <c r="T28" s="6">
        <v>1</v>
      </c>
      <c r="U28" s="6">
        <v>1</v>
      </c>
      <c r="V28" s="6"/>
      <c r="W28" s="6"/>
      <c r="X28" s="6">
        <v>1</v>
      </c>
      <c r="Y28" s="6">
        <v>1</v>
      </c>
      <c r="Z28" s="6"/>
      <c r="AA28" s="6"/>
      <c r="AB28" s="6" t="s">
        <v>104</v>
      </c>
      <c r="AC28" s="6"/>
      <c r="AD28" s="6"/>
      <c r="AE28" s="6"/>
      <c r="AF28" s="6">
        <v>0.1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 t="s">
        <v>123</v>
      </c>
      <c r="AU28" s="6"/>
      <c r="AV28" s="6" t="s">
        <v>162</v>
      </c>
      <c r="AW28" s="6">
        <v>1547.2</v>
      </c>
      <c r="AX28" s="6"/>
      <c r="AY28" s="6"/>
      <c r="AZ28" s="6"/>
      <c r="BA28" s="6"/>
      <c r="BB28" s="6"/>
      <c r="BC28" s="6">
        <v>3</v>
      </c>
      <c r="BD28" s="6">
        <v>1600</v>
      </c>
      <c r="BE28" s="6">
        <v>5000</v>
      </c>
      <c r="BF28" s="6">
        <v>1</v>
      </c>
      <c r="BG28" s="6"/>
      <c r="BH28" s="6"/>
      <c r="BI28" s="6">
        <v>0.1</v>
      </c>
      <c r="BJ28" s="6">
        <v>0</v>
      </c>
      <c r="BK28" s="6">
        <v>0</v>
      </c>
      <c r="BL28" s="6">
        <v>0</v>
      </c>
    </row>
    <row r="29" spans="1:64" s="11" customFormat="1" hidden="1" x14ac:dyDescent="0.3">
      <c r="A29" s="5">
        <v>100321</v>
      </c>
      <c r="B29" s="6" t="s">
        <v>163</v>
      </c>
      <c r="C29" s="6">
        <v>0</v>
      </c>
      <c r="D29" s="6">
        <v>1</v>
      </c>
      <c r="E29" s="6">
        <v>1</v>
      </c>
      <c r="F29" s="6" t="s">
        <v>164</v>
      </c>
      <c r="G29" s="6"/>
      <c r="H29" s="6" t="s">
        <v>165</v>
      </c>
      <c r="I29" s="6" t="s">
        <v>118</v>
      </c>
      <c r="J29" s="6">
        <v>53.917000000000002</v>
      </c>
      <c r="K29" s="6">
        <v>-122.75</v>
      </c>
      <c r="L29" s="6" t="s">
        <v>86</v>
      </c>
      <c r="M29" s="6">
        <v>2009</v>
      </c>
      <c r="N29" s="6"/>
      <c r="O29" s="6">
        <v>2014</v>
      </c>
      <c r="P29" s="6"/>
      <c r="Q29" s="6"/>
      <c r="R29" s="6"/>
      <c r="S29" s="6" t="s">
        <v>143</v>
      </c>
      <c r="T29" s="6">
        <v>1</v>
      </c>
      <c r="U29" s="6">
        <v>1</v>
      </c>
      <c r="V29" s="6">
        <v>1</v>
      </c>
      <c r="W29" s="6">
        <v>1</v>
      </c>
      <c r="X29" s="6"/>
      <c r="Y29" s="6">
        <v>1</v>
      </c>
      <c r="Z29" s="6">
        <v>1</v>
      </c>
      <c r="AA29" s="6"/>
      <c r="AB29" s="6" t="s">
        <v>88</v>
      </c>
      <c r="AC29" s="6"/>
      <c r="AD29" s="6"/>
      <c r="AE29" s="6"/>
      <c r="AF29" s="6">
        <v>0.73268699999999998</v>
      </c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 t="s">
        <v>123</v>
      </c>
      <c r="AU29" s="6"/>
      <c r="AV29" s="6"/>
      <c r="AW29" s="6"/>
      <c r="AX29" s="6"/>
      <c r="AY29" s="6"/>
      <c r="AZ29" s="6"/>
      <c r="BA29" s="6"/>
      <c r="BB29" s="6"/>
      <c r="BC29" s="6">
        <v>9</v>
      </c>
      <c r="BD29" s="6">
        <v>3717.47</v>
      </c>
      <c r="BE29" s="6">
        <v>548.61300000000006</v>
      </c>
      <c r="BF29" s="6">
        <v>0</v>
      </c>
      <c r="BG29" s="6"/>
      <c r="BH29" s="6"/>
      <c r="BI29" s="6">
        <v>0.73268699999999998</v>
      </c>
      <c r="BJ29" s="6"/>
      <c r="BK29" s="6"/>
      <c r="BL29" s="6"/>
    </row>
    <row r="30" spans="1:64" s="11" customFormat="1" hidden="1" x14ac:dyDescent="0.3">
      <c r="A30" s="5">
        <v>100323</v>
      </c>
      <c r="B30" s="6" t="s">
        <v>166</v>
      </c>
      <c r="C30" s="6">
        <v>0</v>
      </c>
      <c r="D30" s="6">
        <v>1</v>
      </c>
      <c r="E30" s="6">
        <v>1</v>
      </c>
      <c r="F30" s="6" t="s">
        <v>165</v>
      </c>
      <c r="G30" s="6"/>
      <c r="H30" s="6" t="s">
        <v>165</v>
      </c>
      <c r="I30" s="6" t="s">
        <v>118</v>
      </c>
      <c r="J30" s="6">
        <v>53.919000000000004</v>
      </c>
      <c r="K30" s="6">
        <v>-122.748</v>
      </c>
      <c r="L30" s="6" t="s">
        <v>86</v>
      </c>
      <c r="M30" s="6">
        <v>2012</v>
      </c>
      <c r="N30" s="6"/>
      <c r="O30" s="6">
        <v>2015</v>
      </c>
      <c r="P30" s="6"/>
      <c r="Q30" s="6"/>
      <c r="R30" s="6"/>
      <c r="S30" s="6" t="s">
        <v>103</v>
      </c>
      <c r="T30" s="6">
        <v>1</v>
      </c>
      <c r="U30" s="6">
        <v>1</v>
      </c>
      <c r="V30" s="6">
        <v>1</v>
      </c>
      <c r="W30" s="6"/>
      <c r="X30" s="6">
        <v>1</v>
      </c>
      <c r="Y30" s="6"/>
      <c r="Z30" s="6"/>
      <c r="AA30" s="6"/>
      <c r="AB30" s="6" t="s">
        <v>104</v>
      </c>
      <c r="AC30" s="6"/>
      <c r="AD30" s="6"/>
      <c r="AE30" s="6"/>
      <c r="AF30" s="6">
        <v>5</v>
      </c>
      <c r="AG30" s="6"/>
      <c r="AH30" s="6">
        <v>5833.3333338000002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 t="s">
        <v>123</v>
      </c>
      <c r="AU30" s="6">
        <v>21500</v>
      </c>
      <c r="AV30" s="6" t="s">
        <v>89</v>
      </c>
      <c r="AW30" s="6">
        <v>550</v>
      </c>
      <c r="AX30" s="6"/>
      <c r="AY30" s="6"/>
      <c r="AZ30" s="6"/>
      <c r="BA30" s="6"/>
      <c r="BB30" s="6"/>
      <c r="BC30" s="6">
        <v>8</v>
      </c>
      <c r="BD30" s="6">
        <v>32000</v>
      </c>
      <c r="BE30" s="6">
        <v>6000</v>
      </c>
      <c r="BF30" s="6">
        <v>1</v>
      </c>
      <c r="BG30" s="6"/>
      <c r="BH30" s="6"/>
      <c r="BI30" s="6">
        <v>5</v>
      </c>
      <c r="BJ30" s="6">
        <v>5833.3333338000002</v>
      </c>
      <c r="BK30" s="6"/>
      <c r="BL30" s="6"/>
    </row>
    <row r="31" spans="1:64" s="11" customFormat="1" hidden="1" x14ac:dyDescent="0.3">
      <c r="A31" s="5">
        <v>100325</v>
      </c>
      <c r="B31" s="6" t="s">
        <v>167</v>
      </c>
      <c r="C31" s="6">
        <v>0</v>
      </c>
      <c r="D31" s="6">
        <v>1</v>
      </c>
      <c r="E31" s="6">
        <v>1</v>
      </c>
      <c r="F31" s="6" t="s">
        <v>168</v>
      </c>
      <c r="G31" s="6"/>
      <c r="H31" s="6" t="s">
        <v>165</v>
      </c>
      <c r="I31" s="6" t="s">
        <v>118</v>
      </c>
      <c r="J31" s="6">
        <v>53.920999999999999</v>
      </c>
      <c r="K31" s="6">
        <v>-122.746</v>
      </c>
      <c r="L31" s="6" t="s">
        <v>86</v>
      </c>
      <c r="M31" s="6">
        <v>1994</v>
      </c>
      <c r="N31" s="6"/>
      <c r="O31" s="6">
        <v>2014</v>
      </c>
      <c r="P31" s="6"/>
      <c r="Q31" s="6"/>
      <c r="R31" s="6"/>
      <c r="S31" s="6" t="s">
        <v>103</v>
      </c>
      <c r="T31" s="6"/>
      <c r="U31" s="6"/>
      <c r="V31" s="6"/>
      <c r="W31" s="6"/>
      <c r="X31" s="6"/>
      <c r="Y31" s="6">
        <v>1</v>
      </c>
      <c r="Z31" s="6"/>
      <c r="AA31" s="6"/>
      <c r="AB31" s="6" t="s">
        <v>104</v>
      </c>
      <c r="AC31" s="6"/>
      <c r="AD31" s="6"/>
      <c r="AE31" s="6"/>
      <c r="AF31" s="6">
        <v>30.06934</v>
      </c>
      <c r="AG31" s="6"/>
      <c r="AH31" s="6">
        <v>18876.07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 t="s">
        <v>123</v>
      </c>
      <c r="AU31" s="6">
        <v>109872</v>
      </c>
      <c r="AV31" s="6" t="s">
        <v>89</v>
      </c>
      <c r="AW31" s="6">
        <v>10490</v>
      </c>
      <c r="AX31" s="6"/>
      <c r="AY31" s="6"/>
      <c r="AZ31" s="6"/>
      <c r="BA31" s="6"/>
      <c r="BB31" s="6"/>
      <c r="BC31" s="6">
        <v>10</v>
      </c>
      <c r="BD31" s="6">
        <v>65123</v>
      </c>
      <c r="BE31" s="6">
        <v>1130</v>
      </c>
      <c r="BF31" s="6">
        <v>0</v>
      </c>
      <c r="BG31" s="6"/>
      <c r="BH31" s="6"/>
      <c r="BI31" s="6">
        <v>23.739000000000001</v>
      </c>
      <c r="BJ31" s="6">
        <v>16444.400000000001</v>
      </c>
      <c r="BK31" s="6">
        <v>6.3303399999999996</v>
      </c>
      <c r="BL31" s="6">
        <v>2431.67</v>
      </c>
    </row>
    <row r="32" spans="1:64" s="11" customFormat="1" hidden="1" x14ac:dyDescent="0.3">
      <c r="A32" s="5">
        <v>100326</v>
      </c>
      <c r="B32" s="6" t="s">
        <v>169</v>
      </c>
      <c r="C32" s="6">
        <v>0</v>
      </c>
      <c r="D32" s="6">
        <v>1</v>
      </c>
      <c r="E32" s="6">
        <v>0</v>
      </c>
      <c r="F32" s="6"/>
      <c r="G32" s="6"/>
      <c r="H32" s="6" t="s">
        <v>165</v>
      </c>
      <c r="I32" s="6" t="s">
        <v>118</v>
      </c>
      <c r="J32" s="6">
        <v>53.922000000000004</v>
      </c>
      <c r="K32" s="6">
        <v>-122.745</v>
      </c>
      <c r="L32" s="6" t="s">
        <v>86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s="11" customFormat="1" hidden="1" x14ac:dyDescent="0.3">
      <c r="A33" s="5">
        <v>100335</v>
      </c>
      <c r="B33" s="6" t="s">
        <v>170</v>
      </c>
      <c r="C33" s="6">
        <v>1</v>
      </c>
      <c r="D33" s="6">
        <v>1</v>
      </c>
      <c r="E33" s="6">
        <v>1</v>
      </c>
      <c r="F33" s="6" t="s">
        <v>171</v>
      </c>
      <c r="G33" s="6"/>
      <c r="H33" s="6" t="s">
        <v>171</v>
      </c>
      <c r="I33" s="6" t="s">
        <v>118</v>
      </c>
      <c r="J33" s="6">
        <v>51</v>
      </c>
      <c r="K33" s="6">
        <v>-118.194</v>
      </c>
      <c r="L33" s="6" t="s">
        <v>86</v>
      </c>
      <c r="M33" s="6">
        <v>2005</v>
      </c>
      <c r="N33" s="6"/>
      <c r="O33" s="6">
        <v>2014</v>
      </c>
      <c r="P33" s="6"/>
      <c r="Q33" s="6"/>
      <c r="R33" s="6"/>
      <c r="S33" s="6" t="s">
        <v>110</v>
      </c>
      <c r="T33" s="6">
        <v>1</v>
      </c>
      <c r="U33" s="6"/>
      <c r="V33" s="6"/>
      <c r="W33" s="6">
        <v>1</v>
      </c>
      <c r="X33" s="6">
        <v>1</v>
      </c>
      <c r="Y33" s="6"/>
      <c r="Z33" s="6">
        <v>1</v>
      </c>
      <c r="AA33" s="6"/>
      <c r="AB33" s="6" t="s">
        <v>88</v>
      </c>
      <c r="AC33" s="6"/>
      <c r="AD33" s="6"/>
      <c r="AE33" s="6"/>
      <c r="AF33" s="6">
        <v>3.25</v>
      </c>
      <c r="AG33" s="6"/>
      <c r="AH33" s="6">
        <v>9992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 t="s">
        <v>123</v>
      </c>
      <c r="AU33" s="6"/>
      <c r="AV33" s="6"/>
      <c r="AW33" s="6"/>
      <c r="AX33" s="6"/>
      <c r="AY33" s="6"/>
      <c r="AZ33" s="6"/>
      <c r="BA33" s="6"/>
      <c r="BB33" s="6"/>
      <c r="BC33" s="6">
        <v>10</v>
      </c>
      <c r="BD33" s="6">
        <v>23000</v>
      </c>
      <c r="BE33" s="6">
        <v>3000</v>
      </c>
      <c r="BF33" s="6">
        <v>1</v>
      </c>
      <c r="BG33" s="6"/>
      <c r="BH33" s="6">
        <v>6459</v>
      </c>
      <c r="BI33" s="6">
        <v>3.25</v>
      </c>
      <c r="BJ33" s="6">
        <v>3533</v>
      </c>
      <c r="BK33" s="6"/>
      <c r="BL33" s="6"/>
    </row>
    <row r="34" spans="1:64" s="11" customFormat="1" hidden="1" x14ac:dyDescent="0.3">
      <c r="A34" s="5">
        <v>100339</v>
      </c>
      <c r="B34" s="6" t="s">
        <v>172</v>
      </c>
      <c r="C34" s="6">
        <v>0</v>
      </c>
      <c r="D34" s="6">
        <v>1</v>
      </c>
      <c r="E34" s="6">
        <v>1</v>
      </c>
      <c r="F34" s="6" t="s">
        <v>173</v>
      </c>
      <c r="G34" s="6"/>
      <c r="H34" s="6" t="s">
        <v>173</v>
      </c>
      <c r="I34" s="6" t="s">
        <v>118</v>
      </c>
      <c r="J34" s="6">
        <v>49.167999999999999</v>
      </c>
      <c r="K34" s="6">
        <v>-123.133</v>
      </c>
      <c r="L34" s="6" t="s">
        <v>86</v>
      </c>
      <c r="M34" s="6">
        <v>2012</v>
      </c>
      <c r="N34" s="6"/>
      <c r="O34" s="6">
        <v>2014</v>
      </c>
      <c r="P34" s="6">
        <v>814</v>
      </c>
      <c r="Q34" s="6"/>
      <c r="R34" s="6"/>
      <c r="S34" s="6" t="s">
        <v>87</v>
      </c>
      <c r="T34" s="6">
        <v>1</v>
      </c>
      <c r="U34" s="6">
        <v>1</v>
      </c>
      <c r="V34" s="6"/>
      <c r="W34" s="6"/>
      <c r="X34" s="6"/>
      <c r="Y34" s="6"/>
      <c r="Z34" s="6">
        <v>1</v>
      </c>
      <c r="AA34" s="6"/>
      <c r="AB34" s="6" t="s">
        <v>104</v>
      </c>
      <c r="AC34" s="6"/>
      <c r="AD34" s="6"/>
      <c r="AE34" s="6"/>
      <c r="AF34" s="6">
        <v>8.6</v>
      </c>
      <c r="AG34" s="6"/>
      <c r="AH34" s="6">
        <v>7560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 t="s">
        <v>140</v>
      </c>
      <c r="AU34" s="6"/>
      <c r="AV34" s="6" t="s">
        <v>89</v>
      </c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s="11" customFormat="1" hidden="1" x14ac:dyDescent="0.3">
      <c r="A35" s="5">
        <v>100346</v>
      </c>
      <c r="B35" s="6" t="s">
        <v>174</v>
      </c>
      <c r="C35" s="6">
        <v>0</v>
      </c>
      <c r="D35" s="6">
        <v>1</v>
      </c>
      <c r="E35" s="6">
        <v>0</v>
      </c>
      <c r="F35" s="6" t="s">
        <v>173</v>
      </c>
      <c r="G35" s="6"/>
      <c r="H35" s="6" t="s">
        <v>173</v>
      </c>
      <c r="I35" s="6" t="s">
        <v>118</v>
      </c>
      <c r="J35" s="6">
        <v>49.175000000000004</v>
      </c>
      <c r="K35" s="6">
        <v>-123.126</v>
      </c>
      <c r="L35" s="6" t="s">
        <v>86</v>
      </c>
      <c r="M35" s="6">
        <v>2015</v>
      </c>
      <c r="N35" s="6"/>
      <c r="O35" s="6">
        <v>2015</v>
      </c>
      <c r="P35" s="6"/>
      <c r="Q35" s="6"/>
      <c r="R35" s="6"/>
      <c r="S35" s="6" t="s">
        <v>87</v>
      </c>
      <c r="T35" s="6"/>
      <c r="U35" s="6"/>
      <c r="V35" s="6"/>
      <c r="W35" s="6"/>
      <c r="X35" s="6"/>
      <c r="Y35" s="6"/>
      <c r="Z35" s="6">
        <v>1</v>
      </c>
      <c r="AA35" s="6"/>
      <c r="AB35" s="6" t="s">
        <v>104</v>
      </c>
      <c r="AC35" s="6" t="s">
        <v>175</v>
      </c>
      <c r="AD35" s="6"/>
      <c r="AE35" s="6"/>
      <c r="AF35" s="6">
        <v>16.3</v>
      </c>
      <c r="AG35" s="6"/>
      <c r="AH35" s="6">
        <v>2420</v>
      </c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s="11" customFormat="1" hidden="1" x14ac:dyDescent="0.3">
      <c r="A36" s="5">
        <v>100388</v>
      </c>
      <c r="B36" s="6" t="s">
        <v>176</v>
      </c>
      <c r="C36" s="6">
        <v>0</v>
      </c>
      <c r="D36" s="6">
        <v>1</v>
      </c>
      <c r="E36" s="6">
        <v>0</v>
      </c>
      <c r="F36" s="6"/>
      <c r="G36" s="6"/>
      <c r="H36" s="6" t="s">
        <v>177</v>
      </c>
      <c r="I36" s="6" t="s">
        <v>118</v>
      </c>
      <c r="J36" s="6">
        <v>49.110999999999997</v>
      </c>
      <c r="K36" s="6">
        <v>-122.794</v>
      </c>
      <c r="L36" s="6" t="s">
        <v>86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 t="s">
        <v>178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 t="s">
        <v>89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s="11" customFormat="1" hidden="1" x14ac:dyDescent="0.3">
      <c r="A37" s="5">
        <v>100392</v>
      </c>
      <c r="B37" s="6" t="s">
        <v>179</v>
      </c>
      <c r="C37" s="6">
        <v>0</v>
      </c>
      <c r="D37" s="6">
        <v>1</v>
      </c>
      <c r="E37" s="6">
        <v>0</v>
      </c>
      <c r="F37" s="6" t="s">
        <v>177</v>
      </c>
      <c r="G37" s="6"/>
      <c r="H37" s="6" t="s">
        <v>180</v>
      </c>
      <c r="I37" s="6" t="s">
        <v>118</v>
      </c>
      <c r="J37" s="6">
        <v>49.115000000000002</v>
      </c>
      <c r="K37" s="6">
        <v>-122.79</v>
      </c>
      <c r="L37" s="6" t="s">
        <v>86</v>
      </c>
      <c r="M37" s="6">
        <v>2015</v>
      </c>
      <c r="N37" s="6"/>
      <c r="O37" s="6">
        <v>2015</v>
      </c>
      <c r="P37" s="6"/>
      <c r="Q37" s="6"/>
      <c r="R37" s="6"/>
      <c r="S37" s="6" t="s">
        <v>87</v>
      </c>
      <c r="T37" s="6"/>
      <c r="U37" s="6"/>
      <c r="V37" s="6">
        <v>1</v>
      </c>
      <c r="W37" s="6"/>
      <c r="X37" s="6"/>
      <c r="Y37" s="6"/>
      <c r="Z37" s="6">
        <v>1</v>
      </c>
      <c r="AA37" s="6"/>
      <c r="AB37" s="6" t="s">
        <v>104</v>
      </c>
      <c r="AC37" s="6"/>
      <c r="AD37" s="6"/>
      <c r="AE37" s="6"/>
      <c r="AF37" s="6">
        <v>5.5</v>
      </c>
      <c r="AG37" s="6"/>
      <c r="AH37" s="6">
        <v>1479</v>
      </c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 t="s">
        <v>89</v>
      </c>
      <c r="AU37" s="6">
        <v>6390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s="11" customFormat="1" hidden="1" x14ac:dyDescent="0.3">
      <c r="A38" s="5">
        <v>100397</v>
      </c>
      <c r="B38" s="6" t="s">
        <v>181</v>
      </c>
      <c r="C38" s="6">
        <v>0</v>
      </c>
      <c r="D38" s="6">
        <v>1</v>
      </c>
      <c r="E38" s="6">
        <v>0</v>
      </c>
      <c r="F38" s="6"/>
      <c r="G38" s="6"/>
      <c r="H38" s="6" t="s">
        <v>182</v>
      </c>
      <c r="I38" s="6" t="s">
        <v>118</v>
      </c>
      <c r="J38" s="6">
        <v>54.695999999999998</v>
      </c>
      <c r="K38" s="6">
        <v>-127.047</v>
      </c>
      <c r="L38" s="6" t="s">
        <v>86</v>
      </c>
      <c r="M38" s="6">
        <v>2013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 t="s">
        <v>183</v>
      </c>
      <c r="AC38" s="6"/>
      <c r="AD38" s="6"/>
      <c r="AE38" s="6"/>
      <c r="AF38" s="6">
        <v>0.3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 t="s">
        <v>123</v>
      </c>
      <c r="AU38" s="6"/>
      <c r="AV38" s="6" t="s">
        <v>89</v>
      </c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s="11" customFormat="1" hidden="1" x14ac:dyDescent="0.3">
      <c r="A39" s="5">
        <v>100402</v>
      </c>
      <c r="B39" s="6" t="s">
        <v>184</v>
      </c>
      <c r="C39" s="6">
        <v>0</v>
      </c>
      <c r="D39" s="6">
        <v>1</v>
      </c>
      <c r="E39" s="6">
        <v>1</v>
      </c>
      <c r="F39" s="6" t="s">
        <v>185</v>
      </c>
      <c r="G39" s="6"/>
      <c r="H39" s="6" t="s">
        <v>186</v>
      </c>
      <c r="I39" s="6" t="s">
        <v>118</v>
      </c>
      <c r="J39" s="6">
        <v>49.155000000000001</v>
      </c>
      <c r="K39" s="6">
        <v>-125.905</v>
      </c>
      <c r="L39" s="6" t="s">
        <v>86</v>
      </c>
      <c r="M39" s="6">
        <v>2011</v>
      </c>
      <c r="N39" s="6"/>
      <c r="O39" s="6">
        <v>2014</v>
      </c>
      <c r="P39" s="6">
        <v>814</v>
      </c>
      <c r="Q39" s="6"/>
      <c r="R39" s="6"/>
      <c r="S39" s="6" t="s">
        <v>143</v>
      </c>
      <c r="T39" s="6"/>
      <c r="U39" s="6"/>
      <c r="V39" s="6"/>
      <c r="W39" s="6"/>
      <c r="X39" s="6"/>
      <c r="Y39" s="6"/>
      <c r="Z39" s="6">
        <v>1</v>
      </c>
      <c r="AA39" s="6"/>
      <c r="AB39" s="6" t="s">
        <v>88</v>
      </c>
      <c r="AC39" s="6"/>
      <c r="AD39" s="6"/>
      <c r="AE39" s="6"/>
      <c r="AF39" s="6"/>
      <c r="AG39" s="6"/>
      <c r="AH39" s="6">
        <v>641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 t="s">
        <v>140</v>
      </c>
      <c r="AU39" s="6"/>
      <c r="AV39" s="6" t="s">
        <v>93</v>
      </c>
      <c r="AW39" s="6"/>
      <c r="AX39" s="6"/>
      <c r="AY39" s="6"/>
      <c r="AZ39" s="6"/>
      <c r="BA39" s="6"/>
      <c r="BB39" s="6"/>
      <c r="BC39" s="6">
        <v>45</v>
      </c>
      <c r="BD39" s="6">
        <v>5270</v>
      </c>
      <c r="BE39" s="6">
        <v>6000</v>
      </c>
      <c r="BF39" s="6">
        <v>0</v>
      </c>
      <c r="BG39" s="6"/>
      <c r="BH39" s="6"/>
      <c r="BI39" s="6"/>
      <c r="BJ39" s="6">
        <v>641</v>
      </c>
      <c r="BK39" s="6"/>
      <c r="BL39" s="6"/>
    </row>
    <row r="40" spans="1:64" s="11" customFormat="1" hidden="1" x14ac:dyDescent="0.3">
      <c r="A40" s="5">
        <v>100418</v>
      </c>
      <c r="B40" s="6" t="s">
        <v>187</v>
      </c>
      <c r="C40" s="6">
        <v>0</v>
      </c>
      <c r="D40" s="6">
        <v>1</v>
      </c>
      <c r="E40" s="6">
        <v>0</v>
      </c>
      <c r="F40" s="6"/>
      <c r="G40" s="6"/>
      <c r="H40" s="6" t="s">
        <v>188</v>
      </c>
      <c r="I40" s="6" t="s">
        <v>118</v>
      </c>
      <c r="J40" s="6">
        <v>49.285000000000004</v>
      </c>
      <c r="K40" s="6">
        <v>-123.119</v>
      </c>
      <c r="L40" s="6" t="s">
        <v>154</v>
      </c>
      <c r="M40" s="6">
        <v>2018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 t="s">
        <v>189</v>
      </c>
      <c r="AC40" s="6"/>
      <c r="AD40" s="6"/>
      <c r="AE40" s="6"/>
      <c r="AF40" s="6">
        <v>14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 t="s">
        <v>89</v>
      </c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s="11" customFormat="1" hidden="1" x14ac:dyDescent="0.3">
      <c r="A41" s="5">
        <v>100420</v>
      </c>
      <c r="B41" s="6" t="s">
        <v>190</v>
      </c>
      <c r="C41" s="6">
        <v>0</v>
      </c>
      <c r="D41" s="6">
        <v>1</v>
      </c>
      <c r="E41" s="6">
        <v>0</v>
      </c>
      <c r="F41" s="6" t="s">
        <v>190</v>
      </c>
      <c r="G41" s="6"/>
      <c r="H41" s="6" t="s">
        <v>188</v>
      </c>
      <c r="I41" s="6" t="s">
        <v>118</v>
      </c>
      <c r="J41" s="6">
        <v>49.286999999999999</v>
      </c>
      <c r="K41" s="6">
        <v>-123.11699999999999</v>
      </c>
      <c r="L41" s="6" t="s">
        <v>86</v>
      </c>
      <c r="M41" s="6">
        <v>1970</v>
      </c>
      <c r="N41" s="6"/>
      <c r="O41" s="6">
        <v>2014</v>
      </c>
      <c r="P41" s="6"/>
      <c r="Q41" s="6"/>
      <c r="R41" s="6"/>
      <c r="S41" s="6" t="s">
        <v>87</v>
      </c>
      <c r="T41" s="6">
        <v>1</v>
      </c>
      <c r="U41" s="6">
        <v>1</v>
      </c>
      <c r="V41" s="6">
        <v>1</v>
      </c>
      <c r="W41" s="6"/>
      <c r="X41" s="6"/>
      <c r="Y41" s="6">
        <v>1</v>
      </c>
      <c r="Z41" s="6">
        <v>1</v>
      </c>
      <c r="AA41" s="6"/>
      <c r="AB41" s="6" t="s">
        <v>88</v>
      </c>
      <c r="AC41" s="6"/>
      <c r="AD41" s="6"/>
      <c r="AE41" s="6"/>
      <c r="AF41" s="6">
        <v>237</v>
      </c>
      <c r="AG41" s="6"/>
      <c r="AH41" s="6">
        <v>350000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 t="s">
        <v>89</v>
      </c>
      <c r="AU41" s="6"/>
      <c r="AV41" s="6"/>
      <c r="AW41" s="6"/>
      <c r="AX41" s="6"/>
      <c r="AY41" s="6"/>
      <c r="AZ41" s="6"/>
      <c r="BA41" s="6"/>
      <c r="BB41" s="6"/>
      <c r="BC41" s="6">
        <v>220</v>
      </c>
      <c r="BD41" s="6">
        <v>3624000</v>
      </c>
      <c r="BE41" s="6">
        <v>13700</v>
      </c>
      <c r="BF41" s="6">
        <v>1</v>
      </c>
      <c r="BG41" s="6">
        <v>237</v>
      </c>
      <c r="BH41" s="6">
        <v>350000</v>
      </c>
      <c r="BI41" s="6"/>
      <c r="BJ41" s="6"/>
      <c r="BK41" s="6"/>
      <c r="BL41" s="6"/>
    </row>
    <row r="42" spans="1:64" s="11" customFormat="1" hidden="1" x14ac:dyDescent="0.3">
      <c r="A42" s="5">
        <v>100431</v>
      </c>
      <c r="B42" s="6" t="s">
        <v>191</v>
      </c>
      <c r="C42" s="6">
        <v>0</v>
      </c>
      <c r="D42" s="6">
        <v>1</v>
      </c>
      <c r="E42" s="6">
        <v>0</v>
      </c>
      <c r="F42" s="6" t="s">
        <v>191</v>
      </c>
      <c r="G42" s="6"/>
      <c r="H42" s="6" t="s">
        <v>188</v>
      </c>
      <c r="I42" s="6" t="s">
        <v>118</v>
      </c>
      <c r="J42" s="6">
        <v>49.297000000000004</v>
      </c>
      <c r="K42" s="6">
        <v>-123.107</v>
      </c>
      <c r="L42" s="6" t="s">
        <v>86</v>
      </c>
      <c r="M42" s="6">
        <v>2002</v>
      </c>
      <c r="N42" s="6"/>
      <c r="O42" s="6">
        <v>2014</v>
      </c>
      <c r="P42" s="6"/>
      <c r="Q42" s="6"/>
      <c r="R42" s="6"/>
      <c r="S42" s="6" t="s">
        <v>87</v>
      </c>
      <c r="T42" s="6"/>
      <c r="U42" s="6"/>
      <c r="V42" s="6"/>
      <c r="W42" s="6"/>
      <c r="X42" s="6"/>
      <c r="Y42" s="6"/>
      <c r="Z42" s="6"/>
      <c r="AA42" s="6"/>
      <c r="AB42" s="6" t="s">
        <v>104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 t="s">
        <v>140</v>
      </c>
      <c r="AU42" s="6"/>
      <c r="AV42" s="6"/>
      <c r="AW42" s="6"/>
      <c r="AX42" s="6"/>
      <c r="AY42" s="6"/>
      <c r="AZ42" s="6"/>
      <c r="BA42" s="6"/>
      <c r="BB42" s="6"/>
      <c r="BC42" s="6">
        <v>0</v>
      </c>
      <c r="BD42" s="6">
        <v>0</v>
      </c>
      <c r="BE42" s="6">
        <v>0</v>
      </c>
      <c r="BF42" s="6"/>
      <c r="BG42" s="6"/>
      <c r="BH42" s="6"/>
      <c r="BI42" s="6">
        <v>0</v>
      </c>
      <c r="BJ42" s="6">
        <v>0</v>
      </c>
      <c r="BK42" s="6">
        <v>0</v>
      </c>
      <c r="BL42" s="6">
        <v>0</v>
      </c>
    </row>
    <row r="43" spans="1:64" s="11" customFormat="1" hidden="1" x14ac:dyDescent="0.3">
      <c r="A43" s="5">
        <v>100433</v>
      </c>
      <c r="B43" s="6" t="s">
        <v>192</v>
      </c>
      <c r="C43" s="6">
        <v>0</v>
      </c>
      <c r="D43" s="6">
        <v>1</v>
      </c>
      <c r="E43" s="6">
        <v>0</v>
      </c>
      <c r="F43" s="6" t="s">
        <v>193</v>
      </c>
      <c r="G43" s="6"/>
      <c r="H43" s="6" t="s">
        <v>188</v>
      </c>
      <c r="I43" s="6" t="s">
        <v>118</v>
      </c>
      <c r="J43" s="6">
        <v>49.298999999999999</v>
      </c>
      <c r="K43" s="6">
        <v>-123.10499999999999</v>
      </c>
      <c r="L43" s="6" t="s">
        <v>86</v>
      </c>
      <c r="M43" s="6">
        <v>2012</v>
      </c>
      <c r="N43" s="6"/>
      <c r="O43" s="6">
        <v>2014</v>
      </c>
      <c r="P43" s="6"/>
      <c r="Q43" s="6"/>
      <c r="R43" s="6"/>
      <c r="S43" s="6" t="s">
        <v>87</v>
      </c>
      <c r="T43" s="6"/>
      <c r="U43" s="6"/>
      <c r="V43" s="6"/>
      <c r="W43" s="6"/>
      <c r="X43" s="6"/>
      <c r="Y43" s="6"/>
      <c r="Z43" s="6">
        <v>1</v>
      </c>
      <c r="AA43" s="6"/>
      <c r="AB43" s="6" t="s">
        <v>88</v>
      </c>
      <c r="AC43" s="6"/>
      <c r="AD43" s="6"/>
      <c r="AE43" s="6"/>
      <c r="AF43" s="6">
        <v>3</v>
      </c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 t="s">
        <v>89</v>
      </c>
      <c r="AU43" s="6"/>
      <c r="AV43" s="6"/>
      <c r="AW43" s="6"/>
      <c r="AX43" s="6"/>
      <c r="AY43" s="6"/>
      <c r="AZ43" s="6"/>
      <c r="BA43" s="6"/>
      <c r="BB43" s="6"/>
      <c r="BC43" s="6">
        <v>2</v>
      </c>
      <c r="BD43" s="6"/>
      <c r="BE43" s="6">
        <v>500</v>
      </c>
      <c r="BF43" s="6">
        <v>0</v>
      </c>
      <c r="BG43" s="6"/>
      <c r="BH43" s="6"/>
      <c r="BI43" s="6">
        <v>3</v>
      </c>
      <c r="BJ43" s="6"/>
      <c r="BK43" s="6"/>
      <c r="BL43" s="6"/>
    </row>
    <row r="44" spans="1:64" s="11" customFormat="1" hidden="1" x14ac:dyDescent="0.3">
      <c r="A44" s="5">
        <v>100434</v>
      </c>
      <c r="B44" s="6" t="s">
        <v>194</v>
      </c>
      <c r="C44" s="6">
        <v>0</v>
      </c>
      <c r="D44" s="6">
        <v>1</v>
      </c>
      <c r="E44" s="6">
        <v>1</v>
      </c>
      <c r="F44" s="6" t="s">
        <v>188</v>
      </c>
      <c r="G44" s="6"/>
      <c r="H44" s="6" t="s">
        <v>188</v>
      </c>
      <c r="I44" s="6" t="s">
        <v>118</v>
      </c>
      <c r="J44" s="6">
        <v>49.300000000000004</v>
      </c>
      <c r="K44" s="6">
        <v>-123.104</v>
      </c>
      <c r="L44" s="6" t="s">
        <v>86</v>
      </c>
      <c r="M44" s="6">
        <v>2010</v>
      </c>
      <c r="N44" s="6"/>
      <c r="O44" s="6">
        <v>2014</v>
      </c>
      <c r="P44" s="6"/>
      <c r="Q44" s="6"/>
      <c r="R44" s="6"/>
      <c r="S44" s="6" t="s">
        <v>87</v>
      </c>
      <c r="T44" s="6">
        <v>1</v>
      </c>
      <c r="U44" s="6"/>
      <c r="V44" s="6">
        <v>1</v>
      </c>
      <c r="W44" s="6"/>
      <c r="X44" s="6"/>
      <c r="Y44" s="6"/>
      <c r="Z44" s="6">
        <v>1</v>
      </c>
      <c r="AA44" s="6"/>
      <c r="AB44" s="6" t="s">
        <v>104</v>
      </c>
      <c r="AC44" s="6"/>
      <c r="AD44" s="6"/>
      <c r="AE44" s="6"/>
      <c r="AF44" s="6">
        <v>20</v>
      </c>
      <c r="AG44" s="6"/>
      <c r="AH44" s="6">
        <v>26703</v>
      </c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 t="s">
        <v>148</v>
      </c>
      <c r="AU44" s="6">
        <v>65703.600000000006</v>
      </c>
      <c r="AV44" s="6" t="s">
        <v>89</v>
      </c>
      <c r="AW44" s="6">
        <v>40845.599999999999</v>
      </c>
      <c r="AX44" s="6"/>
      <c r="AY44" s="6"/>
      <c r="AZ44" s="6"/>
      <c r="BA44" s="6"/>
      <c r="BB44" s="6"/>
      <c r="BC44" s="6">
        <v>24</v>
      </c>
      <c r="BD44" s="6">
        <v>358000</v>
      </c>
      <c r="BE44" s="6">
        <v>2500</v>
      </c>
      <c r="BF44" s="6">
        <v>0</v>
      </c>
      <c r="BG44" s="6"/>
      <c r="BH44" s="6"/>
      <c r="BI44" s="6">
        <v>20</v>
      </c>
      <c r="BJ44" s="6">
        <v>26703</v>
      </c>
      <c r="BK44" s="6"/>
      <c r="BL44" s="6"/>
    </row>
    <row r="45" spans="1:64" s="11" customFormat="1" hidden="1" x14ac:dyDescent="0.3">
      <c r="A45" s="5">
        <v>100437</v>
      </c>
      <c r="B45" s="6" t="s">
        <v>195</v>
      </c>
      <c r="C45" s="6">
        <v>0</v>
      </c>
      <c r="D45" s="6">
        <v>1</v>
      </c>
      <c r="E45" s="6">
        <v>0</v>
      </c>
      <c r="F45" s="6"/>
      <c r="G45" s="6"/>
      <c r="H45" s="6" t="s">
        <v>188</v>
      </c>
      <c r="I45" s="6" t="s">
        <v>118</v>
      </c>
      <c r="J45" s="6">
        <v>49.303000000000004</v>
      </c>
      <c r="K45" s="6">
        <v>-123.101</v>
      </c>
      <c r="L45" s="6" t="s">
        <v>86</v>
      </c>
      <c r="M45" s="6">
        <v>2015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 t="s">
        <v>196</v>
      </c>
      <c r="AC45" s="6" t="s">
        <v>197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 t="s">
        <v>198</v>
      </c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s="11" customFormat="1" hidden="1" x14ac:dyDescent="0.3">
      <c r="A46" s="5">
        <v>100443</v>
      </c>
      <c r="B46" s="6" t="s">
        <v>199</v>
      </c>
      <c r="C46" s="6">
        <v>0</v>
      </c>
      <c r="D46" s="6">
        <v>1</v>
      </c>
      <c r="E46" s="6">
        <v>0</v>
      </c>
      <c r="F46" s="6"/>
      <c r="G46" s="6"/>
      <c r="H46" s="6" t="s">
        <v>188</v>
      </c>
      <c r="I46" s="6" t="s">
        <v>118</v>
      </c>
      <c r="J46" s="6">
        <v>49.309000000000005</v>
      </c>
      <c r="K46" s="6">
        <v>-123.095</v>
      </c>
      <c r="L46" s="6" t="s">
        <v>86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s="11" customFormat="1" hidden="1" x14ac:dyDescent="0.3">
      <c r="A47" s="5">
        <v>100448</v>
      </c>
      <c r="B47" s="6" t="s">
        <v>200</v>
      </c>
      <c r="C47" s="6">
        <v>0</v>
      </c>
      <c r="D47" s="6">
        <v>1</v>
      </c>
      <c r="E47" s="6">
        <v>1</v>
      </c>
      <c r="F47" s="6" t="s">
        <v>151</v>
      </c>
      <c r="G47" s="6"/>
      <c r="H47" s="6" t="s">
        <v>201</v>
      </c>
      <c r="I47" s="6" t="s">
        <v>118</v>
      </c>
      <c r="J47" s="6">
        <v>49.314</v>
      </c>
      <c r="K47" s="6">
        <v>-123.08999999999999</v>
      </c>
      <c r="L47" s="6" t="s">
        <v>86</v>
      </c>
      <c r="M47" s="6">
        <v>1930</v>
      </c>
      <c r="N47" s="6"/>
      <c r="O47" s="6">
        <v>2014</v>
      </c>
      <c r="P47" s="6"/>
      <c r="Q47" s="6"/>
      <c r="R47" s="6"/>
      <c r="S47" s="6" t="s">
        <v>103</v>
      </c>
      <c r="T47" s="6">
        <v>1</v>
      </c>
      <c r="U47" s="6">
        <v>1</v>
      </c>
      <c r="V47" s="6"/>
      <c r="W47" s="6"/>
      <c r="X47" s="6"/>
      <c r="Y47" s="6">
        <v>1</v>
      </c>
      <c r="Z47" s="6">
        <v>1</v>
      </c>
      <c r="AA47" s="6"/>
      <c r="AB47" s="6" t="s">
        <v>88</v>
      </c>
      <c r="AC47" s="6"/>
      <c r="AD47" s="6"/>
      <c r="AE47" s="6"/>
      <c r="AF47" s="6">
        <v>123</v>
      </c>
      <c r="AG47" s="6"/>
      <c r="AH47" s="6">
        <v>165000</v>
      </c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 t="s">
        <v>123</v>
      </c>
      <c r="AU47" s="6"/>
      <c r="AV47" s="6" t="s">
        <v>89</v>
      </c>
      <c r="AW47" s="6"/>
      <c r="AX47" s="6"/>
      <c r="AY47" s="6"/>
      <c r="AZ47" s="6"/>
      <c r="BA47" s="6"/>
      <c r="BB47" s="6"/>
      <c r="BC47" s="6">
        <v>140</v>
      </c>
      <c r="BD47" s="6">
        <v>869000</v>
      </c>
      <c r="BE47" s="6">
        <v>15000</v>
      </c>
      <c r="BF47" s="6">
        <v>1</v>
      </c>
      <c r="BG47" s="6">
        <v>123</v>
      </c>
      <c r="BH47" s="6">
        <v>165000</v>
      </c>
      <c r="BI47" s="6"/>
      <c r="BJ47" s="6"/>
      <c r="BK47" s="6"/>
      <c r="BL47" s="6"/>
    </row>
    <row r="48" spans="1:64" s="11" customFormat="1" hidden="1" x14ac:dyDescent="0.3">
      <c r="A48" s="5">
        <v>100455</v>
      </c>
      <c r="B48" s="6" t="s">
        <v>202</v>
      </c>
      <c r="C48" s="6">
        <v>0</v>
      </c>
      <c r="D48" s="6">
        <v>1</v>
      </c>
      <c r="E48" s="6">
        <v>0</v>
      </c>
      <c r="F48" s="6" t="s">
        <v>203</v>
      </c>
      <c r="G48" s="6"/>
      <c r="H48" s="6" t="s">
        <v>204</v>
      </c>
      <c r="I48" s="6" t="s">
        <v>118</v>
      </c>
      <c r="J48" s="6">
        <v>48.428999999999995</v>
      </c>
      <c r="K48" s="6">
        <v>-123.36499999999999</v>
      </c>
      <c r="L48" s="6" t="s">
        <v>86</v>
      </c>
      <c r="M48" s="6">
        <v>2009</v>
      </c>
      <c r="N48" s="6"/>
      <c r="O48" s="6">
        <v>2014</v>
      </c>
      <c r="P48" s="6"/>
      <c r="Q48" s="6"/>
      <c r="R48" s="6"/>
      <c r="S48" s="6" t="s">
        <v>87</v>
      </c>
      <c r="T48" s="6"/>
      <c r="U48" s="6"/>
      <c r="V48" s="6">
        <v>1</v>
      </c>
      <c r="W48" s="6"/>
      <c r="X48" s="6"/>
      <c r="Y48" s="6"/>
      <c r="Z48" s="6">
        <v>1</v>
      </c>
      <c r="AA48" s="6"/>
      <c r="AB48" s="6" t="s">
        <v>104</v>
      </c>
      <c r="AC48" s="6" t="s">
        <v>205</v>
      </c>
      <c r="AD48" s="6"/>
      <c r="AE48" s="6"/>
      <c r="AF48" s="6">
        <v>62.423909999999992</v>
      </c>
      <c r="AG48" s="6"/>
      <c r="AH48" s="6">
        <v>122318</v>
      </c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s="11" customFormat="1" hidden="1" x14ac:dyDescent="0.3">
      <c r="A49" s="5">
        <v>100459</v>
      </c>
      <c r="B49" s="6" t="s">
        <v>206</v>
      </c>
      <c r="C49" s="6">
        <v>0</v>
      </c>
      <c r="D49" s="6">
        <v>1</v>
      </c>
      <c r="E49" s="6">
        <v>0</v>
      </c>
      <c r="F49" s="6"/>
      <c r="G49" s="6"/>
      <c r="H49" s="6" t="s">
        <v>204</v>
      </c>
      <c r="I49" s="6" t="s">
        <v>118</v>
      </c>
      <c r="J49" s="6">
        <v>48.433</v>
      </c>
      <c r="K49" s="6">
        <v>-123.361</v>
      </c>
      <c r="L49" s="6" t="s">
        <v>86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s="11" customFormat="1" hidden="1" x14ac:dyDescent="0.3">
      <c r="A50" s="5">
        <v>100462</v>
      </c>
      <c r="B50" s="6" t="s">
        <v>207</v>
      </c>
      <c r="C50" s="6">
        <v>0</v>
      </c>
      <c r="D50" s="6">
        <v>1</v>
      </c>
      <c r="E50" s="6">
        <v>0</v>
      </c>
      <c r="F50" s="6"/>
      <c r="G50" s="6"/>
      <c r="H50" s="6" t="s">
        <v>204</v>
      </c>
      <c r="I50" s="6" t="s">
        <v>118</v>
      </c>
      <c r="J50" s="6">
        <v>48.436</v>
      </c>
      <c r="K50" s="6">
        <v>-123.358</v>
      </c>
      <c r="L50" s="6" t="s">
        <v>86</v>
      </c>
      <c r="M50" s="6">
        <v>1968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 t="s">
        <v>208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 t="s">
        <v>89</v>
      </c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s="11" customFormat="1" hidden="1" x14ac:dyDescent="0.3">
      <c r="A51" s="5">
        <v>100463</v>
      </c>
      <c r="B51" s="6" t="s">
        <v>209</v>
      </c>
      <c r="C51" s="6">
        <v>0</v>
      </c>
      <c r="D51" s="6">
        <v>1</v>
      </c>
      <c r="E51" s="6">
        <v>0</v>
      </c>
      <c r="F51" s="6"/>
      <c r="G51" s="6"/>
      <c r="H51" s="6" t="s">
        <v>204</v>
      </c>
      <c r="I51" s="6" t="s">
        <v>118</v>
      </c>
      <c r="J51" s="6">
        <v>48.436999999999998</v>
      </c>
      <c r="K51" s="6">
        <v>-123.357</v>
      </c>
      <c r="L51" s="6" t="s">
        <v>86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s="11" customFormat="1" hidden="1" x14ac:dyDescent="0.3">
      <c r="A52" s="5">
        <v>100464</v>
      </c>
      <c r="B52" s="6" t="s">
        <v>210</v>
      </c>
      <c r="C52" s="6">
        <v>0</v>
      </c>
      <c r="D52" s="6">
        <v>1</v>
      </c>
      <c r="E52" s="6">
        <v>1</v>
      </c>
      <c r="F52" s="6" t="s">
        <v>211</v>
      </c>
      <c r="G52" s="6"/>
      <c r="H52" s="6" t="s">
        <v>204</v>
      </c>
      <c r="I52" s="6" t="s">
        <v>118</v>
      </c>
      <c r="J52" s="6">
        <v>48.437999999999995</v>
      </c>
      <c r="K52" s="6">
        <v>-123.35599999999999</v>
      </c>
      <c r="L52" s="6" t="s">
        <v>86</v>
      </c>
      <c r="M52" s="6">
        <v>2011</v>
      </c>
      <c r="N52" s="6"/>
      <c r="O52" s="6">
        <v>2014</v>
      </c>
      <c r="P52" s="6">
        <v>814</v>
      </c>
      <c r="Q52" s="6"/>
      <c r="R52" s="6"/>
      <c r="S52" s="6" t="s">
        <v>110</v>
      </c>
      <c r="T52" s="6">
        <v>1</v>
      </c>
      <c r="U52" s="6"/>
      <c r="V52" s="6"/>
      <c r="W52" s="6"/>
      <c r="X52" s="6"/>
      <c r="Y52" s="6"/>
      <c r="Z52" s="6">
        <v>1</v>
      </c>
      <c r="AA52" s="6"/>
      <c r="AB52" s="6" t="s">
        <v>88</v>
      </c>
      <c r="AC52" s="6"/>
      <c r="AD52" s="6"/>
      <c r="AE52" s="6"/>
      <c r="AF52" s="6">
        <v>3.9499999999999997</v>
      </c>
      <c r="AG52" s="6"/>
      <c r="AH52" s="6">
        <v>1734</v>
      </c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 t="s">
        <v>140</v>
      </c>
      <c r="AU52" s="6"/>
      <c r="AV52" s="6"/>
      <c r="AW52" s="6"/>
      <c r="AX52" s="6"/>
      <c r="AY52" s="6"/>
      <c r="AZ52" s="6"/>
      <c r="BA52" s="6"/>
      <c r="BB52" s="6"/>
      <c r="BC52" s="6">
        <v>302</v>
      </c>
      <c r="BD52" s="6">
        <v>67404</v>
      </c>
      <c r="BE52" s="6">
        <v>4590</v>
      </c>
      <c r="BF52" s="6">
        <v>1</v>
      </c>
      <c r="BG52" s="6"/>
      <c r="BH52" s="6"/>
      <c r="BI52" s="6">
        <v>2.2599999999999998</v>
      </c>
      <c r="BJ52" s="6">
        <v>1317</v>
      </c>
      <c r="BK52" s="6">
        <v>1.69</v>
      </c>
      <c r="BL52" s="6">
        <v>417</v>
      </c>
    </row>
    <row r="53" spans="1:64" s="11" customFormat="1" hidden="1" x14ac:dyDescent="0.3">
      <c r="A53" s="5">
        <v>100473</v>
      </c>
      <c r="B53" s="6" t="s">
        <v>212</v>
      </c>
      <c r="C53" s="6">
        <v>0</v>
      </c>
      <c r="D53" s="6">
        <v>1</v>
      </c>
      <c r="E53" s="6">
        <v>1</v>
      </c>
      <c r="F53" s="6" t="s">
        <v>213</v>
      </c>
      <c r="G53" s="6"/>
      <c r="H53" s="6" t="s">
        <v>213</v>
      </c>
      <c r="I53" s="6" t="s">
        <v>118</v>
      </c>
      <c r="J53" s="6">
        <v>50.12</v>
      </c>
      <c r="K53" s="6">
        <v>-122.95299999999999</v>
      </c>
      <c r="L53" s="6" t="s">
        <v>86</v>
      </c>
      <c r="M53" s="6">
        <v>2009</v>
      </c>
      <c r="N53" s="6"/>
      <c r="O53" s="6">
        <v>2014</v>
      </c>
      <c r="P53" s="6"/>
      <c r="Q53" s="6"/>
      <c r="R53" s="6"/>
      <c r="S53" s="6" t="s">
        <v>110</v>
      </c>
      <c r="T53" s="6">
        <v>1</v>
      </c>
      <c r="U53" s="6"/>
      <c r="V53" s="6"/>
      <c r="W53" s="6"/>
      <c r="X53" s="6">
        <v>1</v>
      </c>
      <c r="Y53" s="6"/>
      <c r="Z53" s="6">
        <v>1</v>
      </c>
      <c r="AA53" s="6"/>
      <c r="AB53" s="6" t="s">
        <v>88</v>
      </c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 t="s">
        <v>140</v>
      </c>
      <c r="AU53" s="6"/>
      <c r="AV53" s="6" t="s">
        <v>89</v>
      </c>
      <c r="AW53" s="6"/>
      <c r="AX53" s="6"/>
      <c r="AY53" s="6"/>
      <c r="AZ53" s="6"/>
      <c r="BA53" s="6"/>
      <c r="BB53" s="6"/>
      <c r="BC53" s="6">
        <v>68</v>
      </c>
      <c r="BD53" s="6">
        <v>42600</v>
      </c>
      <c r="BE53" s="6">
        <v>3000</v>
      </c>
      <c r="BF53" s="6"/>
      <c r="BG53" s="6"/>
      <c r="BH53" s="6"/>
      <c r="BI53" s="6"/>
      <c r="BJ53" s="6"/>
      <c r="BK53" s="6"/>
      <c r="BL53" s="6"/>
    </row>
    <row r="54" spans="1:64" s="11" customFormat="1" hidden="1" x14ac:dyDescent="0.3">
      <c r="A54" s="5">
        <v>100482</v>
      </c>
      <c r="B54" s="6" t="s">
        <v>214</v>
      </c>
      <c r="C54" s="6">
        <v>0</v>
      </c>
      <c r="D54" s="6">
        <v>1</v>
      </c>
      <c r="E54" s="6">
        <v>0</v>
      </c>
      <c r="F54" s="6"/>
      <c r="G54" s="6"/>
      <c r="H54" s="6" t="s">
        <v>215</v>
      </c>
      <c r="I54" s="6" t="s">
        <v>216</v>
      </c>
      <c r="J54" s="6">
        <v>49.606000000000002</v>
      </c>
      <c r="K54" s="6">
        <v>-97.287000000000006</v>
      </c>
      <c r="L54" s="6" t="s">
        <v>86</v>
      </c>
      <c r="M54" s="6">
        <v>2013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 t="s">
        <v>217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 t="s">
        <v>140</v>
      </c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s="11" customFormat="1" hidden="1" x14ac:dyDescent="0.3">
      <c r="A55" s="5">
        <v>100485</v>
      </c>
      <c r="B55" s="6" t="s">
        <v>218</v>
      </c>
      <c r="C55" s="6">
        <v>0</v>
      </c>
      <c r="D55" s="6">
        <v>1</v>
      </c>
      <c r="E55" s="6">
        <v>0</v>
      </c>
      <c r="F55" s="6" t="s">
        <v>219</v>
      </c>
      <c r="G55" s="6"/>
      <c r="H55" s="6" t="s">
        <v>220</v>
      </c>
      <c r="I55" s="6" t="s">
        <v>216</v>
      </c>
      <c r="J55" s="6">
        <v>49.848999999999997</v>
      </c>
      <c r="K55" s="6">
        <v>-99.948999999999998</v>
      </c>
      <c r="L55" s="6" t="s">
        <v>86</v>
      </c>
      <c r="M55" s="6">
        <v>1985</v>
      </c>
      <c r="N55" s="6"/>
      <c r="O55" s="6">
        <v>2014</v>
      </c>
      <c r="P55" s="6"/>
      <c r="Q55" s="6"/>
      <c r="R55" s="6"/>
      <c r="S55" s="6" t="s">
        <v>103</v>
      </c>
      <c r="T55" s="6">
        <v>1</v>
      </c>
      <c r="U55" s="6"/>
      <c r="V55" s="6">
        <v>1</v>
      </c>
      <c r="W55" s="6"/>
      <c r="X55" s="6"/>
      <c r="Y55" s="6">
        <v>1</v>
      </c>
      <c r="Z55" s="6">
        <v>1</v>
      </c>
      <c r="AA55" s="6"/>
      <c r="AB55" s="6" t="s">
        <v>104</v>
      </c>
      <c r="AC55" s="6"/>
      <c r="AD55" s="6"/>
      <c r="AE55" s="6"/>
      <c r="AF55" s="6">
        <v>3.5634800000000002</v>
      </c>
      <c r="AG55" s="6"/>
      <c r="AH55" s="6">
        <v>4743.9639999999999</v>
      </c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 t="s">
        <v>89</v>
      </c>
      <c r="AU55" s="6">
        <v>45938108.600000001</v>
      </c>
      <c r="AV55" s="6" t="s">
        <v>93</v>
      </c>
      <c r="AW55" s="6">
        <v>34011.233999999997</v>
      </c>
      <c r="AX55" s="6" t="s">
        <v>221</v>
      </c>
      <c r="AY55" s="6">
        <v>38.68</v>
      </c>
      <c r="AZ55" s="6"/>
      <c r="BA55" s="6"/>
      <c r="BB55" s="6"/>
      <c r="BC55" s="6">
        <v>14</v>
      </c>
      <c r="BD55" s="6">
        <v>59095.6</v>
      </c>
      <c r="BE55" s="6">
        <v>5000</v>
      </c>
      <c r="BF55" s="6">
        <v>0</v>
      </c>
      <c r="BG55" s="6">
        <v>0.75</v>
      </c>
      <c r="BH55" s="6">
        <v>4238.6099999999997</v>
      </c>
      <c r="BI55" s="6"/>
      <c r="BJ55" s="6"/>
      <c r="BK55" s="6">
        <v>2.8134800000000002</v>
      </c>
      <c r="BL55" s="6">
        <v>505.35399999999998</v>
      </c>
    </row>
    <row r="56" spans="1:64" s="11" customFormat="1" hidden="1" x14ac:dyDescent="0.3">
      <c r="A56" s="5">
        <v>100496</v>
      </c>
      <c r="B56" s="6" t="s">
        <v>222</v>
      </c>
      <c r="C56" s="6">
        <v>0</v>
      </c>
      <c r="D56" s="6">
        <v>1</v>
      </c>
      <c r="E56" s="6">
        <v>1</v>
      </c>
      <c r="F56" s="6" t="s">
        <v>223</v>
      </c>
      <c r="G56" s="6"/>
      <c r="H56" s="6" t="s">
        <v>223</v>
      </c>
      <c r="I56" s="6" t="s">
        <v>216</v>
      </c>
      <c r="J56" s="6">
        <v>49.709000000000003</v>
      </c>
      <c r="K56" s="6">
        <v>-96.988</v>
      </c>
      <c r="L56" s="6" t="s">
        <v>86</v>
      </c>
      <c r="M56" s="6">
        <v>2010</v>
      </c>
      <c r="N56" s="6"/>
      <c r="O56" s="6">
        <v>2014</v>
      </c>
      <c r="P56" s="6"/>
      <c r="Q56" s="6"/>
      <c r="R56" s="6"/>
      <c r="S56" s="6" t="s">
        <v>110</v>
      </c>
      <c r="T56" s="6">
        <v>1</v>
      </c>
      <c r="U56" s="6">
        <v>1</v>
      </c>
      <c r="V56" s="6"/>
      <c r="W56" s="6"/>
      <c r="X56" s="6"/>
      <c r="Y56" s="6"/>
      <c r="Z56" s="6"/>
      <c r="AA56" s="6"/>
      <c r="AB56" s="6" t="s">
        <v>104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 t="s">
        <v>140</v>
      </c>
      <c r="AU56" s="6"/>
      <c r="AV56" s="6" t="s">
        <v>93</v>
      </c>
      <c r="AW56" s="6"/>
      <c r="AX56" s="6"/>
      <c r="AY56" s="6"/>
      <c r="AZ56" s="6"/>
      <c r="BA56" s="6"/>
      <c r="BB56" s="6"/>
      <c r="BC56" s="6">
        <v>3</v>
      </c>
      <c r="BD56" s="6">
        <v>50000</v>
      </c>
      <c r="BE56" s="6">
        <v>1000</v>
      </c>
      <c r="BF56" s="6">
        <v>1</v>
      </c>
      <c r="BG56" s="6"/>
      <c r="BH56" s="6"/>
      <c r="BI56" s="6"/>
      <c r="BJ56" s="6"/>
      <c r="BK56" s="6"/>
      <c r="BL56" s="6"/>
    </row>
    <row r="57" spans="1:64" s="11" customFormat="1" hidden="1" x14ac:dyDescent="0.3">
      <c r="A57" s="5">
        <v>100507</v>
      </c>
      <c r="B57" s="6" t="s">
        <v>224</v>
      </c>
      <c r="C57" s="6">
        <v>0</v>
      </c>
      <c r="D57" s="6">
        <v>1</v>
      </c>
      <c r="E57" s="6">
        <v>1</v>
      </c>
      <c r="F57" s="6" t="s">
        <v>225</v>
      </c>
      <c r="G57" s="6"/>
      <c r="H57" s="6" t="s">
        <v>226</v>
      </c>
      <c r="I57" s="6" t="s">
        <v>216</v>
      </c>
      <c r="J57" s="6">
        <v>49.494</v>
      </c>
      <c r="K57" s="6">
        <v>-97.033000000000001</v>
      </c>
      <c r="L57" s="6" t="s">
        <v>86</v>
      </c>
      <c r="M57" s="6">
        <v>2011</v>
      </c>
      <c r="N57" s="6"/>
      <c r="O57" s="6">
        <v>2014</v>
      </c>
      <c r="P57" s="6"/>
      <c r="Q57" s="6"/>
      <c r="R57" s="6"/>
      <c r="S57" s="6" t="s">
        <v>143</v>
      </c>
      <c r="T57" s="6"/>
      <c r="U57" s="6"/>
      <c r="V57" s="6">
        <v>1</v>
      </c>
      <c r="W57" s="6"/>
      <c r="X57" s="6"/>
      <c r="Y57" s="6">
        <v>1</v>
      </c>
      <c r="Z57" s="6">
        <v>1</v>
      </c>
      <c r="AA57" s="6"/>
      <c r="AB57" s="6" t="s">
        <v>88</v>
      </c>
      <c r="AC57" s="6"/>
      <c r="AD57" s="6"/>
      <c r="AE57" s="6"/>
      <c r="AF57" s="6">
        <v>1.4653700000000001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 t="s">
        <v>123</v>
      </c>
      <c r="AU57" s="6"/>
      <c r="AV57" s="6"/>
      <c r="AW57" s="6"/>
      <c r="AX57" s="6"/>
      <c r="AY57" s="6"/>
      <c r="AZ57" s="6"/>
      <c r="BA57" s="6"/>
      <c r="BB57" s="6"/>
      <c r="BC57" s="6">
        <v>3</v>
      </c>
      <c r="BD57" s="6">
        <v>13762.4</v>
      </c>
      <c r="BE57" s="6">
        <v>600</v>
      </c>
      <c r="BF57" s="6">
        <v>0</v>
      </c>
      <c r="BG57" s="6"/>
      <c r="BH57" s="6"/>
      <c r="BI57" s="6">
        <v>1.4653700000000001</v>
      </c>
      <c r="BJ57" s="6"/>
      <c r="BK57" s="6"/>
      <c r="BL57" s="6"/>
    </row>
    <row r="58" spans="1:64" s="11" customFormat="1" hidden="1" x14ac:dyDescent="0.3">
      <c r="A58" s="5">
        <v>100514</v>
      </c>
      <c r="B58" s="6" t="s">
        <v>227</v>
      </c>
      <c r="C58" s="6">
        <v>0</v>
      </c>
      <c r="D58" s="6">
        <v>1</v>
      </c>
      <c r="E58" s="6">
        <v>0</v>
      </c>
      <c r="F58" s="6"/>
      <c r="G58" s="6"/>
      <c r="H58" s="6" t="s">
        <v>228</v>
      </c>
      <c r="I58" s="6" t="s">
        <v>216</v>
      </c>
      <c r="J58" s="6">
        <v>49.805999999999997</v>
      </c>
      <c r="K58" s="6">
        <v>-99.64</v>
      </c>
      <c r="L58" s="6" t="s">
        <v>86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s="11" customFormat="1" hidden="1" x14ac:dyDescent="0.3">
      <c r="A59" s="5">
        <v>100525</v>
      </c>
      <c r="B59" s="6" t="s">
        <v>229</v>
      </c>
      <c r="C59" s="6">
        <v>0</v>
      </c>
      <c r="D59" s="6">
        <v>1</v>
      </c>
      <c r="E59" s="6">
        <v>1</v>
      </c>
      <c r="F59" s="6"/>
      <c r="G59" s="6"/>
      <c r="H59" s="6" t="s">
        <v>230</v>
      </c>
      <c r="I59" s="6" t="s">
        <v>216</v>
      </c>
      <c r="J59" s="6">
        <v>49.595999999999997</v>
      </c>
      <c r="K59" s="6">
        <v>-99.686999999999998</v>
      </c>
      <c r="L59" s="6" t="s">
        <v>86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 t="s">
        <v>231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 t="s">
        <v>140</v>
      </c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s="11" customFormat="1" hidden="1" x14ac:dyDescent="0.3">
      <c r="A60" s="5">
        <v>100526</v>
      </c>
      <c r="B60" s="6" t="s">
        <v>232</v>
      </c>
      <c r="C60" s="6">
        <v>0</v>
      </c>
      <c r="D60" s="6">
        <v>1</v>
      </c>
      <c r="E60" s="6">
        <v>1</v>
      </c>
      <c r="F60" s="6"/>
      <c r="G60" s="6"/>
      <c r="H60" s="6" t="s">
        <v>233</v>
      </c>
      <c r="I60" s="6" t="s">
        <v>216</v>
      </c>
      <c r="J60" s="6">
        <v>49.18</v>
      </c>
      <c r="K60" s="6">
        <v>-97.938999999999993</v>
      </c>
      <c r="L60" s="6" t="s">
        <v>86</v>
      </c>
      <c r="M60" s="6">
        <v>2013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 t="s">
        <v>234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 t="s">
        <v>140</v>
      </c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s="11" customFormat="1" hidden="1" x14ac:dyDescent="0.3">
      <c r="A61" s="5">
        <v>100528</v>
      </c>
      <c r="B61" s="6" t="s">
        <v>235</v>
      </c>
      <c r="C61" s="6">
        <v>0</v>
      </c>
      <c r="D61" s="6">
        <v>1</v>
      </c>
      <c r="E61" s="6">
        <v>1</v>
      </c>
      <c r="F61" s="6"/>
      <c r="G61" s="6"/>
      <c r="H61" s="6" t="s">
        <v>236</v>
      </c>
      <c r="I61" s="6" t="s">
        <v>216</v>
      </c>
      <c r="J61" s="6">
        <v>49.895000000000003</v>
      </c>
      <c r="K61" s="6">
        <v>-97.138000000000005</v>
      </c>
      <c r="L61" s="6" t="s">
        <v>86</v>
      </c>
      <c r="M61" s="6">
        <v>2014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 t="s">
        <v>237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 t="s">
        <v>140</v>
      </c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s="11" customFormat="1" hidden="1" x14ac:dyDescent="0.3">
      <c r="A62" s="5">
        <v>100534</v>
      </c>
      <c r="B62" s="6" t="s">
        <v>238</v>
      </c>
      <c r="C62" s="6">
        <v>0</v>
      </c>
      <c r="D62" s="6">
        <v>1</v>
      </c>
      <c r="E62" s="6">
        <v>0</v>
      </c>
      <c r="F62" s="6" t="s">
        <v>239</v>
      </c>
      <c r="G62" s="6"/>
      <c r="H62" s="6" t="s">
        <v>236</v>
      </c>
      <c r="I62" s="6" t="s">
        <v>216</v>
      </c>
      <c r="J62" s="6">
        <v>49.901000000000003</v>
      </c>
      <c r="K62" s="6">
        <v>-97.132000000000005</v>
      </c>
      <c r="L62" s="6" t="s">
        <v>86</v>
      </c>
      <c r="M62" s="6">
        <v>1950</v>
      </c>
      <c r="N62" s="6"/>
      <c r="O62" s="6">
        <v>2014</v>
      </c>
      <c r="P62" s="6"/>
      <c r="Q62" s="6"/>
      <c r="R62" s="6"/>
      <c r="S62" s="6" t="s">
        <v>87</v>
      </c>
      <c r="T62" s="6">
        <v>1</v>
      </c>
      <c r="U62" s="6">
        <v>1</v>
      </c>
      <c r="V62" s="6"/>
      <c r="W62" s="6"/>
      <c r="X62" s="6">
        <v>1</v>
      </c>
      <c r="Y62" s="6"/>
      <c r="Z62" s="6">
        <v>1</v>
      </c>
      <c r="AA62" s="6">
        <v>1</v>
      </c>
      <c r="AB62" s="6" t="s">
        <v>104</v>
      </c>
      <c r="AC62" s="6"/>
      <c r="AD62" s="6"/>
      <c r="AE62" s="6"/>
      <c r="AF62" s="6">
        <v>32</v>
      </c>
      <c r="AG62" s="6"/>
      <c r="AH62" s="6">
        <v>52000</v>
      </c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 t="s">
        <v>89</v>
      </c>
      <c r="AU62" s="6"/>
      <c r="AV62" s="6"/>
      <c r="AW62" s="6"/>
      <c r="AX62" s="6"/>
      <c r="AY62" s="6"/>
      <c r="AZ62" s="6"/>
      <c r="BA62" s="6"/>
      <c r="BB62" s="6"/>
      <c r="BC62" s="6">
        <v>25</v>
      </c>
      <c r="BD62" s="6"/>
      <c r="BE62" s="6">
        <v>3000</v>
      </c>
      <c r="BF62" s="6">
        <v>0</v>
      </c>
      <c r="BG62" s="6">
        <v>32</v>
      </c>
      <c r="BH62" s="6">
        <v>52000</v>
      </c>
      <c r="BI62" s="6"/>
      <c r="BJ62" s="6"/>
      <c r="BK62" s="6"/>
      <c r="BL62" s="6"/>
    </row>
    <row r="63" spans="1:64" s="11" customFormat="1" hidden="1" x14ac:dyDescent="0.3">
      <c r="A63" s="5">
        <v>100538</v>
      </c>
      <c r="B63" s="6" t="s">
        <v>240</v>
      </c>
      <c r="C63" s="6">
        <v>0</v>
      </c>
      <c r="D63" s="6">
        <v>1</v>
      </c>
      <c r="E63" s="6">
        <v>1</v>
      </c>
      <c r="F63" s="6"/>
      <c r="G63" s="6"/>
      <c r="H63" s="6" t="s">
        <v>236</v>
      </c>
      <c r="I63" s="6" t="s">
        <v>216</v>
      </c>
      <c r="J63" s="6">
        <v>49.904000000000003</v>
      </c>
      <c r="K63" s="6">
        <v>-97.129000000000005</v>
      </c>
      <c r="L63" s="6" t="s">
        <v>86</v>
      </c>
      <c r="M63" s="6">
        <v>2008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 t="s">
        <v>241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 t="s">
        <v>140</v>
      </c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:64" s="11" customFormat="1" hidden="1" x14ac:dyDescent="0.3">
      <c r="A64" s="5">
        <v>100541</v>
      </c>
      <c r="B64" s="6" t="s">
        <v>242</v>
      </c>
      <c r="C64" s="6">
        <v>0</v>
      </c>
      <c r="D64" s="6">
        <v>1</v>
      </c>
      <c r="E64" s="6">
        <v>1</v>
      </c>
      <c r="F64" s="6"/>
      <c r="G64" s="6"/>
      <c r="H64" s="6" t="s">
        <v>236</v>
      </c>
      <c r="I64" s="6" t="s">
        <v>216</v>
      </c>
      <c r="J64" s="6">
        <v>49.907000000000004</v>
      </c>
      <c r="K64" s="6">
        <v>-97.126000000000005</v>
      </c>
      <c r="L64" s="6" t="s">
        <v>86</v>
      </c>
      <c r="M64" s="6">
        <v>2013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 t="s">
        <v>243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 t="s">
        <v>140</v>
      </c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 spans="1:64" s="11" customFormat="1" hidden="1" x14ac:dyDescent="0.3">
      <c r="A65" s="5">
        <v>100544</v>
      </c>
      <c r="B65" s="6" t="s">
        <v>244</v>
      </c>
      <c r="C65" s="6">
        <v>0</v>
      </c>
      <c r="D65" s="6">
        <v>1</v>
      </c>
      <c r="E65" s="6">
        <v>1</v>
      </c>
      <c r="F65" s="6"/>
      <c r="G65" s="6"/>
      <c r="H65" s="6" t="s">
        <v>236</v>
      </c>
      <c r="I65" s="6" t="s">
        <v>216</v>
      </c>
      <c r="J65" s="6">
        <v>49.909000000000006</v>
      </c>
      <c r="K65" s="6">
        <v>-97.124000000000009</v>
      </c>
      <c r="L65" s="6" t="s">
        <v>86</v>
      </c>
      <c r="M65" s="6">
        <v>2010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 t="s">
        <v>245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 t="s">
        <v>140</v>
      </c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 spans="1:64" s="11" customFormat="1" hidden="1" x14ac:dyDescent="0.3">
      <c r="A66" s="5">
        <v>100545</v>
      </c>
      <c r="B66" s="6" t="s">
        <v>246</v>
      </c>
      <c r="C66" s="6">
        <v>0</v>
      </c>
      <c r="D66" s="6">
        <v>1</v>
      </c>
      <c r="E66" s="6">
        <v>1</v>
      </c>
      <c r="F66" s="6"/>
      <c r="G66" s="6"/>
      <c r="H66" s="6" t="s">
        <v>236</v>
      </c>
      <c r="I66" s="6" t="s">
        <v>216</v>
      </c>
      <c r="J66" s="6">
        <v>49.910000000000004</v>
      </c>
      <c r="K66" s="6">
        <v>-97.123000000000005</v>
      </c>
      <c r="L66" s="6" t="s">
        <v>154</v>
      </c>
      <c r="M66" s="6">
        <v>2017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 t="s">
        <v>247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 t="s">
        <v>140</v>
      </c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 spans="1:64" s="11" customFormat="1" hidden="1" x14ac:dyDescent="0.3">
      <c r="A67" s="5">
        <v>100546</v>
      </c>
      <c r="B67" s="6" t="s">
        <v>248</v>
      </c>
      <c r="C67" s="6">
        <v>0</v>
      </c>
      <c r="D67" s="6">
        <v>1</v>
      </c>
      <c r="E67" s="6">
        <v>0</v>
      </c>
      <c r="F67" s="6" t="s">
        <v>248</v>
      </c>
      <c r="G67" s="6"/>
      <c r="H67" s="6" t="s">
        <v>236</v>
      </c>
      <c r="I67" s="6" t="s">
        <v>216</v>
      </c>
      <c r="J67" s="6">
        <v>49.911000000000001</v>
      </c>
      <c r="K67" s="6">
        <v>-97.122</v>
      </c>
      <c r="L67" s="6" t="s">
        <v>86</v>
      </c>
      <c r="M67" s="6">
        <v>1910</v>
      </c>
      <c r="N67" s="6"/>
      <c r="O67" s="6">
        <v>2014</v>
      </c>
      <c r="P67" s="6"/>
      <c r="Q67" s="6"/>
      <c r="R67" s="6"/>
      <c r="S67" s="6" t="s">
        <v>87</v>
      </c>
      <c r="T67" s="6">
        <v>1</v>
      </c>
      <c r="U67" s="6">
        <v>1</v>
      </c>
      <c r="V67" s="6">
        <v>1</v>
      </c>
      <c r="W67" s="6"/>
      <c r="X67" s="6">
        <v>1</v>
      </c>
      <c r="Y67" s="6">
        <v>1</v>
      </c>
      <c r="Z67" s="6">
        <v>1</v>
      </c>
      <c r="AA67" s="6"/>
      <c r="AB67" s="6" t="s">
        <v>88</v>
      </c>
      <c r="AC67" s="6"/>
      <c r="AD67" s="6"/>
      <c r="AE67" s="6"/>
      <c r="AF67" s="6">
        <v>158.67829</v>
      </c>
      <c r="AG67" s="6"/>
      <c r="AH67" s="6">
        <v>136860</v>
      </c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 t="s">
        <v>89</v>
      </c>
      <c r="AU67" s="6"/>
      <c r="AV67" s="6"/>
      <c r="AW67" s="6"/>
      <c r="AX67" s="6"/>
      <c r="AY67" s="6"/>
      <c r="AZ67" s="6"/>
      <c r="BA67" s="6"/>
      <c r="BB67" s="6"/>
      <c r="BC67" s="6">
        <v>70</v>
      </c>
      <c r="BD67" s="6">
        <v>576208</v>
      </c>
      <c r="BE67" s="6">
        <v>5000</v>
      </c>
      <c r="BF67" s="6">
        <v>1</v>
      </c>
      <c r="BG67" s="6">
        <v>118</v>
      </c>
      <c r="BH67" s="6">
        <v>128773</v>
      </c>
      <c r="BI67" s="6">
        <v>5.8614899999999999</v>
      </c>
      <c r="BJ67" s="6">
        <v>8087</v>
      </c>
      <c r="BK67" s="6">
        <v>34.816800000000001</v>
      </c>
      <c r="BL67" s="6"/>
    </row>
    <row r="68" spans="1:64" s="11" customFormat="1" hidden="1" x14ac:dyDescent="0.3">
      <c r="A68" s="5">
        <v>100547</v>
      </c>
      <c r="B68" s="6" t="s">
        <v>249</v>
      </c>
      <c r="C68" s="6">
        <v>0</v>
      </c>
      <c r="D68" s="6">
        <v>1</v>
      </c>
      <c r="E68" s="6">
        <v>1</v>
      </c>
      <c r="F68" s="6" t="s">
        <v>250</v>
      </c>
      <c r="G68" s="6"/>
      <c r="H68" s="6" t="s">
        <v>236</v>
      </c>
      <c r="I68" s="6" t="s">
        <v>216</v>
      </c>
      <c r="J68" s="6">
        <v>49.912000000000006</v>
      </c>
      <c r="K68" s="6">
        <v>-97.121000000000009</v>
      </c>
      <c r="L68" s="6" t="s">
        <v>86</v>
      </c>
      <c r="M68" s="6">
        <v>1955</v>
      </c>
      <c r="N68" s="6"/>
      <c r="O68" s="6">
        <v>2014</v>
      </c>
      <c r="P68" s="6"/>
      <c r="Q68" s="6"/>
      <c r="R68" s="6"/>
      <c r="S68" s="6" t="s">
        <v>87</v>
      </c>
      <c r="T68" s="6">
        <v>1</v>
      </c>
      <c r="U68" s="6"/>
      <c r="V68" s="6"/>
      <c r="W68" s="6"/>
      <c r="X68" s="6"/>
      <c r="Y68" s="6">
        <v>1</v>
      </c>
      <c r="Z68" s="6"/>
      <c r="AA68" s="6"/>
      <c r="AB68" s="6" t="s">
        <v>104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 t="s">
        <v>93</v>
      </c>
      <c r="AU68" s="6"/>
      <c r="AV68" s="6" t="s">
        <v>221</v>
      </c>
      <c r="AW68" s="6"/>
      <c r="AX68" s="6"/>
      <c r="AY68" s="6"/>
      <c r="AZ68" s="6"/>
      <c r="BA68" s="6"/>
      <c r="BB68" s="6"/>
      <c r="BC68" s="6">
        <v>9</v>
      </c>
      <c r="BD68" s="6">
        <v>1067787</v>
      </c>
      <c r="BE68" s="6"/>
      <c r="BF68" s="6">
        <v>0</v>
      </c>
      <c r="BG68" s="6"/>
      <c r="BH68" s="6"/>
      <c r="BI68" s="6">
        <v>0</v>
      </c>
      <c r="BJ68" s="6">
        <v>0</v>
      </c>
      <c r="BK68" s="6">
        <v>0</v>
      </c>
      <c r="BL68" s="6">
        <v>0</v>
      </c>
    </row>
    <row r="69" spans="1:64" s="11" customFormat="1" hidden="1" x14ac:dyDescent="0.3">
      <c r="A69" s="5">
        <v>100570</v>
      </c>
      <c r="B69" s="6" t="s">
        <v>251</v>
      </c>
      <c r="C69" s="6">
        <v>0</v>
      </c>
      <c r="D69" s="6">
        <v>1</v>
      </c>
      <c r="E69" s="6">
        <v>0</v>
      </c>
      <c r="F69" s="6" t="s">
        <v>252</v>
      </c>
      <c r="G69" s="6"/>
      <c r="H69" s="6" t="s">
        <v>253</v>
      </c>
      <c r="I69" s="6" t="s">
        <v>254</v>
      </c>
      <c r="J69" s="6">
        <v>45.964999999999996</v>
      </c>
      <c r="K69" s="6">
        <v>-66.641999999999996</v>
      </c>
      <c r="L69" s="6" t="s">
        <v>86</v>
      </c>
      <c r="M69" s="6">
        <v>1970</v>
      </c>
      <c r="N69" s="6"/>
      <c r="O69" s="6">
        <v>2014</v>
      </c>
      <c r="P69" s="6"/>
      <c r="Q69" s="6"/>
      <c r="R69" s="6"/>
      <c r="S69" s="6" t="s">
        <v>103</v>
      </c>
      <c r="T69" s="6">
        <v>1</v>
      </c>
      <c r="U69" s="6">
        <v>1</v>
      </c>
      <c r="V69" s="6"/>
      <c r="W69" s="6"/>
      <c r="X69" s="6">
        <v>1</v>
      </c>
      <c r="Y69" s="6">
        <v>1</v>
      </c>
      <c r="Z69" s="6">
        <v>1</v>
      </c>
      <c r="AA69" s="6"/>
      <c r="AB69" s="6" t="s">
        <v>104</v>
      </c>
      <c r="AC69" s="6" t="s">
        <v>255</v>
      </c>
      <c r="AD69" s="6"/>
      <c r="AE69" s="6"/>
      <c r="AF69" s="6">
        <v>74</v>
      </c>
      <c r="AG69" s="6"/>
      <c r="AH69" s="6">
        <v>78500</v>
      </c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</row>
    <row r="70" spans="1:64" s="11" customFormat="1" hidden="1" x14ac:dyDescent="0.3">
      <c r="A70" s="5">
        <v>100571</v>
      </c>
      <c r="B70" s="6" t="s">
        <v>256</v>
      </c>
      <c r="C70" s="6">
        <v>0</v>
      </c>
      <c r="D70" s="6">
        <v>1</v>
      </c>
      <c r="E70" s="6">
        <v>0</v>
      </c>
      <c r="F70" s="6"/>
      <c r="G70" s="6"/>
      <c r="H70" s="6" t="s">
        <v>257</v>
      </c>
      <c r="I70" s="6" t="s">
        <v>254</v>
      </c>
      <c r="J70" s="6">
        <v>45.780999999999999</v>
      </c>
      <c r="K70" s="6">
        <v>-66.153000000000006</v>
      </c>
      <c r="L70" s="6" t="s">
        <v>86</v>
      </c>
      <c r="M70" s="6">
        <v>1970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</row>
    <row r="71" spans="1:64" s="11" customFormat="1" hidden="1" x14ac:dyDescent="0.3">
      <c r="A71" s="5">
        <v>100577</v>
      </c>
      <c r="B71" s="6" t="s">
        <v>258</v>
      </c>
      <c r="C71" s="6">
        <v>0</v>
      </c>
      <c r="D71" s="6">
        <v>1</v>
      </c>
      <c r="E71" s="6">
        <v>0</v>
      </c>
      <c r="F71" s="6"/>
      <c r="G71" s="6"/>
      <c r="H71" s="6" t="s">
        <v>259</v>
      </c>
      <c r="I71" s="6" t="s">
        <v>254</v>
      </c>
      <c r="J71" s="6">
        <v>46.09</v>
      </c>
      <c r="K71" s="6">
        <v>-64.77600000000001</v>
      </c>
      <c r="L71" s="6" t="s">
        <v>86</v>
      </c>
      <c r="M71" s="6">
        <v>2010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</row>
    <row r="72" spans="1:64" s="11" customFormat="1" hidden="1" x14ac:dyDescent="0.3">
      <c r="A72" s="5">
        <v>100605</v>
      </c>
      <c r="B72" s="6" t="s">
        <v>260</v>
      </c>
      <c r="C72" s="6">
        <v>0</v>
      </c>
      <c r="D72" s="6">
        <v>1</v>
      </c>
      <c r="E72" s="6">
        <v>0</v>
      </c>
      <c r="F72" s="6"/>
      <c r="G72" s="6"/>
      <c r="H72" s="6" t="s">
        <v>261</v>
      </c>
      <c r="I72" s="6" t="s">
        <v>262</v>
      </c>
      <c r="J72" s="6">
        <v>53.302</v>
      </c>
      <c r="K72" s="6">
        <v>-60.326000000000001</v>
      </c>
      <c r="L72" s="6" t="s">
        <v>86</v>
      </c>
      <c r="M72" s="6">
        <v>2009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</row>
    <row r="73" spans="1:64" s="11" customFormat="1" hidden="1" x14ac:dyDescent="0.3">
      <c r="A73" s="5">
        <v>100651</v>
      </c>
      <c r="B73" s="6" t="s">
        <v>263</v>
      </c>
      <c r="C73" s="6">
        <v>0</v>
      </c>
      <c r="D73" s="6">
        <v>1</v>
      </c>
      <c r="E73" s="6">
        <v>0</v>
      </c>
      <c r="F73" s="6"/>
      <c r="G73" s="6"/>
      <c r="H73" s="6" t="s">
        <v>264</v>
      </c>
      <c r="I73" s="6" t="s">
        <v>265</v>
      </c>
      <c r="J73" s="6">
        <v>45.623999999999995</v>
      </c>
      <c r="K73" s="6">
        <v>-61.992000000000004</v>
      </c>
      <c r="L73" s="6" t="s">
        <v>86</v>
      </c>
      <c r="M73" s="6">
        <v>2012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</row>
    <row r="74" spans="1:64" s="11" customFormat="1" hidden="1" x14ac:dyDescent="0.3">
      <c r="A74" s="5">
        <v>100658</v>
      </c>
      <c r="B74" s="6" t="s">
        <v>266</v>
      </c>
      <c r="C74" s="6">
        <v>0</v>
      </c>
      <c r="D74" s="6">
        <v>1</v>
      </c>
      <c r="E74" s="6">
        <v>0</v>
      </c>
      <c r="F74" s="6"/>
      <c r="G74" s="6"/>
      <c r="H74" s="6" t="s">
        <v>267</v>
      </c>
      <c r="I74" s="6" t="s">
        <v>265</v>
      </c>
      <c r="J74" s="6">
        <v>44.725000000000001</v>
      </c>
      <c r="K74" s="6">
        <v>-63.691000000000003</v>
      </c>
      <c r="L74" s="6" t="s">
        <v>86</v>
      </c>
      <c r="M74" s="6">
        <v>1957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</row>
    <row r="75" spans="1:64" s="11" customFormat="1" hidden="1" x14ac:dyDescent="0.3">
      <c r="A75" s="5">
        <v>100669</v>
      </c>
      <c r="B75" s="6" t="s">
        <v>268</v>
      </c>
      <c r="C75" s="6">
        <v>0</v>
      </c>
      <c r="D75" s="6">
        <v>1</v>
      </c>
      <c r="E75" s="6">
        <v>0</v>
      </c>
      <c r="F75" s="6"/>
      <c r="G75" s="6"/>
      <c r="H75" s="6" t="s">
        <v>269</v>
      </c>
      <c r="I75" s="6" t="s">
        <v>265</v>
      </c>
      <c r="J75" s="6">
        <v>44.664999999999999</v>
      </c>
      <c r="K75" s="6">
        <v>-63.567999999999998</v>
      </c>
      <c r="L75" s="6" t="s">
        <v>86</v>
      </c>
      <c r="M75" s="6">
        <v>2013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</row>
    <row r="76" spans="1:64" s="11" customFormat="1" hidden="1" x14ac:dyDescent="0.3">
      <c r="A76" s="5">
        <v>100670</v>
      </c>
      <c r="B76" s="6" t="s">
        <v>270</v>
      </c>
      <c r="C76" s="6">
        <v>0</v>
      </c>
      <c r="D76" s="6">
        <v>1</v>
      </c>
      <c r="E76" s="6">
        <v>0</v>
      </c>
      <c r="F76" s="6"/>
      <c r="G76" s="6"/>
      <c r="H76" s="6" t="s">
        <v>269</v>
      </c>
      <c r="I76" s="6" t="s">
        <v>265</v>
      </c>
      <c r="J76" s="6">
        <v>44.665999999999997</v>
      </c>
      <c r="K76" s="6">
        <v>-63.567</v>
      </c>
      <c r="L76" s="6" t="s">
        <v>86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</row>
    <row r="77" spans="1:64" s="11" customFormat="1" hidden="1" x14ac:dyDescent="0.3">
      <c r="A77" s="5">
        <v>100686</v>
      </c>
      <c r="B77" s="6" t="s">
        <v>271</v>
      </c>
      <c r="C77" s="6">
        <v>0</v>
      </c>
      <c r="D77" s="6">
        <v>1</v>
      </c>
      <c r="E77" s="6">
        <v>0</v>
      </c>
      <c r="F77" s="6"/>
      <c r="G77" s="6"/>
      <c r="H77" s="6" t="s">
        <v>272</v>
      </c>
      <c r="I77" s="6" t="s">
        <v>265</v>
      </c>
      <c r="J77" s="6">
        <v>44.972000000000001</v>
      </c>
      <c r="K77" s="6">
        <v>-64.933999999999997</v>
      </c>
      <c r="L77" s="6" t="s">
        <v>86</v>
      </c>
      <c r="M77" s="6">
        <v>2015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</row>
    <row r="78" spans="1:64" s="11" customFormat="1" hidden="1" x14ac:dyDescent="0.3">
      <c r="A78" s="5">
        <v>100688</v>
      </c>
      <c r="B78" s="6" t="s">
        <v>273</v>
      </c>
      <c r="C78" s="6">
        <v>0</v>
      </c>
      <c r="D78" s="6">
        <v>1</v>
      </c>
      <c r="E78" s="6">
        <v>1</v>
      </c>
      <c r="F78" s="6" t="s">
        <v>274</v>
      </c>
      <c r="G78" s="6"/>
      <c r="H78" s="6" t="s">
        <v>274</v>
      </c>
      <c r="I78" s="6" t="s">
        <v>265</v>
      </c>
      <c r="J78" s="6">
        <v>44.649000000000001</v>
      </c>
      <c r="K78" s="6">
        <v>-63.575000000000003</v>
      </c>
      <c r="L78" s="6" t="s">
        <v>86</v>
      </c>
      <c r="M78" s="6">
        <v>2010</v>
      </c>
      <c r="N78" s="6"/>
      <c r="O78" s="6">
        <v>2014</v>
      </c>
      <c r="P78" s="6"/>
      <c r="Q78" s="6"/>
      <c r="R78" s="6"/>
      <c r="S78" s="6" t="s">
        <v>87</v>
      </c>
      <c r="T78" s="6"/>
      <c r="U78" s="6">
        <v>1</v>
      </c>
      <c r="V78" s="6">
        <v>1</v>
      </c>
      <c r="W78" s="6"/>
      <c r="X78" s="6">
        <v>1</v>
      </c>
      <c r="Y78" s="6"/>
      <c r="Z78" s="6"/>
      <c r="AA78" s="6"/>
      <c r="AB78" s="6" t="s">
        <v>88</v>
      </c>
      <c r="AC78" s="6"/>
      <c r="AD78" s="6"/>
      <c r="AE78" s="6"/>
      <c r="AF78" s="6">
        <v>7.2096</v>
      </c>
      <c r="AG78" s="6"/>
      <c r="AH78" s="6">
        <v>3472.22</v>
      </c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 t="s">
        <v>140</v>
      </c>
      <c r="AU78" s="6"/>
      <c r="AV78" s="6" t="s">
        <v>89</v>
      </c>
      <c r="AW78" s="6"/>
      <c r="AX78" s="6"/>
      <c r="AY78" s="6"/>
      <c r="AZ78" s="6"/>
      <c r="BA78" s="6"/>
      <c r="BB78" s="6"/>
      <c r="BC78" s="6">
        <v>5</v>
      </c>
      <c r="BD78" s="6">
        <v>30669.1</v>
      </c>
      <c r="BE78" s="6">
        <v>150</v>
      </c>
      <c r="BF78" s="6">
        <v>0</v>
      </c>
      <c r="BG78" s="6"/>
      <c r="BH78" s="6"/>
      <c r="BI78" s="6">
        <v>4.3961199999999998</v>
      </c>
      <c r="BJ78" s="6">
        <v>3472.22</v>
      </c>
      <c r="BK78" s="6">
        <v>2.8134800000000002</v>
      </c>
      <c r="BL78" s="6"/>
    </row>
    <row r="79" spans="1:64" s="11" customFormat="1" hidden="1" x14ac:dyDescent="0.3">
      <c r="A79" s="5">
        <v>100689</v>
      </c>
      <c r="B79" s="6" t="s">
        <v>275</v>
      </c>
      <c r="C79" s="6">
        <v>0</v>
      </c>
      <c r="D79" s="6">
        <v>1</v>
      </c>
      <c r="E79" s="6">
        <v>0</v>
      </c>
      <c r="F79" s="6"/>
      <c r="G79" s="6"/>
      <c r="H79" s="6" t="s">
        <v>274</v>
      </c>
      <c r="I79" s="6" t="s">
        <v>265</v>
      </c>
      <c r="J79" s="6">
        <v>44.65</v>
      </c>
      <c r="K79" s="6">
        <v>-63.574000000000005</v>
      </c>
      <c r="L79" s="6" t="s">
        <v>86</v>
      </c>
      <c r="M79" s="6">
        <v>2010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</row>
    <row r="80" spans="1:64" s="11" customFormat="1" hidden="1" x14ac:dyDescent="0.3">
      <c r="A80" s="5">
        <v>100690</v>
      </c>
      <c r="B80" s="6" t="s">
        <v>276</v>
      </c>
      <c r="C80" s="6">
        <v>0</v>
      </c>
      <c r="D80" s="6">
        <v>1</v>
      </c>
      <c r="E80" s="6">
        <v>0</v>
      </c>
      <c r="F80" s="6"/>
      <c r="G80" s="6"/>
      <c r="H80" s="6" t="s">
        <v>274</v>
      </c>
      <c r="I80" s="6" t="s">
        <v>265</v>
      </c>
      <c r="J80" s="6">
        <v>44.651000000000003</v>
      </c>
      <c r="K80" s="6">
        <v>-63.573</v>
      </c>
      <c r="L80" s="6" t="s">
        <v>86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</row>
    <row r="81" spans="1:64" s="11" customFormat="1" hidden="1" x14ac:dyDescent="0.3">
      <c r="A81" s="5">
        <v>100691</v>
      </c>
      <c r="B81" s="6" t="s">
        <v>277</v>
      </c>
      <c r="C81" s="6">
        <v>0</v>
      </c>
      <c r="D81" s="6">
        <v>1</v>
      </c>
      <c r="E81" s="6">
        <v>0</v>
      </c>
      <c r="F81" s="6"/>
      <c r="G81" s="6"/>
      <c r="H81" s="6" t="s">
        <v>274</v>
      </c>
      <c r="I81" s="6" t="s">
        <v>265</v>
      </c>
      <c r="J81" s="6">
        <v>44.652000000000001</v>
      </c>
      <c r="K81" s="6">
        <v>-63.572000000000003</v>
      </c>
      <c r="L81" s="6" t="s">
        <v>86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 spans="1:64" s="11" customFormat="1" hidden="1" x14ac:dyDescent="0.3">
      <c r="A82" s="5">
        <v>100692</v>
      </c>
      <c r="B82" s="6" t="s">
        <v>278</v>
      </c>
      <c r="C82" s="6">
        <v>0</v>
      </c>
      <c r="D82" s="6">
        <v>1</v>
      </c>
      <c r="E82" s="6">
        <v>0</v>
      </c>
      <c r="F82" s="6" t="s">
        <v>279</v>
      </c>
      <c r="G82" s="6"/>
      <c r="H82" s="6" t="s">
        <v>274</v>
      </c>
      <c r="I82" s="6" t="s">
        <v>265</v>
      </c>
      <c r="J82" s="6">
        <v>44.652999999999999</v>
      </c>
      <c r="K82" s="6">
        <v>-63.571000000000005</v>
      </c>
      <c r="L82" s="6" t="s">
        <v>86</v>
      </c>
      <c r="M82" s="6">
        <v>1970</v>
      </c>
      <c r="N82" s="6"/>
      <c r="O82" s="6">
        <v>2014</v>
      </c>
      <c r="P82" s="6"/>
      <c r="Q82" s="6"/>
      <c r="R82" s="6"/>
      <c r="S82" s="6" t="s">
        <v>87</v>
      </c>
      <c r="T82" s="6"/>
      <c r="U82" s="6">
        <v>1</v>
      </c>
      <c r="V82" s="6"/>
      <c r="W82" s="6"/>
      <c r="X82" s="6"/>
      <c r="Y82" s="6">
        <v>1</v>
      </c>
      <c r="Z82" s="6">
        <v>1</v>
      </c>
      <c r="AA82" s="6"/>
      <c r="AB82" s="6" t="s">
        <v>104</v>
      </c>
      <c r="AC82" s="6"/>
      <c r="AD82" s="6"/>
      <c r="AE82" s="6"/>
      <c r="AF82" s="6">
        <v>57</v>
      </c>
      <c r="AG82" s="6"/>
      <c r="AH82" s="6">
        <v>152000</v>
      </c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 t="s">
        <v>89</v>
      </c>
      <c r="AU82" s="6">
        <v>575916</v>
      </c>
      <c r="AV82" s="6" t="s">
        <v>162</v>
      </c>
      <c r="AW82" s="6">
        <v>20187.5</v>
      </c>
      <c r="AX82" s="6"/>
      <c r="AY82" s="6"/>
      <c r="AZ82" s="6"/>
      <c r="BA82" s="6"/>
      <c r="BB82" s="6"/>
      <c r="BC82" s="6">
        <v>80</v>
      </c>
      <c r="BD82" s="6">
        <v>429000</v>
      </c>
      <c r="BE82" s="6">
        <v>3000</v>
      </c>
      <c r="BF82" s="6">
        <v>1</v>
      </c>
      <c r="BG82" s="6">
        <v>47</v>
      </c>
      <c r="BH82" s="6">
        <v>152000</v>
      </c>
      <c r="BI82" s="6"/>
      <c r="BJ82" s="6"/>
      <c r="BK82" s="6">
        <v>10</v>
      </c>
      <c r="BL82" s="6"/>
    </row>
    <row r="83" spans="1:64" s="11" customFormat="1" hidden="1" x14ac:dyDescent="0.3">
      <c r="A83" s="5">
        <v>100693</v>
      </c>
      <c r="B83" s="6" t="s">
        <v>280</v>
      </c>
      <c r="C83" s="6">
        <v>0</v>
      </c>
      <c r="D83" s="6">
        <v>1</v>
      </c>
      <c r="E83" s="6">
        <v>0</v>
      </c>
      <c r="F83" s="6"/>
      <c r="G83" s="6"/>
      <c r="H83" s="6" t="s">
        <v>274</v>
      </c>
      <c r="I83" s="6" t="s">
        <v>265</v>
      </c>
      <c r="J83" s="6">
        <v>44.654000000000003</v>
      </c>
      <c r="K83" s="6">
        <v>-63.57</v>
      </c>
      <c r="L83" s="6" t="s">
        <v>86</v>
      </c>
      <c r="M83" s="6">
        <v>1970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 t="s">
        <v>281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 t="s">
        <v>162</v>
      </c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4" spans="1:64" s="11" customFormat="1" hidden="1" x14ac:dyDescent="0.3">
      <c r="A84" s="5">
        <v>100694</v>
      </c>
      <c r="B84" s="6" t="s">
        <v>282</v>
      </c>
      <c r="C84" s="6">
        <v>0</v>
      </c>
      <c r="D84" s="6">
        <v>1</v>
      </c>
      <c r="E84" s="6">
        <v>0</v>
      </c>
      <c r="F84" s="6"/>
      <c r="G84" s="6"/>
      <c r="H84" s="6" t="s">
        <v>274</v>
      </c>
      <c r="I84" s="6" t="s">
        <v>265</v>
      </c>
      <c r="J84" s="6">
        <v>44.655000000000001</v>
      </c>
      <c r="K84" s="6">
        <v>-63.569000000000003</v>
      </c>
      <c r="L84" s="6" t="s">
        <v>86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</row>
    <row r="85" spans="1:64" s="11" customFormat="1" hidden="1" x14ac:dyDescent="0.3">
      <c r="A85" s="5">
        <v>100695</v>
      </c>
      <c r="B85" s="6" t="s">
        <v>283</v>
      </c>
      <c r="C85" s="6">
        <v>0</v>
      </c>
      <c r="D85" s="6">
        <v>1</v>
      </c>
      <c r="E85" s="6">
        <v>0</v>
      </c>
      <c r="F85" s="6" t="s">
        <v>283</v>
      </c>
      <c r="G85" s="6"/>
      <c r="H85" s="6" t="s">
        <v>274</v>
      </c>
      <c r="I85" s="6" t="s">
        <v>265</v>
      </c>
      <c r="J85" s="6">
        <v>44.655999999999999</v>
      </c>
      <c r="K85" s="6">
        <v>-63.568000000000005</v>
      </c>
      <c r="L85" s="6" t="s">
        <v>86</v>
      </c>
      <c r="M85" s="6">
        <v>1970</v>
      </c>
      <c r="N85" s="6"/>
      <c r="O85" s="6">
        <v>2014</v>
      </c>
      <c r="P85" s="6"/>
      <c r="Q85" s="6"/>
      <c r="R85" s="6"/>
      <c r="S85" s="6" t="s">
        <v>87</v>
      </c>
      <c r="T85" s="6"/>
      <c r="U85" s="6"/>
      <c r="V85" s="6"/>
      <c r="W85" s="6"/>
      <c r="X85" s="6"/>
      <c r="Y85" s="6">
        <v>1</v>
      </c>
      <c r="Z85" s="6"/>
      <c r="AA85" s="6"/>
      <c r="AB85" s="6" t="s">
        <v>88</v>
      </c>
      <c r="AC85" s="6"/>
      <c r="AD85" s="6"/>
      <c r="AE85" s="6"/>
      <c r="AF85" s="6">
        <v>16.204270000000001</v>
      </c>
      <c r="AG85" s="6"/>
      <c r="AH85" s="6">
        <v>16846.246999999999</v>
      </c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 t="s">
        <v>89</v>
      </c>
      <c r="AU85" s="6"/>
      <c r="AV85" s="6"/>
      <c r="AW85" s="6"/>
      <c r="AX85" s="6"/>
      <c r="AY85" s="6"/>
      <c r="AZ85" s="6"/>
      <c r="BA85" s="6"/>
      <c r="BB85" s="6"/>
      <c r="BC85" s="6">
        <v>12</v>
      </c>
      <c r="BD85" s="6">
        <v>100137</v>
      </c>
      <c r="BE85" s="6">
        <v>610</v>
      </c>
      <c r="BF85" s="6">
        <v>0</v>
      </c>
      <c r="BG85" s="6">
        <v>9.3699999999999992</v>
      </c>
      <c r="BH85" s="6">
        <v>11970</v>
      </c>
      <c r="BI85" s="6">
        <v>4.9000000000000004</v>
      </c>
      <c r="BJ85" s="6">
        <v>3990</v>
      </c>
      <c r="BK85" s="6">
        <v>1.9342699999999999</v>
      </c>
      <c r="BL85" s="6">
        <v>886.24699999999996</v>
      </c>
    </row>
    <row r="86" spans="1:64" s="11" customFormat="1" hidden="1" x14ac:dyDescent="0.3">
      <c r="A86" s="5">
        <v>100738</v>
      </c>
      <c r="B86" s="6" t="s">
        <v>284</v>
      </c>
      <c r="C86" s="6">
        <v>0</v>
      </c>
      <c r="D86" s="6">
        <v>1</v>
      </c>
      <c r="E86" s="6">
        <v>1</v>
      </c>
      <c r="F86" s="6" t="s">
        <v>284</v>
      </c>
      <c r="G86" s="6"/>
      <c r="H86" s="6" t="s">
        <v>285</v>
      </c>
      <c r="I86" s="6" t="s">
        <v>265</v>
      </c>
      <c r="J86" s="6">
        <v>44.338999999999999</v>
      </c>
      <c r="K86" s="6">
        <v>-66.114000000000004</v>
      </c>
      <c r="L86" s="6" t="s">
        <v>86</v>
      </c>
      <c r="M86" s="6">
        <v>2010</v>
      </c>
      <c r="N86" s="6"/>
      <c r="O86" s="6">
        <v>2014</v>
      </c>
      <c r="P86" s="6"/>
      <c r="Q86" s="6"/>
      <c r="R86" s="6"/>
      <c r="S86" s="6" t="s">
        <v>110</v>
      </c>
      <c r="T86" s="6">
        <v>1</v>
      </c>
      <c r="U86" s="6"/>
      <c r="V86" s="6">
        <v>1</v>
      </c>
      <c r="W86" s="6"/>
      <c r="X86" s="6"/>
      <c r="Y86" s="6">
        <v>1</v>
      </c>
      <c r="Z86" s="6"/>
      <c r="AA86" s="6"/>
      <c r="AB86" s="6" t="s">
        <v>88</v>
      </c>
      <c r="AC86" s="6"/>
      <c r="AD86" s="6"/>
      <c r="AE86" s="6"/>
      <c r="AF86" s="6">
        <v>1.758</v>
      </c>
      <c r="AG86" s="6"/>
      <c r="AH86" s="6">
        <v>5625.83</v>
      </c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 t="s">
        <v>123</v>
      </c>
      <c r="AU86" s="6"/>
      <c r="AV86" s="6" t="s">
        <v>112</v>
      </c>
      <c r="AW86" s="6"/>
      <c r="AX86" s="6" t="s">
        <v>286</v>
      </c>
      <c r="AY86" s="6"/>
      <c r="AZ86" s="6"/>
      <c r="BA86" s="6"/>
      <c r="BB86" s="6"/>
      <c r="BC86" s="6">
        <v>17</v>
      </c>
      <c r="BD86" s="6">
        <v>35767</v>
      </c>
      <c r="BE86" s="6">
        <v>350</v>
      </c>
      <c r="BF86" s="6">
        <v>0</v>
      </c>
      <c r="BG86" s="6"/>
      <c r="BH86" s="6"/>
      <c r="BI86" s="6">
        <v>1.758</v>
      </c>
      <c r="BJ86" s="6">
        <v>5625.83</v>
      </c>
      <c r="BK86" s="6"/>
      <c r="BL86" s="6"/>
    </row>
    <row r="87" spans="1:64" s="11" customFormat="1" hidden="1" x14ac:dyDescent="0.3">
      <c r="A87" s="5">
        <v>100752</v>
      </c>
      <c r="B87" s="6" t="s">
        <v>287</v>
      </c>
      <c r="C87" s="6">
        <v>0</v>
      </c>
      <c r="D87" s="6">
        <v>1</v>
      </c>
      <c r="E87" s="6">
        <v>1</v>
      </c>
      <c r="F87" s="6" t="s">
        <v>287</v>
      </c>
      <c r="G87" s="6"/>
      <c r="H87" s="6" t="s">
        <v>288</v>
      </c>
      <c r="I87" s="6" t="s">
        <v>265</v>
      </c>
      <c r="J87" s="6">
        <v>46.137</v>
      </c>
      <c r="K87" s="6">
        <v>-60.194000000000003</v>
      </c>
      <c r="L87" s="6" t="s">
        <v>86</v>
      </c>
      <c r="M87" s="6">
        <v>1970</v>
      </c>
      <c r="N87" s="6"/>
      <c r="O87" s="6">
        <v>2014</v>
      </c>
      <c r="P87" s="6"/>
      <c r="Q87" s="6"/>
      <c r="R87" s="6"/>
      <c r="S87" s="6" t="s">
        <v>87</v>
      </c>
      <c r="T87" s="6"/>
      <c r="U87" s="6"/>
      <c r="V87" s="6"/>
      <c r="W87" s="6"/>
      <c r="X87" s="6"/>
      <c r="Y87" s="6">
        <v>1</v>
      </c>
      <c r="Z87" s="6"/>
      <c r="AA87" s="6"/>
      <c r="AB87" s="6" t="s">
        <v>88</v>
      </c>
      <c r="AC87" s="6"/>
      <c r="AD87" s="6"/>
      <c r="AE87" s="6"/>
      <c r="AF87" s="6">
        <v>8.2060899999999997</v>
      </c>
      <c r="AG87" s="6"/>
      <c r="AH87" s="6">
        <v>8792.24</v>
      </c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 t="s">
        <v>123</v>
      </c>
      <c r="AU87" s="6"/>
      <c r="AV87" s="6"/>
      <c r="AW87" s="6"/>
      <c r="AX87" s="6"/>
      <c r="AY87" s="6"/>
      <c r="AZ87" s="6"/>
      <c r="BA87" s="6"/>
      <c r="BB87" s="6"/>
      <c r="BC87" s="6">
        <v>8</v>
      </c>
      <c r="BD87" s="6">
        <v>53438.7</v>
      </c>
      <c r="BE87" s="6">
        <v>1000</v>
      </c>
      <c r="BF87" s="6">
        <v>0</v>
      </c>
      <c r="BG87" s="6"/>
      <c r="BH87" s="6"/>
      <c r="BI87" s="6">
        <v>8.2060899999999997</v>
      </c>
      <c r="BJ87" s="6">
        <v>8792.24</v>
      </c>
      <c r="BK87" s="6"/>
      <c r="BL87" s="6"/>
    </row>
    <row r="88" spans="1:64" s="11" customFormat="1" hidden="1" x14ac:dyDescent="0.3">
      <c r="A88" s="5">
        <v>100755</v>
      </c>
      <c r="B88" s="6" t="s">
        <v>289</v>
      </c>
      <c r="C88" s="6">
        <v>1</v>
      </c>
      <c r="D88" s="6">
        <v>1</v>
      </c>
      <c r="E88" s="6">
        <v>0</v>
      </c>
      <c r="F88" s="6"/>
      <c r="G88" s="6"/>
      <c r="H88" s="6" t="s">
        <v>290</v>
      </c>
      <c r="I88" s="6" t="s">
        <v>265</v>
      </c>
      <c r="J88" s="6">
        <v>45.366</v>
      </c>
      <c r="K88" s="6">
        <v>-63.286999999999999</v>
      </c>
      <c r="L88" s="6" t="s">
        <v>86</v>
      </c>
      <c r="M88" s="6">
        <v>2012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>
        <v>1</v>
      </c>
      <c r="AE88" s="6">
        <v>1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 t="s">
        <v>123</v>
      </c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</row>
    <row r="89" spans="1:64" s="11" customFormat="1" hidden="1" x14ac:dyDescent="0.3">
      <c r="A89" s="5">
        <v>100765</v>
      </c>
      <c r="B89" s="6" t="s">
        <v>291</v>
      </c>
      <c r="C89" s="6">
        <v>0</v>
      </c>
      <c r="D89" s="6">
        <v>1</v>
      </c>
      <c r="E89" s="6">
        <v>0</v>
      </c>
      <c r="F89" s="6"/>
      <c r="G89" s="6"/>
      <c r="H89" s="6" t="s">
        <v>292</v>
      </c>
      <c r="I89" s="6" t="s">
        <v>265</v>
      </c>
      <c r="J89" s="6">
        <v>45.091999999999999</v>
      </c>
      <c r="K89" s="6">
        <v>-64.36</v>
      </c>
      <c r="L89" s="6" t="s">
        <v>86</v>
      </c>
      <c r="M89" s="6">
        <v>2014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 t="s">
        <v>293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 t="s">
        <v>89</v>
      </c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</row>
    <row r="90" spans="1:64" s="11" customFormat="1" hidden="1" x14ac:dyDescent="0.3">
      <c r="A90" s="5">
        <v>100771</v>
      </c>
      <c r="B90" s="6" t="s">
        <v>294</v>
      </c>
      <c r="C90" s="6">
        <v>0</v>
      </c>
      <c r="D90" s="6">
        <v>1</v>
      </c>
      <c r="E90" s="6">
        <v>1</v>
      </c>
      <c r="F90" s="6" t="s">
        <v>295</v>
      </c>
      <c r="G90" s="6"/>
      <c r="H90" s="6" t="s">
        <v>296</v>
      </c>
      <c r="I90" s="6" t="s">
        <v>297</v>
      </c>
      <c r="J90" s="6">
        <v>62.823</v>
      </c>
      <c r="K90" s="6">
        <v>-115.988</v>
      </c>
      <c r="L90" s="6" t="s">
        <v>86</v>
      </c>
      <c r="M90" s="6">
        <v>2014</v>
      </c>
      <c r="N90" s="6"/>
      <c r="O90" s="6">
        <v>2014</v>
      </c>
      <c r="P90" s="6"/>
      <c r="Q90" s="6"/>
      <c r="R90" s="6"/>
      <c r="S90" s="6" t="s">
        <v>110</v>
      </c>
      <c r="T90" s="6">
        <v>1</v>
      </c>
      <c r="U90" s="6"/>
      <c r="V90" s="6"/>
      <c r="W90" s="6"/>
      <c r="X90" s="6"/>
      <c r="Y90" s="6">
        <v>1</v>
      </c>
      <c r="Z90" s="6">
        <v>1</v>
      </c>
      <c r="AA90" s="6"/>
      <c r="AB90" s="6" t="s">
        <v>104</v>
      </c>
      <c r="AC90" s="6"/>
      <c r="AD90" s="6"/>
      <c r="AE90" s="6"/>
      <c r="AF90" s="6">
        <v>0.54</v>
      </c>
      <c r="AG90" s="6"/>
      <c r="AH90" s="6">
        <v>497.8</v>
      </c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 t="s">
        <v>123</v>
      </c>
      <c r="AU90" s="6">
        <v>1792</v>
      </c>
      <c r="AV90" s="6" t="s">
        <v>221</v>
      </c>
      <c r="AW90" s="6">
        <v>706.84</v>
      </c>
      <c r="AX90" s="6"/>
      <c r="AY90" s="6"/>
      <c r="AZ90" s="6"/>
      <c r="BA90" s="6"/>
      <c r="BB90" s="6"/>
      <c r="BC90" s="6">
        <v>3</v>
      </c>
      <c r="BD90" s="6">
        <v>3600</v>
      </c>
      <c r="BE90" s="6">
        <v>800</v>
      </c>
      <c r="BF90" s="6">
        <v>1</v>
      </c>
      <c r="BG90" s="6"/>
      <c r="BH90" s="6"/>
      <c r="BI90" s="6">
        <v>0.54</v>
      </c>
      <c r="BJ90" s="6">
        <v>497.8</v>
      </c>
      <c r="BK90" s="6"/>
      <c r="BL90" s="6"/>
    </row>
    <row r="91" spans="1:64" s="11" customFormat="1" hidden="1" x14ac:dyDescent="0.3">
      <c r="A91" s="5">
        <v>100773</v>
      </c>
      <c r="B91" s="6" t="s">
        <v>298</v>
      </c>
      <c r="C91" s="6">
        <v>0</v>
      </c>
      <c r="D91" s="6">
        <v>1</v>
      </c>
      <c r="E91" s="6">
        <v>0</v>
      </c>
      <c r="F91" s="6"/>
      <c r="G91" s="6"/>
      <c r="H91" s="6" t="s">
        <v>298</v>
      </c>
      <c r="I91" s="6" t="s">
        <v>297</v>
      </c>
      <c r="J91" s="6">
        <v>60.24</v>
      </c>
      <c r="K91" s="6">
        <v>-123.473</v>
      </c>
      <c r="L91" s="6" t="s">
        <v>86</v>
      </c>
      <c r="M91" s="6">
        <v>2012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 t="s">
        <v>299</v>
      </c>
      <c r="AC91" s="6" t="s">
        <v>300</v>
      </c>
      <c r="AD91" s="6"/>
      <c r="AE91" s="6">
        <v>1</v>
      </c>
      <c r="AF91" s="6">
        <v>1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 t="s">
        <v>140</v>
      </c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2" spans="1:64" s="11" customFormat="1" hidden="1" x14ac:dyDescent="0.3">
      <c r="A92" s="5">
        <v>100774</v>
      </c>
      <c r="B92" s="6" t="s">
        <v>301</v>
      </c>
      <c r="C92" s="6">
        <v>0</v>
      </c>
      <c r="D92" s="6">
        <v>1</v>
      </c>
      <c r="E92" s="6">
        <v>0</v>
      </c>
      <c r="F92" s="6"/>
      <c r="G92" s="6"/>
      <c r="H92" s="6" t="s">
        <v>302</v>
      </c>
      <c r="I92" s="6" t="s">
        <v>297</v>
      </c>
      <c r="J92" s="6">
        <v>67.436000000000007</v>
      </c>
      <c r="K92" s="6">
        <v>-134.881</v>
      </c>
      <c r="L92" s="6" t="s">
        <v>86</v>
      </c>
      <c r="M92" s="6">
        <v>1997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 t="s">
        <v>303</v>
      </c>
      <c r="AC92" s="6" t="s">
        <v>304</v>
      </c>
      <c r="AD92" s="6"/>
      <c r="AE92" s="6"/>
      <c r="AF92" s="6">
        <v>8.5000000000000006E-2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 t="s">
        <v>123</v>
      </c>
      <c r="AU92" s="6"/>
      <c r="AV92" s="6" t="s">
        <v>221</v>
      </c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</row>
    <row r="93" spans="1:64" s="11" customFormat="1" hidden="1" x14ac:dyDescent="0.3">
      <c r="A93" s="5">
        <v>100775</v>
      </c>
      <c r="B93" s="6" t="s">
        <v>305</v>
      </c>
      <c r="C93" s="6">
        <v>0</v>
      </c>
      <c r="D93" s="6">
        <v>1</v>
      </c>
      <c r="E93" s="6">
        <v>0</v>
      </c>
      <c r="F93" s="6"/>
      <c r="G93" s="6"/>
      <c r="H93" s="6" t="s">
        <v>305</v>
      </c>
      <c r="I93" s="6" t="s">
        <v>297</v>
      </c>
      <c r="J93" s="6">
        <v>61.863</v>
      </c>
      <c r="K93" s="6">
        <v>-121.35299999999999</v>
      </c>
      <c r="L93" s="6" t="s">
        <v>86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</row>
    <row r="94" spans="1:64" s="11" customFormat="1" hidden="1" x14ac:dyDescent="0.3">
      <c r="A94" s="5">
        <v>100777</v>
      </c>
      <c r="B94" s="6" t="s">
        <v>306</v>
      </c>
      <c r="C94" s="6">
        <v>0</v>
      </c>
      <c r="D94" s="6">
        <v>1</v>
      </c>
      <c r="E94" s="6">
        <v>1</v>
      </c>
      <c r="F94" s="6" t="s">
        <v>295</v>
      </c>
      <c r="G94" s="6"/>
      <c r="H94" s="6" t="s">
        <v>307</v>
      </c>
      <c r="I94" s="6" t="s">
        <v>297</v>
      </c>
      <c r="J94" s="6">
        <v>60.006</v>
      </c>
      <c r="K94" s="6">
        <v>-111.88500000000001</v>
      </c>
      <c r="L94" s="6" t="s">
        <v>86</v>
      </c>
      <c r="M94" s="6">
        <v>2010</v>
      </c>
      <c r="N94" s="6"/>
      <c r="O94" s="6">
        <v>2014</v>
      </c>
      <c r="P94" s="6"/>
      <c r="Q94" s="6"/>
      <c r="R94" s="6"/>
      <c r="S94" s="6" t="s">
        <v>110</v>
      </c>
      <c r="T94" s="6">
        <v>1</v>
      </c>
      <c r="U94" s="6"/>
      <c r="V94" s="6"/>
      <c r="W94" s="6"/>
      <c r="X94" s="6"/>
      <c r="Y94" s="6">
        <v>1</v>
      </c>
      <c r="Z94" s="6"/>
      <c r="AA94" s="6"/>
      <c r="AB94" s="6" t="s">
        <v>104</v>
      </c>
      <c r="AC94" s="6"/>
      <c r="AD94" s="6"/>
      <c r="AE94" s="6"/>
      <c r="AF94" s="6">
        <v>0.75</v>
      </c>
      <c r="AG94" s="6"/>
      <c r="AH94" s="6">
        <v>4000</v>
      </c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 t="s">
        <v>123</v>
      </c>
      <c r="AU94" s="6">
        <v>4874.5200000000004</v>
      </c>
      <c r="AV94" s="6" t="s">
        <v>221</v>
      </c>
      <c r="AW94" s="6">
        <v>9529.2000000000007</v>
      </c>
      <c r="AX94" s="6"/>
      <c r="AY94" s="6"/>
      <c r="AZ94" s="6"/>
      <c r="BA94" s="6"/>
      <c r="BB94" s="6"/>
      <c r="BC94" s="6">
        <v>3</v>
      </c>
      <c r="BD94" s="6">
        <v>8000</v>
      </c>
      <c r="BE94" s="6">
        <v>200</v>
      </c>
      <c r="BF94" s="6">
        <v>1</v>
      </c>
      <c r="BG94" s="6"/>
      <c r="BH94" s="6"/>
      <c r="BI94" s="6">
        <v>0.75</v>
      </c>
      <c r="BJ94" s="6">
        <v>4000</v>
      </c>
      <c r="BK94" s="6"/>
      <c r="BL94" s="6"/>
    </row>
    <row r="95" spans="1:64" s="11" customFormat="1" hidden="1" x14ac:dyDescent="0.3">
      <c r="A95" s="5">
        <v>100778</v>
      </c>
      <c r="B95" s="6" t="s">
        <v>308</v>
      </c>
      <c r="C95" s="6">
        <v>0</v>
      </c>
      <c r="D95" s="6">
        <v>1</v>
      </c>
      <c r="E95" s="6">
        <v>1</v>
      </c>
      <c r="F95" s="6" t="s">
        <v>295</v>
      </c>
      <c r="G95" s="6"/>
      <c r="H95" s="6" t="s">
        <v>309</v>
      </c>
      <c r="I95" s="6" t="s">
        <v>297</v>
      </c>
      <c r="J95" s="6">
        <v>60.816000000000003</v>
      </c>
      <c r="K95" s="6">
        <v>-115.785</v>
      </c>
      <c r="L95" s="6" t="s">
        <v>86</v>
      </c>
      <c r="M95" s="6">
        <v>2010</v>
      </c>
      <c r="N95" s="6"/>
      <c r="O95" s="6">
        <v>2014</v>
      </c>
      <c r="P95" s="6"/>
      <c r="Q95" s="6"/>
      <c r="R95" s="6"/>
      <c r="S95" s="6" t="s">
        <v>110</v>
      </c>
      <c r="T95" s="6"/>
      <c r="U95" s="6"/>
      <c r="V95" s="6"/>
      <c r="W95" s="6"/>
      <c r="X95" s="6"/>
      <c r="Y95" s="6">
        <v>1</v>
      </c>
      <c r="Z95" s="6"/>
      <c r="AA95" s="6"/>
      <c r="AB95" s="6" t="s">
        <v>104</v>
      </c>
      <c r="AC95" s="6"/>
      <c r="AD95" s="6"/>
      <c r="AE95" s="6"/>
      <c r="AF95" s="6">
        <v>0.9</v>
      </c>
      <c r="AG95" s="6"/>
      <c r="AH95" s="6">
        <v>2770.2777779994003</v>
      </c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 t="s">
        <v>123</v>
      </c>
      <c r="AU95" s="6">
        <v>5194</v>
      </c>
      <c r="AV95" s="6" t="s">
        <v>221</v>
      </c>
      <c r="AW95" s="6">
        <v>4778.88</v>
      </c>
      <c r="AX95" s="6"/>
      <c r="AY95" s="6"/>
      <c r="AZ95" s="6"/>
      <c r="BA95" s="6"/>
      <c r="BB95" s="6"/>
      <c r="BC95" s="6">
        <v>4</v>
      </c>
      <c r="BD95" s="6">
        <v>14130</v>
      </c>
      <c r="BE95" s="6">
        <v>1000</v>
      </c>
      <c r="BF95" s="6">
        <v>0</v>
      </c>
      <c r="BG95" s="6"/>
      <c r="BH95" s="6"/>
      <c r="BI95" s="6">
        <v>0.9</v>
      </c>
      <c r="BJ95" s="6">
        <v>2770.2777779994003</v>
      </c>
      <c r="BK95" s="6"/>
      <c r="BL95" s="6"/>
    </row>
    <row r="96" spans="1:64" s="11" customFormat="1" hidden="1" x14ac:dyDescent="0.3">
      <c r="A96" s="5">
        <v>100779</v>
      </c>
      <c r="B96" s="6" t="s">
        <v>310</v>
      </c>
      <c r="C96" s="6">
        <v>0</v>
      </c>
      <c r="D96" s="6">
        <v>1</v>
      </c>
      <c r="E96" s="6">
        <v>0</v>
      </c>
      <c r="F96" s="6"/>
      <c r="G96" s="6"/>
      <c r="H96" s="6" t="s">
        <v>310</v>
      </c>
      <c r="I96" s="6" t="s">
        <v>297</v>
      </c>
      <c r="J96" s="6">
        <v>68.361000000000004</v>
      </c>
      <c r="K96" s="6">
        <v>-133.72300000000001</v>
      </c>
      <c r="L96" s="6" t="s">
        <v>86</v>
      </c>
      <c r="M96" s="6">
        <v>2010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 spans="1:64" s="11" customFormat="1" hidden="1" x14ac:dyDescent="0.3">
      <c r="A97" s="5">
        <v>100785</v>
      </c>
      <c r="B97" s="6" t="s">
        <v>311</v>
      </c>
      <c r="C97" s="6">
        <v>0</v>
      </c>
      <c r="D97" s="6">
        <v>1</v>
      </c>
      <c r="E97" s="6">
        <v>0</v>
      </c>
      <c r="F97" s="6"/>
      <c r="G97" s="6"/>
      <c r="H97" s="6" t="s">
        <v>312</v>
      </c>
      <c r="I97" s="6" t="s">
        <v>297</v>
      </c>
      <c r="J97" s="6">
        <v>62.454000000000001</v>
      </c>
      <c r="K97" s="6">
        <v>-114.372</v>
      </c>
      <c r="L97" s="6" t="s">
        <v>86</v>
      </c>
      <c r="M97" s="6">
        <v>1965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 t="s">
        <v>313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 t="s">
        <v>123</v>
      </c>
      <c r="AU97" s="6"/>
      <c r="AV97" s="6" t="s">
        <v>221</v>
      </c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</row>
    <row r="98" spans="1:64" s="11" customFormat="1" hidden="1" x14ac:dyDescent="0.3">
      <c r="A98" s="5">
        <v>100787</v>
      </c>
      <c r="B98" s="6" t="s">
        <v>314</v>
      </c>
      <c r="C98" s="6">
        <v>0</v>
      </c>
      <c r="D98" s="6">
        <v>1</v>
      </c>
      <c r="E98" s="6">
        <v>1</v>
      </c>
      <c r="F98" s="6" t="s">
        <v>295</v>
      </c>
      <c r="G98" s="6"/>
      <c r="H98" s="6" t="s">
        <v>312</v>
      </c>
      <c r="I98" s="6" t="s">
        <v>297</v>
      </c>
      <c r="J98" s="6">
        <v>62.454999999999998</v>
      </c>
      <c r="K98" s="6">
        <v>-114.371</v>
      </c>
      <c r="L98" s="6" t="s">
        <v>86</v>
      </c>
      <c r="M98" s="6">
        <v>2014</v>
      </c>
      <c r="N98" s="6"/>
      <c r="O98" s="6">
        <v>2014</v>
      </c>
      <c r="P98" s="6"/>
      <c r="Q98" s="6"/>
      <c r="R98" s="6"/>
      <c r="S98" s="6" t="s">
        <v>110</v>
      </c>
      <c r="T98" s="6"/>
      <c r="U98" s="6"/>
      <c r="V98" s="6">
        <v>1</v>
      </c>
      <c r="W98" s="6"/>
      <c r="X98" s="6"/>
      <c r="Y98" s="6"/>
      <c r="Z98" s="6"/>
      <c r="AA98" s="6"/>
      <c r="AB98" s="6" t="s">
        <v>104</v>
      </c>
      <c r="AC98" s="6"/>
      <c r="AD98" s="6"/>
      <c r="AE98" s="6"/>
      <c r="AF98" s="6"/>
      <c r="AG98" s="6"/>
      <c r="AH98" s="6">
        <v>2581.3888890953999</v>
      </c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 t="s">
        <v>123</v>
      </c>
      <c r="AU98" s="6">
        <v>2954</v>
      </c>
      <c r="AV98" s="6" t="s">
        <v>221</v>
      </c>
      <c r="AW98" s="6">
        <v>6339.04</v>
      </c>
      <c r="AX98" s="6"/>
      <c r="AY98" s="6"/>
      <c r="AZ98" s="6"/>
      <c r="BA98" s="6"/>
      <c r="BB98" s="6"/>
      <c r="BC98" s="6">
        <v>3</v>
      </c>
      <c r="BD98" s="6">
        <v>15000</v>
      </c>
      <c r="BE98" s="6">
        <v>50</v>
      </c>
      <c r="BF98" s="6">
        <v>0</v>
      </c>
      <c r="BG98" s="6"/>
      <c r="BH98" s="6"/>
      <c r="BI98" s="6">
        <v>0</v>
      </c>
      <c r="BJ98" s="6">
        <v>2581.3888890953999</v>
      </c>
      <c r="BK98" s="6">
        <v>0</v>
      </c>
      <c r="BL98" s="6">
        <v>0</v>
      </c>
    </row>
    <row r="99" spans="1:64" s="11" customFormat="1" hidden="1" x14ac:dyDescent="0.3">
      <c r="A99" s="5">
        <v>100790</v>
      </c>
      <c r="B99" s="6" t="s">
        <v>315</v>
      </c>
      <c r="C99" s="6">
        <v>1</v>
      </c>
      <c r="D99" s="6">
        <v>1</v>
      </c>
      <c r="E99" s="6">
        <v>0</v>
      </c>
      <c r="F99" s="6" t="s">
        <v>316</v>
      </c>
      <c r="G99" s="6"/>
      <c r="H99" s="6" t="s">
        <v>317</v>
      </c>
      <c r="I99" s="6" t="s">
        <v>318</v>
      </c>
      <c r="J99" s="6">
        <v>61.107999999999997</v>
      </c>
      <c r="K99" s="6">
        <v>-94.061999999999998</v>
      </c>
      <c r="L99" s="6" t="s">
        <v>86</v>
      </c>
      <c r="M99" s="6">
        <v>2001</v>
      </c>
      <c r="N99" s="6"/>
      <c r="O99" s="6">
        <v>2014</v>
      </c>
      <c r="P99" s="6">
        <v>2211</v>
      </c>
      <c r="Q99" s="6"/>
      <c r="R99" s="6"/>
      <c r="S99" s="6" t="s">
        <v>110</v>
      </c>
      <c r="T99" s="6"/>
      <c r="U99" s="6"/>
      <c r="V99" s="6"/>
      <c r="W99" s="6"/>
      <c r="X99" s="6"/>
      <c r="Y99" s="6">
        <v>1</v>
      </c>
      <c r="Z99" s="6"/>
      <c r="AA99" s="6"/>
      <c r="AB99" s="6" t="s">
        <v>104</v>
      </c>
      <c r="AC99" s="6"/>
      <c r="AD99" s="6">
        <v>4</v>
      </c>
      <c r="AE99" s="6">
        <v>3.11</v>
      </c>
      <c r="AF99" s="6"/>
      <c r="AG99" s="6">
        <v>5932</v>
      </c>
      <c r="AH99" s="6">
        <v>2500</v>
      </c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 t="s">
        <v>221</v>
      </c>
      <c r="AU99" s="6"/>
      <c r="AV99" s="6"/>
      <c r="AW99" s="6"/>
      <c r="AX99" s="6"/>
      <c r="AY99" s="6"/>
      <c r="AZ99" s="6"/>
      <c r="BA99" s="6"/>
      <c r="BB99" s="6"/>
      <c r="BC99" s="6">
        <v>4</v>
      </c>
      <c r="BD99" s="6"/>
      <c r="BE99" s="6">
        <v>2000</v>
      </c>
      <c r="BF99" s="6">
        <v>1</v>
      </c>
      <c r="BG99" s="6"/>
      <c r="BH99" s="6"/>
      <c r="BI99" s="6"/>
      <c r="BJ99" s="6">
        <v>2500</v>
      </c>
      <c r="BK99" s="6"/>
      <c r="BL99" s="6"/>
    </row>
    <row r="100" spans="1:64" s="11" customFormat="1" hidden="1" x14ac:dyDescent="0.3">
      <c r="A100" s="5">
        <v>100792</v>
      </c>
      <c r="B100" s="6" t="s">
        <v>319</v>
      </c>
      <c r="C100" s="6">
        <v>1</v>
      </c>
      <c r="D100" s="6">
        <v>1</v>
      </c>
      <c r="E100" s="6">
        <v>0</v>
      </c>
      <c r="F100" s="6" t="s">
        <v>316</v>
      </c>
      <c r="G100" s="6"/>
      <c r="H100" s="6" t="s">
        <v>320</v>
      </c>
      <c r="I100" s="6" t="s">
        <v>318</v>
      </c>
      <c r="J100" s="6">
        <v>63.747999999999998</v>
      </c>
      <c r="K100" s="6">
        <v>-68.515999999999991</v>
      </c>
      <c r="L100" s="6" t="s">
        <v>86</v>
      </c>
      <c r="M100" s="6">
        <v>2006</v>
      </c>
      <c r="N100" s="6"/>
      <c r="O100" s="6">
        <v>2014</v>
      </c>
      <c r="P100" s="6">
        <v>221</v>
      </c>
      <c r="Q100" s="6"/>
      <c r="R100" s="6"/>
      <c r="S100" s="6" t="s">
        <v>110</v>
      </c>
      <c r="T100" s="6"/>
      <c r="U100" s="6">
        <v>1</v>
      </c>
      <c r="V100" s="6"/>
      <c r="W100" s="6"/>
      <c r="X100" s="6">
        <v>1</v>
      </c>
      <c r="Y100" s="6">
        <v>1</v>
      </c>
      <c r="Z100" s="6"/>
      <c r="AA100" s="6"/>
      <c r="AB100" s="6" t="s">
        <v>104</v>
      </c>
      <c r="AC100" s="6"/>
      <c r="AD100" s="6">
        <v>6</v>
      </c>
      <c r="AE100" s="6">
        <v>21.1</v>
      </c>
      <c r="AF100" s="6"/>
      <c r="AG100" s="6"/>
      <c r="AH100" s="6">
        <v>4800</v>
      </c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 t="s">
        <v>221</v>
      </c>
      <c r="AU100" s="6">
        <v>386800</v>
      </c>
      <c r="AV100" s="6"/>
      <c r="AW100" s="6"/>
      <c r="AX100" s="6"/>
      <c r="AY100" s="6"/>
      <c r="AZ100" s="6"/>
      <c r="BA100" s="6"/>
      <c r="BB100" s="6"/>
      <c r="BC100" s="6">
        <v>3</v>
      </c>
      <c r="BD100" s="6"/>
      <c r="BE100" s="6">
        <v>1000</v>
      </c>
      <c r="BF100" s="6">
        <v>1</v>
      </c>
      <c r="BG100" s="6"/>
      <c r="BH100" s="6"/>
      <c r="BI100" s="6"/>
      <c r="BJ100" s="6">
        <v>4800</v>
      </c>
      <c r="BK100" s="6"/>
      <c r="BL100" s="6"/>
    </row>
    <row r="101" spans="1:64" s="11" customFormat="1" hidden="1" x14ac:dyDescent="0.3">
      <c r="A101" s="5">
        <v>100793</v>
      </c>
      <c r="B101" s="6" t="s">
        <v>321</v>
      </c>
      <c r="C101" s="6">
        <v>1</v>
      </c>
      <c r="D101" s="6">
        <v>1</v>
      </c>
      <c r="E101" s="6">
        <v>0</v>
      </c>
      <c r="F101" s="6" t="s">
        <v>316</v>
      </c>
      <c r="G101" s="6"/>
      <c r="H101" s="6" t="s">
        <v>322</v>
      </c>
      <c r="I101" s="6" t="s">
        <v>318</v>
      </c>
      <c r="J101" s="6">
        <v>62.808</v>
      </c>
      <c r="K101" s="6">
        <v>-92.084999999999994</v>
      </c>
      <c r="L101" s="6" t="s">
        <v>86</v>
      </c>
      <c r="M101" s="6">
        <v>2006</v>
      </c>
      <c r="N101" s="6"/>
      <c r="O101" s="6">
        <v>2014</v>
      </c>
      <c r="P101" s="6">
        <v>221</v>
      </c>
      <c r="Q101" s="6"/>
      <c r="R101" s="6"/>
      <c r="S101" s="6" t="s">
        <v>110</v>
      </c>
      <c r="T101" s="6">
        <v>1</v>
      </c>
      <c r="U101" s="6">
        <v>1</v>
      </c>
      <c r="V101" s="6">
        <v>1</v>
      </c>
      <c r="W101" s="6"/>
      <c r="X101" s="6">
        <v>1</v>
      </c>
      <c r="Y101" s="6">
        <v>1</v>
      </c>
      <c r="Z101" s="6">
        <v>1</v>
      </c>
      <c r="AA101" s="6"/>
      <c r="AB101" s="6" t="s">
        <v>104</v>
      </c>
      <c r="AC101" s="6"/>
      <c r="AD101" s="6">
        <v>4</v>
      </c>
      <c r="AE101" s="6">
        <v>6.2</v>
      </c>
      <c r="AF101" s="6"/>
      <c r="AG101" s="6"/>
      <c r="AH101" s="6">
        <v>8450</v>
      </c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 t="s">
        <v>221</v>
      </c>
      <c r="AU101" s="6"/>
      <c r="AV101" s="6"/>
      <c r="AW101" s="6"/>
      <c r="AX101" s="6"/>
      <c r="AY101" s="6"/>
      <c r="AZ101" s="6"/>
      <c r="BA101" s="6"/>
      <c r="BB101" s="6"/>
      <c r="BC101" s="6">
        <v>12</v>
      </c>
      <c r="BD101" s="6"/>
      <c r="BE101" s="6">
        <v>3000</v>
      </c>
      <c r="BF101" s="6">
        <v>1</v>
      </c>
      <c r="BG101" s="6"/>
      <c r="BH101" s="6"/>
      <c r="BI101" s="6"/>
      <c r="BJ101" s="6">
        <v>8450</v>
      </c>
      <c r="BK101" s="6"/>
      <c r="BL101" s="6"/>
    </row>
    <row r="102" spans="1:64" s="11" customFormat="1" hidden="1" x14ac:dyDescent="0.3">
      <c r="A102" s="5">
        <v>100810</v>
      </c>
      <c r="B102" s="6" t="s">
        <v>323</v>
      </c>
      <c r="C102" s="6">
        <v>0</v>
      </c>
      <c r="D102" s="6">
        <v>1</v>
      </c>
      <c r="E102" s="6">
        <v>0</v>
      </c>
      <c r="F102" s="6"/>
      <c r="G102" s="6"/>
      <c r="H102" s="6" t="s">
        <v>323</v>
      </c>
      <c r="I102" s="6" t="s">
        <v>324</v>
      </c>
      <c r="J102" s="6">
        <v>43.854999999999997</v>
      </c>
      <c r="K102" s="6">
        <v>-79.015999999999991</v>
      </c>
      <c r="L102" s="6" t="s">
        <v>86</v>
      </c>
      <c r="M102" s="6">
        <v>2015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 t="s">
        <v>325</v>
      </c>
      <c r="AC102" s="6"/>
      <c r="AD102" s="6"/>
      <c r="AE102" s="6">
        <v>25</v>
      </c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 t="s">
        <v>123</v>
      </c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</row>
    <row r="103" spans="1:64" s="11" customFormat="1" hidden="1" x14ac:dyDescent="0.3">
      <c r="A103" s="5">
        <v>100853</v>
      </c>
      <c r="B103" s="6" t="s">
        <v>326</v>
      </c>
      <c r="C103" s="6">
        <v>0</v>
      </c>
      <c r="D103" s="6">
        <v>1</v>
      </c>
      <c r="E103" s="6">
        <v>0</v>
      </c>
      <c r="F103" s="6"/>
      <c r="G103" s="6"/>
      <c r="H103" s="6" t="s">
        <v>327</v>
      </c>
      <c r="I103" s="6" t="s">
        <v>324</v>
      </c>
      <c r="J103" s="6">
        <v>44.014000000000003</v>
      </c>
      <c r="K103" s="6">
        <v>-79.442000000000007</v>
      </c>
      <c r="L103" s="6" t="s">
        <v>86</v>
      </c>
      <c r="M103" s="6">
        <v>1925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 t="s">
        <v>328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 t="s">
        <v>89</v>
      </c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 spans="1:64" s="11" customFormat="1" hidden="1" x14ac:dyDescent="0.3">
      <c r="A104" s="5">
        <v>100983</v>
      </c>
      <c r="B104" s="6" t="s">
        <v>329</v>
      </c>
      <c r="C104" s="6">
        <v>0</v>
      </c>
      <c r="D104" s="6">
        <v>1</v>
      </c>
      <c r="E104" s="6">
        <v>0</v>
      </c>
      <c r="F104" s="6"/>
      <c r="G104" s="6"/>
      <c r="H104" s="6" t="s">
        <v>330</v>
      </c>
      <c r="I104" s="6" t="s">
        <v>324</v>
      </c>
      <c r="J104" s="6">
        <v>44.283000000000001</v>
      </c>
      <c r="K104" s="6">
        <v>-79.894000000000005</v>
      </c>
      <c r="L104" s="6" t="s">
        <v>86</v>
      </c>
      <c r="M104" s="6">
        <v>1900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</row>
    <row r="105" spans="1:64" s="11" customFormat="1" hidden="1" x14ac:dyDescent="0.3">
      <c r="A105" s="5">
        <v>101350</v>
      </c>
      <c r="B105" s="6" t="s">
        <v>331</v>
      </c>
      <c r="C105" s="6">
        <v>1</v>
      </c>
      <c r="D105" s="6">
        <v>1</v>
      </c>
      <c r="E105" s="6">
        <v>0</v>
      </c>
      <c r="F105" s="6"/>
      <c r="G105" s="6"/>
      <c r="H105" s="6" t="s">
        <v>332</v>
      </c>
      <c r="I105" s="6" t="s">
        <v>324</v>
      </c>
      <c r="J105" s="6">
        <v>45.021000000000001</v>
      </c>
      <c r="K105" s="6">
        <v>-74.73</v>
      </c>
      <c r="L105" s="6" t="s">
        <v>86</v>
      </c>
      <c r="M105" s="6">
        <v>1995</v>
      </c>
      <c r="N105" s="6"/>
      <c r="O105" s="6"/>
      <c r="P105" s="6">
        <v>2211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 t="s">
        <v>333</v>
      </c>
      <c r="AC105" s="6"/>
      <c r="AD105" s="6">
        <v>3</v>
      </c>
      <c r="AE105" s="6">
        <v>5</v>
      </c>
      <c r="AF105" s="6">
        <v>11.15</v>
      </c>
      <c r="AG105" s="6">
        <v>14500</v>
      </c>
      <c r="AH105" s="6">
        <v>18455</v>
      </c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 t="s">
        <v>89</v>
      </c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</row>
    <row r="106" spans="1:64" s="11" customFormat="1" hidden="1" x14ac:dyDescent="0.3">
      <c r="A106" s="5">
        <v>101500</v>
      </c>
      <c r="B106" s="6" t="s">
        <v>334</v>
      </c>
      <c r="C106" s="6">
        <v>0</v>
      </c>
      <c r="D106" s="6">
        <v>1</v>
      </c>
      <c r="E106" s="6">
        <v>0</v>
      </c>
      <c r="F106" s="6"/>
      <c r="G106" s="6"/>
      <c r="H106" s="6" t="s">
        <v>335</v>
      </c>
      <c r="I106" s="6" t="s">
        <v>324</v>
      </c>
      <c r="J106" s="6">
        <v>50.151000000000003</v>
      </c>
      <c r="K106" s="6">
        <v>-94.013000000000005</v>
      </c>
      <c r="L106" s="6" t="s">
        <v>86</v>
      </c>
      <c r="M106" s="6">
        <v>1997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 t="s">
        <v>336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 t="s">
        <v>123</v>
      </c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</row>
    <row r="107" spans="1:64" s="11" customFormat="1" hidden="1" x14ac:dyDescent="0.3">
      <c r="A107" s="5">
        <v>101504</v>
      </c>
      <c r="B107" s="6" t="s">
        <v>337</v>
      </c>
      <c r="C107" s="6">
        <v>0</v>
      </c>
      <c r="D107" s="6">
        <v>1</v>
      </c>
      <c r="E107" s="6">
        <v>0</v>
      </c>
      <c r="F107" s="6"/>
      <c r="G107" s="6"/>
      <c r="H107" s="6" t="s">
        <v>338</v>
      </c>
      <c r="I107" s="6" t="s">
        <v>324</v>
      </c>
      <c r="J107" s="6">
        <v>49.767000000000003</v>
      </c>
      <c r="K107" s="6">
        <v>-87.283000000000001</v>
      </c>
      <c r="L107" s="6" t="s">
        <v>86</v>
      </c>
      <c r="M107" s="6">
        <v>1997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 t="s">
        <v>339</v>
      </c>
      <c r="AC107" s="6"/>
      <c r="AD107" s="6"/>
      <c r="AE107" s="6"/>
      <c r="AF107" s="6">
        <v>3.2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 t="s">
        <v>123</v>
      </c>
      <c r="AU107" s="6"/>
      <c r="AV107" s="6" t="s">
        <v>89</v>
      </c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</row>
    <row r="108" spans="1:64" s="11" customFormat="1" hidden="1" x14ac:dyDescent="0.3">
      <c r="A108" s="5">
        <v>101531</v>
      </c>
      <c r="B108" s="6" t="s">
        <v>340</v>
      </c>
      <c r="C108" s="6">
        <v>0</v>
      </c>
      <c r="D108" s="6">
        <v>1</v>
      </c>
      <c r="E108" s="6">
        <v>0</v>
      </c>
      <c r="F108" s="6"/>
      <c r="G108" s="6"/>
      <c r="H108" s="6" t="s">
        <v>341</v>
      </c>
      <c r="I108" s="6" t="s">
        <v>324</v>
      </c>
      <c r="J108" s="6">
        <v>43.567</v>
      </c>
      <c r="K108" s="6">
        <v>-80.225999999999999</v>
      </c>
      <c r="L108" s="6" t="s">
        <v>86</v>
      </c>
      <c r="M108" s="6">
        <v>2013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 t="s">
        <v>342</v>
      </c>
      <c r="AC108" s="6" t="s">
        <v>343</v>
      </c>
      <c r="AD108" s="6"/>
      <c r="AE108" s="6"/>
      <c r="AF108" s="6">
        <v>5.04</v>
      </c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 t="s">
        <v>89</v>
      </c>
      <c r="AU108" s="6"/>
      <c r="AV108" s="6" t="s">
        <v>93</v>
      </c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>
        <v>3.81</v>
      </c>
      <c r="BK108" s="6"/>
      <c r="BL108" s="6">
        <v>1.23</v>
      </c>
    </row>
    <row r="109" spans="1:64" s="11" customFormat="1" hidden="1" x14ac:dyDescent="0.3">
      <c r="A109" s="5">
        <v>101535</v>
      </c>
      <c r="B109" s="6" t="s">
        <v>344</v>
      </c>
      <c r="C109" s="6">
        <v>0</v>
      </c>
      <c r="D109" s="6">
        <v>1</v>
      </c>
      <c r="E109" s="6">
        <v>0</v>
      </c>
      <c r="F109" s="6"/>
      <c r="G109" s="6"/>
      <c r="H109" s="6" t="s">
        <v>341</v>
      </c>
      <c r="I109" s="6" t="s">
        <v>324</v>
      </c>
      <c r="J109" s="6">
        <v>43.571000000000005</v>
      </c>
      <c r="K109" s="6">
        <v>-80.222000000000008</v>
      </c>
      <c r="L109" s="6" t="s">
        <v>86</v>
      </c>
      <c r="M109" s="6">
        <v>2014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 t="s">
        <v>345</v>
      </c>
      <c r="AC109" s="6" t="s">
        <v>346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</row>
    <row r="110" spans="1:64" s="11" customFormat="1" hidden="1" x14ac:dyDescent="0.3">
      <c r="A110" s="5">
        <v>101607</v>
      </c>
      <c r="B110" s="6" t="s">
        <v>347</v>
      </c>
      <c r="C110" s="6">
        <v>1</v>
      </c>
      <c r="D110" s="6">
        <v>1</v>
      </c>
      <c r="E110" s="6">
        <v>0</v>
      </c>
      <c r="F110" s="6" t="s">
        <v>348</v>
      </c>
      <c r="G110" s="6"/>
      <c r="H110" s="6" t="s">
        <v>348</v>
      </c>
      <c r="I110" s="6" t="s">
        <v>324</v>
      </c>
      <c r="J110" s="6">
        <v>43.274999999999999</v>
      </c>
      <c r="K110" s="6">
        <v>-79.85199999999999</v>
      </c>
      <c r="L110" s="6" t="s">
        <v>86</v>
      </c>
      <c r="M110" s="6">
        <v>2002</v>
      </c>
      <c r="N110" s="6"/>
      <c r="O110" s="6">
        <v>2014</v>
      </c>
      <c r="P110" s="6">
        <v>2211</v>
      </c>
      <c r="Q110" s="6"/>
      <c r="R110" s="6"/>
      <c r="S110" s="6" t="s">
        <v>87</v>
      </c>
      <c r="T110" s="6">
        <v>1</v>
      </c>
      <c r="U110" s="6">
        <v>1</v>
      </c>
      <c r="V110" s="6">
        <v>1</v>
      </c>
      <c r="W110" s="6"/>
      <c r="X110" s="6">
        <v>1</v>
      </c>
      <c r="Y110" s="6">
        <v>1</v>
      </c>
      <c r="Z110" s="6">
        <v>1</v>
      </c>
      <c r="AA110" s="6"/>
      <c r="AB110" s="6" t="s">
        <v>349</v>
      </c>
      <c r="AC110" s="6" t="s">
        <v>350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 t="s">
        <v>89</v>
      </c>
      <c r="AU110" s="6">
        <v>1709194</v>
      </c>
      <c r="AV110" s="6" t="s">
        <v>198</v>
      </c>
      <c r="AW110" s="6"/>
      <c r="AX110" s="6"/>
      <c r="AY110" s="6"/>
      <c r="AZ110" s="6"/>
      <c r="BA110" s="6"/>
      <c r="BB110" s="6"/>
      <c r="BC110" s="6">
        <v>11</v>
      </c>
      <c r="BD110" s="6">
        <v>185874</v>
      </c>
      <c r="BE110" s="6">
        <v>5000</v>
      </c>
      <c r="BF110" s="6">
        <v>1</v>
      </c>
      <c r="BG110" s="6"/>
      <c r="BH110" s="6"/>
      <c r="BI110" s="6">
        <v>12</v>
      </c>
      <c r="BJ110" s="6">
        <v>22605</v>
      </c>
      <c r="BK110" s="6">
        <v>0.70337099999999997</v>
      </c>
      <c r="BL110" s="6"/>
    </row>
    <row r="111" spans="1:64" s="11" customFormat="1" hidden="1" x14ac:dyDescent="0.3">
      <c r="A111" s="5">
        <v>101610</v>
      </c>
      <c r="B111" s="6" t="s">
        <v>351</v>
      </c>
      <c r="C111" s="6">
        <v>0</v>
      </c>
      <c r="D111" s="6">
        <v>1</v>
      </c>
      <c r="E111" s="6">
        <v>0</v>
      </c>
      <c r="F111" s="6"/>
      <c r="G111" s="6"/>
      <c r="H111" s="6" t="s">
        <v>348</v>
      </c>
      <c r="I111" s="6" t="s">
        <v>324</v>
      </c>
      <c r="J111" s="6">
        <v>43.277000000000001</v>
      </c>
      <c r="K111" s="6">
        <v>-79.849999999999994</v>
      </c>
      <c r="L111" s="6" t="s">
        <v>86</v>
      </c>
      <c r="M111" s="6">
        <v>2003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 t="s">
        <v>352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 t="s">
        <v>89</v>
      </c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</row>
    <row r="112" spans="1:64" s="11" customFormat="1" hidden="1" x14ac:dyDescent="0.3">
      <c r="A112" s="5">
        <v>101613</v>
      </c>
      <c r="B112" s="6" t="s">
        <v>353</v>
      </c>
      <c r="C112" s="6">
        <v>0</v>
      </c>
      <c r="D112" s="6">
        <v>1</v>
      </c>
      <c r="E112" s="6">
        <v>0</v>
      </c>
      <c r="F112" s="6"/>
      <c r="G112" s="6"/>
      <c r="H112" s="6" t="s">
        <v>348</v>
      </c>
      <c r="I112" s="6" t="s">
        <v>324</v>
      </c>
      <c r="J112" s="6">
        <v>43.28</v>
      </c>
      <c r="K112" s="6">
        <v>-79.846999999999994</v>
      </c>
      <c r="L112" s="6" t="s">
        <v>86</v>
      </c>
      <c r="M112" s="6">
        <v>2010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 t="s">
        <v>354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 t="s">
        <v>112</v>
      </c>
      <c r="AU112" s="6"/>
      <c r="AV112" s="6" t="s">
        <v>140</v>
      </c>
      <c r="AW112" s="6"/>
      <c r="AX112" s="6" t="s">
        <v>89</v>
      </c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 spans="1:64" s="11" customFormat="1" hidden="1" x14ac:dyDescent="0.3">
      <c r="A113" s="5">
        <v>101731</v>
      </c>
      <c r="B113" s="6" t="s">
        <v>355</v>
      </c>
      <c r="C113" s="6">
        <v>0</v>
      </c>
      <c r="D113" s="6">
        <v>1</v>
      </c>
      <c r="E113" s="6">
        <v>0</v>
      </c>
      <c r="F113" s="6"/>
      <c r="G113" s="6"/>
      <c r="H113" s="6" t="s">
        <v>356</v>
      </c>
      <c r="I113" s="6" t="s">
        <v>324</v>
      </c>
      <c r="J113" s="6">
        <v>44.234999999999999</v>
      </c>
      <c r="K113" s="6">
        <v>-76.481999999999999</v>
      </c>
      <c r="L113" s="6" t="s">
        <v>86</v>
      </c>
      <c r="M113" s="6">
        <v>1954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 t="s">
        <v>357</v>
      </c>
      <c r="AC113" s="6" t="s">
        <v>358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 t="s">
        <v>89</v>
      </c>
      <c r="AU113" s="6"/>
      <c r="AV113" s="6" t="s">
        <v>221</v>
      </c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 spans="1:64" s="11" customFormat="1" hidden="1" x14ac:dyDescent="0.3">
      <c r="A114" s="5">
        <v>101743</v>
      </c>
      <c r="B114" s="6" t="s">
        <v>359</v>
      </c>
      <c r="C114" s="6">
        <v>1</v>
      </c>
      <c r="D114" s="6">
        <v>1</v>
      </c>
      <c r="E114" s="6">
        <v>0</v>
      </c>
      <c r="F114" s="6" t="s">
        <v>359</v>
      </c>
      <c r="G114" s="6"/>
      <c r="H114" s="6" t="s">
        <v>360</v>
      </c>
      <c r="I114" s="6" t="s">
        <v>324</v>
      </c>
      <c r="J114" s="6">
        <v>44.247</v>
      </c>
      <c r="K114" s="6">
        <v>-76.47</v>
      </c>
      <c r="L114" s="6" t="s">
        <v>86</v>
      </c>
      <c r="M114" s="6">
        <v>1930</v>
      </c>
      <c r="N114" s="6"/>
      <c r="O114" s="6">
        <v>2014</v>
      </c>
      <c r="P114" s="6"/>
      <c r="Q114" s="6"/>
      <c r="R114" s="6"/>
      <c r="S114" s="6" t="s">
        <v>103</v>
      </c>
      <c r="T114" s="6">
        <v>1</v>
      </c>
      <c r="U114" s="6">
        <v>1</v>
      </c>
      <c r="V114" s="6"/>
      <c r="W114" s="6"/>
      <c r="X114" s="6"/>
      <c r="Y114" s="6">
        <v>1</v>
      </c>
      <c r="Z114" s="6"/>
      <c r="AA114" s="6"/>
      <c r="AB114" s="6" t="s">
        <v>88</v>
      </c>
      <c r="AC114" s="6"/>
      <c r="AD114" s="6">
        <v>2</v>
      </c>
      <c r="AE114" s="6">
        <v>15</v>
      </c>
      <c r="AF114" s="6">
        <v>202</v>
      </c>
      <c r="AG114" s="6">
        <v>400</v>
      </c>
      <c r="AH114" s="6">
        <v>70500</v>
      </c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 t="s">
        <v>89</v>
      </c>
      <c r="AU114" s="6"/>
      <c r="AV114" s="6"/>
      <c r="AW114" s="6"/>
      <c r="AX114" s="6"/>
      <c r="AY114" s="6"/>
      <c r="AZ114" s="6"/>
      <c r="BA114" s="6"/>
      <c r="BB114" s="6"/>
      <c r="BC114" s="6">
        <v>100</v>
      </c>
      <c r="BD114" s="6">
        <v>7000</v>
      </c>
      <c r="BE114" s="6">
        <v>10000</v>
      </c>
      <c r="BF114" s="6">
        <v>1</v>
      </c>
      <c r="BG114" s="6">
        <v>202</v>
      </c>
      <c r="BH114" s="6">
        <v>70500</v>
      </c>
      <c r="BI114" s="6"/>
      <c r="BJ114" s="6"/>
      <c r="BK114" s="6"/>
      <c r="BL114" s="6"/>
    </row>
    <row r="115" spans="1:64" s="11" customFormat="1" hidden="1" x14ac:dyDescent="0.3">
      <c r="A115" s="5">
        <v>101857</v>
      </c>
      <c r="B115" s="6" t="s">
        <v>361</v>
      </c>
      <c r="C115" s="6">
        <v>1</v>
      </c>
      <c r="D115" s="6">
        <v>1</v>
      </c>
      <c r="E115" s="6">
        <v>0</v>
      </c>
      <c r="F115" s="6" t="s">
        <v>362</v>
      </c>
      <c r="G115" s="6"/>
      <c r="H115" s="6" t="s">
        <v>363</v>
      </c>
      <c r="I115" s="6" t="s">
        <v>324</v>
      </c>
      <c r="J115" s="6">
        <v>43.008000000000003</v>
      </c>
      <c r="K115" s="6">
        <v>-81.222000000000008</v>
      </c>
      <c r="L115" s="6" t="s">
        <v>86</v>
      </c>
      <c r="M115" s="6">
        <v>1880</v>
      </c>
      <c r="N115" s="6"/>
      <c r="O115" s="6">
        <v>2014</v>
      </c>
      <c r="P115" s="6">
        <v>221</v>
      </c>
      <c r="Q115" s="6"/>
      <c r="R115" s="6"/>
      <c r="S115" s="6" t="s">
        <v>87</v>
      </c>
      <c r="T115" s="6">
        <v>1</v>
      </c>
      <c r="U115" s="6">
        <v>1</v>
      </c>
      <c r="V115" s="6">
        <v>1</v>
      </c>
      <c r="W115" s="6"/>
      <c r="X115" s="6">
        <v>1</v>
      </c>
      <c r="Y115" s="6"/>
      <c r="Z115" s="6"/>
      <c r="AA115" s="6"/>
      <c r="AB115" s="6" t="s">
        <v>364</v>
      </c>
      <c r="AC115" s="6" t="s">
        <v>365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 t="s">
        <v>89</v>
      </c>
      <c r="AU115" s="6"/>
      <c r="AV115" s="6"/>
      <c r="AW115" s="6"/>
      <c r="AX115" s="6"/>
      <c r="AY115" s="6"/>
      <c r="AZ115" s="6"/>
      <c r="BA115" s="6"/>
      <c r="BB115" s="6"/>
      <c r="BC115" s="6">
        <v>50</v>
      </c>
      <c r="BD115" s="6"/>
      <c r="BE115" s="6">
        <v>13000</v>
      </c>
      <c r="BF115" s="6">
        <v>1</v>
      </c>
      <c r="BG115" s="6">
        <v>76</v>
      </c>
      <c r="BH115" s="6">
        <v>138676</v>
      </c>
      <c r="BI115" s="6"/>
      <c r="BJ115" s="6"/>
      <c r="BK115" s="6">
        <v>9</v>
      </c>
      <c r="BL115" s="6">
        <v>19561</v>
      </c>
    </row>
    <row r="116" spans="1:64" s="11" customFormat="1" hidden="1" x14ac:dyDescent="0.3">
      <c r="A116" s="5">
        <v>101933</v>
      </c>
      <c r="B116" s="6" t="s">
        <v>366</v>
      </c>
      <c r="C116" s="6">
        <v>1</v>
      </c>
      <c r="D116" s="6">
        <v>1</v>
      </c>
      <c r="E116" s="6">
        <v>0</v>
      </c>
      <c r="F116" s="6" t="s">
        <v>367</v>
      </c>
      <c r="G116" s="6"/>
      <c r="H116" s="6" t="s">
        <v>368</v>
      </c>
      <c r="I116" s="6" t="s">
        <v>324</v>
      </c>
      <c r="J116" s="6">
        <v>43.884</v>
      </c>
      <c r="K116" s="6">
        <v>-79.308999999999997</v>
      </c>
      <c r="L116" s="6" t="s">
        <v>86</v>
      </c>
      <c r="M116" s="6">
        <v>2012</v>
      </c>
      <c r="N116" s="6"/>
      <c r="O116" s="6">
        <v>2014</v>
      </c>
      <c r="P116" s="6">
        <v>221</v>
      </c>
      <c r="Q116" s="6"/>
      <c r="R116" s="6"/>
      <c r="S116" s="6" t="s">
        <v>87</v>
      </c>
      <c r="T116" s="6">
        <v>1</v>
      </c>
      <c r="U116" s="6">
        <v>1</v>
      </c>
      <c r="V116" s="6">
        <v>1</v>
      </c>
      <c r="W116" s="6"/>
      <c r="X116" s="6"/>
      <c r="Y116" s="6"/>
      <c r="Z116" s="6"/>
      <c r="AA116" s="6"/>
      <c r="AB116" s="6" t="s">
        <v>88</v>
      </c>
      <c r="AC116" s="6"/>
      <c r="AD116" s="6">
        <v>2</v>
      </c>
      <c r="AE116" s="6">
        <v>4</v>
      </c>
      <c r="AF116" s="6">
        <v>30</v>
      </c>
      <c r="AG116" s="6"/>
      <c r="AH116" s="6">
        <v>28000</v>
      </c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 t="s">
        <v>89</v>
      </c>
      <c r="AU116" s="6"/>
      <c r="AV116" s="6" t="s">
        <v>93</v>
      </c>
      <c r="AW116" s="6"/>
      <c r="AX116" s="6"/>
      <c r="AY116" s="6"/>
      <c r="AZ116" s="6"/>
      <c r="BA116" s="6"/>
      <c r="BB116" s="6"/>
      <c r="BC116" s="6">
        <v>6</v>
      </c>
      <c r="BD116" s="6">
        <v>93687</v>
      </c>
      <c r="BE116" s="6">
        <v>3000</v>
      </c>
      <c r="BF116" s="6">
        <v>1</v>
      </c>
      <c r="BG116" s="6">
        <v>1</v>
      </c>
      <c r="BH116" s="6">
        <v>4000</v>
      </c>
      <c r="BI116" s="6">
        <v>15</v>
      </c>
      <c r="BJ116" s="6">
        <v>20000</v>
      </c>
      <c r="BK116" s="6">
        <v>14</v>
      </c>
      <c r="BL116" s="6">
        <v>4000</v>
      </c>
    </row>
    <row r="117" spans="1:64" s="11" customFormat="1" hidden="1" x14ac:dyDescent="0.3">
      <c r="A117" s="5">
        <v>101934</v>
      </c>
      <c r="B117" s="6" t="s">
        <v>369</v>
      </c>
      <c r="C117" s="6">
        <v>1</v>
      </c>
      <c r="D117" s="6">
        <v>1</v>
      </c>
      <c r="E117" s="6">
        <v>0</v>
      </c>
      <c r="F117" s="6" t="s">
        <v>367</v>
      </c>
      <c r="G117" s="6"/>
      <c r="H117" s="6" t="s">
        <v>368</v>
      </c>
      <c r="I117" s="6" t="s">
        <v>324</v>
      </c>
      <c r="J117" s="6">
        <v>43.885000000000005</v>
      </c>
      <c r="K117" s="6">
        <v>-79.308000000000007</v>
      </c>
      <c r="L117" s="6" t="s">
        <v>86</v>
      </c>
      <c r="M117" s="6">
        <v>2000</v>
      </c>
      <c r="N117" s="6"/>
      <c r="O117" s="6">
        <v>2014</v>
      </c>
      <c r="P117" s="6">
        <v>2213</v>
      </c>
      <c r="Q117" s="6"/>
      <c r="R117" s="6"/>
      <c r="S117" s="6" t="s">
        <v>87</v>
      </c>
      <c r="T117" s="6">
        <v>1</v>
      </c>
      <c r="U117" s="6">
        <v>1</v>
      </c>
      <c r="V117" s="6">
        <v>1</v>
      </c>
      <c r="W117" s="6"/>
      <c r="X117" s="6">
        <v>1</v>
      </c>
      <c r="Y117" s="6">
        <v>1</v>
      </c>
      <c r="Z117" s="6">
        <v>1</v>
      </c>
      <c r="AA117" s="6"/>
      <c r="AB117" s="6" t="s">
        <v>88</v>
      </c>
      <c r="AC117" s="6"/>
      <c r="AD117" s="6">
        <v>3</v>
      </c>
      <c r="AE117" s="6">
        <v>8.5</v>
      </c>
      <c r="AF117" s="6">
        <v>67.575299999999999</v>
      </c>
      <c r="AG117" s="6">
        <v>10500</v>
      </c>
      <c r="AH117" s="6">
        <v>94600</v>
      </c>
      <c r="AI117" s="6"/>
      <c r="AJ117" s="6"/>
      <c r="AK117" s="6">
        <v>50</v>
      </c>
      <c r="AL117" s="6">
        <v>50</v>
      </c>
      <c r="AM117" s="6">
        <v>1</v>
      </c>
      <c r="AN117" s="6"/>
      <c r="AO117" s="6"/>
      <c r="AP117" s="6"/>
      <c r="AQ117" s="6"/>
      <c r="AR117" s="6"/>
      <c r="AS117" s="6"/>
      <c r="AT117" s="6" t="s">
        <v>89</v>
      </c>
      <c r="AU117" s="6"/>
      <c r="AV117" s="6" t="s">
        <v>93</v>
      </c>
      <c r="AW117" s="6"/>
      <c r="AX117" s="6"/>
      <c r="AY117" s="6"/>
      <c r="AZ117" s="6"/>
      <c r="BA117" s="6"/>
      <c r="BB117" s="6"/>
      <c r="BC117" s="6">
        <v>32</v>
      </c>
      <c r="BD117" s="6">
        <v>634480</v>
      </c>
      <c r="BE117" s="6">
        <v>22000</v>
      </c>
      <c r="BF117" s="6">
        <v>1</v>
      </c>
      <c r="BG117" s="6"/>
      <c r="BH117" s="6"/>
      <c r="BI117" s="6">
        <v>31</v>
      </c>
      <c r="BJ117" s="6">
        <v>42500</v>
      </c>
      <c r="BK117" s="6">
        <v>36.575299999999999</v>
      </c>
      <c r="BL117" s="6">
        <v>52100</v>
      </c>
    </row>
    <row r="118" spans="1:64" s="11" customFormat="1" hidden="1" x14ac:dyDescent="0.3">
      <c r="A118" s="5">
        <v>102014</v>
      </c>
      <c r="B118" s="6" t="s">
        <v>370</v>
      </c>
      <c r="C118" s="6">
        <v>1</v>
      </c>
      <c r="D118" s="6">
        <v>1</v>
      </c>
      <c r="E118" s="6">
        <v>0</v>
      </c>
      <c r="F118" s="6"/>
      <c r="G118" s="6"/>
      <c r="H118" s="6" t="s">
        <v>371</v>
      </c>
      <c r="I118" s="6" t="s">
        <v>324</v>
      </c>
      <c r="J118" s="6">
        <v>43.616</v>
      </c>
      <c r="K118" s="6">
        <v>-79.617000000000004</v>
      </c>
      <c r="L118" s="6" t="s">
        <v>86</v>
      </c>
      <c r="M118" s="6">
        <v>2006</v>
      </c>
      <c r="N118" s="6"/>
      <c r="O118" s="6"/>
      <c r="P118" s="6">
        <v>488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 t="s">
        <v>372</v>
      </c>
      <c r="AC118" s="6" t="s">
        <v>373</v>
      </c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 spans="1:64" s="11" customFormat="1" hidden="1" x14ac:dyDescent="0.3">
      <c r="A119" s="5">
        <v>102144</v>
      </c>
      <c r="B119" s="6" t="s">
        <v>374</v>
      </c>
      <c r="C119" s="6">
        <v>0</v>
      </c>
      <c r="D119" s="6">
        <v>1</v>
      </c>
      <c r="E119" s="6">
        <v>0</v>
      </c>
      <c r="F119" s="6" t="s">
        <v>375</v>
      </c>
      <c r="G119" s="6"/>
      <c r="H119" s="6" t="s">
        <v>376</v>
      </c>
      <c r="I119" s="6" t="s">
        <v>324</v>
      </c>
      <c r="J119" s="6">
        <v>45.335000000000001</v>
      </c>
      <c r="K119" s="6">
        <v>-75.724000000000004</v>
      </c>
      <c r="L119" s="6" t="s">
        <v>86</v>
      </c>
      <c r="M119" s="6">
        <v>1970</v>
      </c>
      <c r="N119" s="6"/>
      <c r="O119" s="6">
        <v>2014</v>
      </c>
      <c r="P119" s="6"/>
      <c r="Q119" s="6"/>
      <c r="R119" s="6"/>
      <c r="S119" s="6" t="s">
        <v>87</v>
      </c>
      <c r="T119" s="6"/>
      <c r="U119" s="6"/>
      <c r="V119" s="6"/>
      <c r="W119" s="6"/>
      <c r="X119" s="6"/>
      <c r="Y119" s="6">
        <v>1</v>
      </c>
      <c r="Z119" s="6"/>
      <c r="AA119" s="6"/>
      <c r="AB119" s="6" t="s">
        <v>88</v>
      </c>
      <c r="AC119" s="6"/>
      <c r="AD119" s="6"/>
      <c r="AE119" s="6"/>
      <c r="AF119" s="6">
        <v>11.254019999999999</v>
      </c>
      <c r="AG119" s="6"/>
      <c r="AH119" s="6">
        <v>12551.94</v>
      </c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 t="s">
        <v>89</v>
      </c>
      <c r="AU119" s="6"/>
      <c r="AV119" s="6" t="s">
        <v>93</v>
      </c>
      <c r="AW119" s="6"/>
      <c r="AX119" s="6"/>
      <c r="AY119" s="6"/>
      <c r="AZ119" s="6"/>
      <c r="BA119" s="6"/>
      <c r="BB119" s="6"/>
      <c r="BC119" s="6">
        <v>6</v>
      </c>
      <c r="BD119" s="6">
        <v>67460.800000000003</v>
      </c>
      <c r="BE119" s="6">
        <v>182.87100000000001</v>
      </c>
      <c r="BF119" s="6">
        <v>0</v>
      </c>
      <c r="BG119" s="6">
        <v>0.35169</v>
      </c>
      <c r="BH119" s="6">
        <v>1346.11</v>
      </c>
      <c r="BI119" s="6">
        <v>7.0337899999999998</v>
      </c>
      <c r="BJ119" s="6">
        <v>9733.61</v>
      </c>
      <c r="BK119" s="6">
        <v>3.8685399999999999</v>
      </c>
      <c r="BL119" s="6">
        <v>1472.22</v>
      </c>
    </row>
    <row r="120" spans="1:64" s="11" customFormat="1" hidden="1" x14ac:dyDescent="0.3">
      <c r="A120" s="5">
        <v>102249</v>
      </c>
      <c r="B120" s="6" t="s">
        <v>377</v>
      </c>
      <c r="C120" s="6">
        <v>1</v>
      </c>
      <c r="D120" s="6">
        <v>1</v>
      </c>
      <c r="E120" s="6">
        <v>0</v>
      </c>
      <c r="F120" s="6"/>
      <c r="G120" s="6"/>
      <c r="H120" s="6" t="s">
        <v>378</v>
      </c>
      <c r="I120" s="6" t="s">
        <v>324</v>
      </c>
      <c r="J120" s="6">
        <v>43.897999999999996</v>
      </c>
      <c r="K120" s="6">
        <v>-78.864999999999995</v>
      </c>
      <c r="L120" s="6" t="s">
        <v>86</v>
      </c>
      <c r="M120" s="6">
        <v>2008</v>
      </c>
      <c r="N120" s="6"/>
      <c r="O120" s="6"/>
      <c r="P120" s="6">
        <v>611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 t="s">
        <v>379</v>
      </c>
      <c r="AC120" s="6" t="s">
        <v>380</v>
      </c>
      <c r="AD120" s="6">
        <v>1</v>
      </c>
      <c r="AE120" s="6">
        <v>2.2999999999999998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 t="s">
        <v>89</v>
      </c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</row>
    <row r="121" spans="1:64" s="11" customFormat="1" hidden="1" x14ac:dyDescent="0.3">
      <c r="A121" s="5">
        <v>102271</v>
      </c>
      <c r="B121" s="6" t="s">
        <v>381</v>
      </c>
      <c r="C121" s="6">
        <v>0</v>
      </c>
      <c r="D121" s="6">
        <v>1</v>
      </c>
      <c r="E121" s="6">
        <v>0</v>
      </c>
      <c r="F121" s="6"/>
      <c r="G121" s="6"/>
      <c r="H121" s="6" t="s">
        <v>382</v>
      </c>
      <c r="I121" s="6" t="s">
        <v>324</v>
      </c>
      <c r="J121" s="6">
        <v>45.436999999999998</v>
      </c>
      <c r="K121" s="6">
        <v>-75.682000000000002</v>
      </c>
      <c r="L121" s="6" t="s">
        <v>86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</row>
    <row r="122" spans="1:64" s="11" customFormat="1" hidden="1" x14ac:dyDescent="0.3">
      <c r="A122" s="5">
        <v>102277</v>
      </c>
      <c r="B122" s="6" t="s">
        <v>383</v>
      </c>
      <c r="C122" s="6">
        <v>0</v>
      </c>
      <c r="D122" s="6">
        <v>1</v>
      </c>
      <c r="E122" s="6">
        <v>0</v>
      </c>
      <c r="F122" s="6" t="s">
        <v>384</v>
      </c>
      <c r="G122" s="6"/>
      <c r="H122" s="6" t="s">
        <v>382</v>
      </c>
      <c r="I122" s="6" t="s">
        <v>324</v>
      </c>
      <c r="J122" s="6">
        <v>45.442999999999998</v>
      </c>
      <c r="K122" s="6">
        <v>-75.676000000000002</v>
      </c>
      <c r="L122" s="6" t="s">
        <v>86</v>
      </c>
      <c r="M122" s="6">
        <v>1910</v>
      </c>
      <c r="N122" s="6"/>
      <c r="O122" s="6">
        <v>2014</v>
      </c>
      <c r="P122" s="6"/>
      <c r="Q122" s="6"/>
      <c r="R122" s="6"/>
      <c r="S122" s="6" t="s">
        <v>87</v>
      </c>
      <c r="T122" s="6"/>
      <c r="U122" s="6">
        <v>1</v>
      </c>
      <c r="V122" s="6">
        <v>1</v>
      </c>
      <c r="W122" s="6"/>
      <c r="X122" s="6">
        <v>1</v>
      </c>
      <c r="Y122" s="6"/>
      <c r="Z122" s="6"/>
      <c r="AA122" s="6">
        <v>1</v>
      </c>
      <c r="AB122" s="6" t="s">
        <v>104</v>
      </c>
      <c r="AC122" s="6"/>
      <c r="AD122" s="6"/>
      <c r="AE122" s="6"/>
      <c r="AF122" s="6">
        <v>297</v>
      </c>
      <c r="AG122" s="6"/>
      <c r="AH122" s="6">
        <v>196994</v>
      </c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 t="s">
        <v>89</v>
      </c>
      <c r="AU122" s="6">
        <v>809804.48</v>
      </c>
      <c r="AV122" s="6" t="s">
        <v>93</v>
      </c>
      <c r="AW122" s="6">
        <v>84669.354000000007</v>
      </c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</row>
    <row r="123" spans="1:64" s="11" customFormat="1" hidden="1" x14ac:dyDescent="0.3">
      <c r="A123" s="5">
        <v>102278</v>
      </c>
      <c r="B123" s="6" t="s">
        <v>385</v>
      </c>
      <c r="C123" s="6">
        <v>0</v>
      </c>
      <c r="D123" s="6">
        <v>1</v>
      </c>
      <c r="E123" s="6">
        <v>0</v>
      </c>
      <c r="F123" s="6" t="s">
        <v>384</v>
      </c>
      <c r="G123" s="6"/>
      <c r="H123" s="6" t="s">
        <v>382</v>
      </c>
      <c r="I123" s="6" t="s">
        <v>324</v>
      </c>
      <c r="J123" s="6">
        <v>45.443999999999996</v>
      </c>
      <c r="K123" s="6">
        <v>-75.674999999999997</v>
      </c>
      <c r="L123" s="6" t="s">
        <v>86</v>
      </c>
      <c r="M123" s="6">
        <v>1950</v>
      </c>
      <c r="N123" s="6"/>
      <c r="O123" s="6">
        <v>2014</v>
      </c>
      <c r="P123" s="6"/>
      <c r="Q123" s="6"/>
      <c r="R123" s="6"/>
      <c r="S123" s="6" t="s">
        <v>87</v>
      </c>
      <c r="T123" s="6">
        <v>1</v>
      </c>
      <c r="U123" s="6"/>
      <c r="V123" s="6">
        <v>1</v>
      </c>
      <c r="W123" s="6"/>
      <c r="X123" s="6">
        <v>1</v>
      </c>
      <c r="Y123" s="6"/>
      <c r="Z123" s="6"/>
      <c r="AA123" s="6"/>
      <c r="AB123" s="6" t="s">
        <v>104</v>
      </c>
      <c r="AC123" s="6"/>
      <c r="AD123" s="6"/>
      <c r="AE123" s="6"/>
      <c r="AF123" s="6">
        <v>64.400000000000006</v>
      </c>
      <c r="AG123" s="6"/>
      <c r="AH123" s="6">
        <v>45085</v>
      </c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 t="s">
        <v>89</v>
      </c>
      <c r="AU123" s="6">
        <v>136076.24</v>
      </c>
      <c r="AV123" s="6" t="s">
        <v>93</v>
      </c>
      <c r="AW123" s="6">
        <v>20534.400000000001</v>
      </c>
      <c r="AX123" s="6"/>
      <c r="AY123" s="6"/>
      <c r="AZ123" s="6"/>
      <c r="BA123" s="6"/>
      <c r="BB123" s="6"/>
      <c r="BC123" s="6">
        <v>11</v>
      </c>
      <c r="BD123" s="6">
        <v>221834</v>
      </c>
      <c r="BE123" s="6">
        <v>2400</v>
      </c>
      <c r="BF123" s="6">
        <v>1</v>
      </c>
      <c r="BG123" s="6"/>
      <c r="BH123" s="6"/>
      <c r="BI123" s="6">
        <v>46.9</v>
      </c>
      <c r="BJ123" s="6">
        <v>19877</v>
      </c>
      <c r="BK123" s="6">
        <v>17.5</v>
      </c>
      <c r="BL123" s="6">
        <v>25208</v>
      </c>
    </row>
    <row r="124" spans="1:64" s="11" customFormat="1" hidden="1" x14ac:dyDescent="0.3">
      <c r="A124" s="5">
        <v>102296</v>
      </c>
      <c r="B124" s="6" t="s">
        <v>386</v>
      </c>
      <c r="C124" s="6">
        <v>0</v>
      </c>
      <c r="D124" s="6">
        <v>1</v>
      </c>
      <c r="E124" s="6">
        <v>0</v>
      </c>
      <c r="F124" s="6"/>
      <c r="G124" s="6"/>
      <c r="H124" s="6" t="s">
        <v>382</v>
      </c>
      <c r="I124" s="6" t="s">
        <v>324</v>
      </c>
      <c r="J124" s="6">
        <v>45.461999999999996</v>
      </c>
      <c r="K124" s="6">
        <v>-75.656999999999996</v>
      </c>
      <c r="L124" s="6" t="s">
        <v>86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</row>
    <row r="125" spans="1:64" s="11" customFormat="1" hidden="1" x14ac:dyDescent="0.3">
      <c r="A125" s="5">
        <v>102306</v>
      </c>
      <c r="B125" s="6" t="s">
        <v>387</v>
      </c>
      <c r="C125" s="6">
        <v>0</v>
      </c>
      <c r="D125" s="6">
        <v>1</v>
      </c>
      <c r="E125" s="6">
        <v>0</v>
      </c>
      <c r="F125" s="6" t="s">
        <v>127</v>
      </c>
      <c r="G125" s="6"/>
      <c r="H125" s="6" t="s">
        <v>382</v>
      </c>
      <c r="I125" s="6" t="s">
        <v>324</v>
      </c>
      <c r="J125" s="6">
        <v>45.471999999999994</v>
      </c>
      <c r="K125" s="6">
        <v>-75.647000000000006</v>
      </c>
      <c r="L125" s="6" t="s">
        <v>86</v>
      </c>
      <c r="M125" s="6">
        <v>1910</v>
      </c>
      <c r="N125" s="6"/>
      <c r="O125" s="6">
        <v>2014</v>
      </c>
      <c r="P125" s="6"/>
      <c r="Q125" s="6"/>
      <c r="R125" s="6"/>
      <c r="S125" s="6" t="s">
        <v>87</v>
      </c>
      <c r="T125" s="6"/>
      <c r="U125" s="6">
        <v>1</v>
      </c>
      <c r="V125" s="6">
        <v>1</v>
      </c>
      <c r="W125" s="6"/>
      <c r="X125" s="6"/>
      <c r="Y125" s="6"/>
      <c r="Z125" s="6"/>
      <c r="AA125" s="6"/>
      <c r="AB125" s="6" t="s">
        <v>88</v>
      </c>
      <c r="AC125" s="6"/>
      <c r="AD125" s="6"/>
      <c r="AE125" s="6"/>
      <c r="AF125" s="6">
        <v>467</v>
      </c>
      <c r="AG125" s="6"/>
      <c r="AH125" s="6">
        <v>535927</v>
      </c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 t="s">
        <v>89</v>
      </c>
      <c r="AU125" s="6"/>
      <c r="AV125" s="6"/>
      <c r="AW125" s="6"/>
      <c r="AX125" s="6"/>
      <c r="AY125" s="6"/>
      <c r="AZ125" s="6"/>
      <c r="BA125" s="6"/>
      <c r="BB125" s="6"/>
      <c r="BC125" s="6">
        <v>85</v>
      </c>
      <c r="BD125" s="6">
        <v>2100000</v>
      </c>
      <c r="BE125" s="6">
        <v>15000</v>
      </c>
      <c r="BF125" s="6">
        <v>1</v>
      </c>
      <c r="BG125" s="6">
        <v>295</v>
      </c>
      <c r="BH125" s="6">
        <v>362694</v>
      </c>
      <c r="BI125" s="6"/>
      <c r="BJ125" s="6"/>
      <c r="BK125" s="6">
        <v>172</v>
      </c>
      <c r="BL125" s="6">
        <v>173233</v>
      </c>
    </row>
    <row r="126" spans="1:64" s="11" customFormat="1" hidden="1" x14ac:dyDescent="0.3">
      <c r="A126" s="5">
        <v>102309</v>
      </c>
      <c r="B126" s="6" t="s">
        <v>388</v>
      </c>
      <c r="C126" s="6">
        <v>0</v>
      </c>
      <c r="D126" s="6">
        <v>1</v>
      </c>
      <c r="E126" s="6">
        <v>0</v>
      </c>
      <c r="F126" s="6" t="s">
        <v>127</v>
      </c>
      <c r="G126" s="6"/>
      <c r="H126" s="6" t="s">
        <v>382</v>
      </c>
      <c r="I126" s="6" t="s">
        <v>324</v>
      </c>
      <c r="J126" s="6">
        <v>45.474999999999994</v>
      </c>
      <c r="K126" s="6">
        <v>-75.644000000000005</v>
      </c>
      <c r="L126" s="6" t="s">
        <v>86</v>
      </c>
      <c r="M126" s="6">
        <v>1970</v>
      </c>
      <c r="N126" s="6"/>
      <c r="O126" s="6">
        <v>2014</v>
      </c>
      <c r="P126" s="6"/>
      <c r="Q126" s="6"/>
      <c r="R126" s="6"/>
      <c r="S126" s="6" t="s">
        <v>87</v>
      </c>
      <c r="T126" s="6"/>
      <c r="U126" s="6"/>
      <c r="V126" s="6"/>
      <c r="W126" s="6"/>
      <c r="X126" s="6">
        <v>1</v>
      </c>
      <c r="Y126" s="6"/>
      <c r="Z126" s="6"/>
      <c r="AA126" s="6"/>
      <c r="AB126" s="6" t="s">
        <v>88</v>
      </c>
      <c r="AC126" s="6"/>
      <c r="AD126" s="6"/>
      <c r="AE126" s="6"/>
      <c r="AF126" s="6">
        <v>21.6</v>
      </c>
      <c r="AG126" s="6"/>
      <c r="AH126" s="6">
        <v>17970</v>
      </c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 t="s">
        <v>89</v>
      </c>
      <c r="AU126" s="6"/>
      <c r="AV126" s="6"/>
      <c r="AW126" s="6"/>
      <c r="AX126" s="6"/>
      <c r="AY126" s="6"/>
      <c r="AZ126" s="6"/>
      <c r="BA126" s="6"/>
      <c r="BB126" s="6"/>
      <c r="BC126" s="6">
        <v>4</v>
      </c>
      <c r="BD126" s="6">
        <v>75900</v>
      </c>
      <c r="BE126" s="6">
        <v>620</v>
      </c>
      <c r="BF126" s="6">
        <v>1</v>
      </c>
      <c r="BG126" s="6">
        <v>15.6</v>
      </c>
      <c r="BH126" s="6">
        <v>12160</v>
      </c>
      <c r="BI126" s="6"/>
      <c r="BJ126" s="6"/>
      <c r="BK126" s="6">
        <v>6</v>
      </c>
      <c r="BL126" s="6">
        <v>5810</v>
      </c>
    </row>
    <row r="127" spans="1:64" s="11" customFormat="1" hidden="1" x14ac:dyDescent="0.3">
      <c r="A127" s="5">
        <v>102310</v>
      </c>
      <c r="B127" s="6" t="s">
        <v>389</v>
      </c>
      <c r="C127" s="6">
        <v>0</v>
      </c>
      <c r="D127" s="6">
        <v>1</v>
      </c>
      <c r="E127" s="6">
        <v>0</v>
      </c>
      <c r="F127" s="6" t="s">
        <v>390</v>
      </c>
      <c r="G127" s="6"/>
      <c r="H127" s="6" t="s">
        <v>382</v>
      </c>
      <c r="I127" s="6" t="s">
        <v>324</v>
      </c>
      <c r="J127" s="6">
        <v>45.475999999999999</v>
      </c>
      <c r="K127" s="6">
        <v>-75.643000000000001</v>
      </c>
      <c r="L127" s="6" t="s">
        <v>86</v>
      </c>
      <c r="M127" s="6">
        <v>1972</v>
      </c>
      <c r="N127" s="6"/>
      <c r="O127" s="6">
        <v>2014</v>
      </c>
      <c r="P127" s="6"/>
      <c r="Q127" s="6"/>
      <c r="R127" s="6"/>
      <c r="S127" s="6" t="s">
        <v>87</v>
      </c>
      <c r="T127" s="6"/>
      <c r="U127" s="6">
        <v>1</v>
      </c>
      <c r="V127" s="6"/>
      <c r="W127" s="6">
        <v>1</v>
      </c>
      <c r="X127" s="6">
        <v>1</v>
      </c>
      <c r="Y127" s="6"/>
      <c r="Z127" s="6"/>
      <c r="AA127" s="6"/>
      <c r="AB127" s="6" t="s">
        <v>104</v>
      </c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</row>
    <row r="128" spans="1:64" s="11" customFormat="1" hidden="1" x14ac:dyDescent="0.3">
      <c r="A128" s="5">
        <v>102324</v>
      </c>
      <c r="B128" s="6" t="s">
        <v>391</v>
      </c>
      <c r="C128" s="6">
        <v>1</v>
      </c>
      <c r="D128" s="6">
        <v>1</v>
      </c>
      <c r="E128" s="6">
        <v>0</v>
      </c>
      <c r="F128" s="6"/>
      <c r="G128" s="6"/>
      <c r="H128" s="6" t="s">
        <v>382</v>
      </c>
      <c r="I128" s="6" t="s">
        <v>324</v>
      </c>
      <c r="J128" s="6">
        <v>45.489999999999995</v>
      </c>
      <c r="K128" s="6">
        <v>-75.629000000000005</v>
      </c>
      <c r="L128" s="6" t="s">
        <v>86</v>
      </c>
      <c r="M128" s="6">
        <v>1992</v>
      </c>
      <c r="N128" s="6"/>
      <c r="O128" s="6"/>
      <c r="P128" s="6">
        <v>2211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 t="s">
        <v>392</v>
      </c>
      <c r="AC128" s="6" t="s">
        <v>393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 t="s">
        <v>89</v>
      </c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 spans="1:64" s="11" customFormat="1" hidden="1" x14ac:dyDescent="0.3">
      <c r="A129" s="5">
        <v>102325</v>
      </c>
      <c r="B129" s="6" t="s">
        <v>394</v>
      </c>
      <c r="C129" s="6">
        <v>0</v>
      </c>
      <c r="D129" s="6">
        <v>1</v>
      </c>
      <c r="E129" s="6">
        <v>0</v>
      </c>
      <c r="F129" s="6" t="s">
        <v>384</v>
      </c>
      <c r="G129" s="6"/>
      <c r="H129" s="6" t="s">
        <v>382</v>
      </c>
      <c r="I129" s="6" t="s">
        <v>324</v>
      </c>
      <c r="J129" s="6">
        <v>45.491</v>
      </c>
      <c r="K129" s="6">
        <v>-75.628</v>
      </c>
      <c r="L129" s="6" t="s">
        <v>86</v>
      </c>
      <c r="M129" s="6">
        <v>1950</v>
      </c>
      <c r="N129" s="6"/>
      <c r="O129" s="6">
        <v>2014</v>
      </c>
      <c r="P129" s="6"/>
      <c r="Q129" s="6"/>
      <c r="R129" s="6"/>
      <c r="S129" s="6" t="s">
        <v>87</v>
      </c>
      <c r="T129" s="6"/>
      <c r="U129" s="6"/>
      <c r="V129" s="6">
        <v>1</v>
      </c>
      <c r="W129" s="6"/>
      <c r="X129" s="6">
        <v>1</v>
      </c>
      <c r="Y129" s="6"/>
      <c r="Z129" s="6"/>
      <c r="AA129" s="6"/>
      <c r="AB129" s="6" t="s">
        <v>104</v>
      </c>
      <c r="AC129" s="6"/>
      <c r="AD129" s="6"/>
      <c r="AE129" s="6"/>
      <c r="AF129" s="6">
        <v>134.5</v>
      </c>
      <c r="AG129" s="6"/>
      <c r="AH129" s="6">
        <v>85681</v>
      </c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 t="s">
        <v>89</v>
      </c>
      <c r="AU129" s="6">
        <v>336929.87600000005</v>
      </c>
      <c r="AV129" s="6" t="s">
        <v>93</v>
      </c>
      <c r="AW129" s="6">
        <v>25882.92</v>
      </c>
      <c r="AX129" s="6"/>
      <c r="AY129" s="6"/>
      <c r="AZ129" s="6"/>
      <c r="BA129" s="6"/>
      <c r="BB129" s="6"/>
      <c r="BC129" s="6">
        <v>18</v>
      </c>
      <c r="BD129" s="6">
        <v>363146</v>
      </c>
      <c r="BE129" s="6">
        <v>2000</v>
      </c>
      <c r="BF129" s="6">
        <v>1</v>
      </c>
      <c r="BG129" s="6">
        <v>93.8</v>
      </c>
      <c r="BH129" s="6">
        <v>62338</v>
      </c>
      <c r="BI129" s="6"/>
      <c r="BJ129" s="6"/>
      <c r="BK129" s="6">
        <v>40.700000000000003</v>
      </c>
      <c r="BL129" s="6">
        <v>23343</v>
      </c>
    </row>
    <row r="130" spans="1:64" s="11" customFormat="1" hidden="1" x14ac:dyDescent="0.3">
      <c r="A130" s="5">
        <v>102326</v>
      </c>
      <c r="B130" s="6" t="s">
        <v>395</v>
      </c>
      <c r="C130" s="6">
        <v>1</v>
      </c>
      <c r="D130" s="6">
        <v>1</v>
      </c>
      <c r="E130" s="6">
        <v>0</v>
      </c>
      <c r="F130" s="6" t="s">
        <v>396</v>
      </c>
      <c r="G130" s="6"/>
      <c r="H130" s="6" t="s">
        <v>382</v>
      </c>
      <c r="I130" s="6" t="s">
        <v>324</v>
      </c>
      <c r="J130" s="6">
        <v>45.491999999999997</v>
      </c>
      <c r="K130" s="6">
        <v>-75.62700000000001</v>
      </c>
      <c r="L130" s="6" t="s">
        <v>86</v>
      </c>
      <c r="M130" s="6">
        <v>1970</v>
      </c>
      <c r="N130" s="6"/>
      <c r="O130" s="6">
        <v>2014</v>
      </c>
      <c r="P130" s="6">
        <v>6113</v>
      </c>
      <c r="Q130" s="6"/>
      <c r="R130" s="6"/>
      <c r="S130" s="6" t="s">
        <v>87</v>
      </c>
      <c r="T130" s="6">
        <v>1</v>
      </c>
      <c r="U130" s="6"/>
      <c r="V130" s="6"/>
      <c r="W130" s="6"/>
      <c r="X130" s="6"/>
      <c r="Y130" s="6">
        <v>1</v>
      </c>
      <c r="Z130" s="6">
        <v>1</v>
      </c>
      <c r="AA130" s="6"/>
      <c r="AB130" s="6" t="s">
        <v>104</v>
      </c>
      <c r="AC130" s="6"/>
      <c r="AD130" s="6">
        <v>1</v>
      </c>
      <c r="AE130" s="6">
        <v>1.2</v>
      </c>
      <c r="AF130" s="6">
        <v>96.468699999999998</v>
      </c>
      <c r="AG130" s="6">
        <v>189.9</v>
      </c>
      <c r="AH130" s="6">
        <v>82397</v>
      </c>
      <c r="AI130" s="6"/>
      <c r="AJ130" s="6"/>
      <c r="AK130" s="6">
        <v>13.2</v>
      </c>
      <c r="AL130" s="6">
        <v>0</v>
      </c>
      <c r="AM130" s="6">
        <v>0</v>
      </c>
      <c r="AN130" s="6"/>
      <c r="AO130" s="6"/>
      <c r="AP130" s="6"/>
      <c r="AQ130" s="6"/>
      <c r="AR130" s="6"/>
      <c r="AS130" s="6"/>
      <c r="AT130" s="6" t="s">
        <v>89</v>
      </c>
      <c r="AU130" s="6">
        <v>250519374.88</v>
      </c>
      <c r="AV130" s="6" t="s">
        <v>221</v>
      </c>
      <c r="AW130" s="6">
        <v>45736.86</v>
      </c>
      <c r="AX130" s="6"/>
      <c r="AY130" s="6"/>
      <c r="AZ130" s="6"/>
      <c r="BA130" s="6"/>
      <c r="BB130" s="6"/>
      <c r="BC130" s="6">
        <v>33</v>
      </c>
      <c r="BD130" s="6">
        <v>360711</v>
      </c>
      <c r="BE130" s="6">
        <v>2300</v>
      </c>
      <c r="BF130" s="6">
        <v>1</v>
      </c>
      <c r="BG130" s="6">
        <v>73.268699999999995</v>
      </c>
      <c r="BH130" s="6">
        <v>59631</v>
      </c>
      <c r="BI130" s="6"/>
      <c r="BJ130" s="6"/>
      <c r="BK130" s="6">
        <v>23.2</v>
      </c>
      <c r="BL130" s="6">
        <v>22766</v>
      </c>
    </row>
    <row r="131" spans="1:64" s="11" customFormat="1" hidden="1" x14ac:dyDescent="0.3">
      <c r="A131" s="5">
        <v>102329</v>
      </c>
      <c r="B131" s="6" t="s">
        <v>397</v>
      </c>
      <c r="C131" s="6">
        <v>0</v>
      </c>
      <c r="D131" s="6">
        <v>1</v>
      </c>
      <c r="E131" s="6">
        <v>1</v>
      </c>
      <c r="F131" s="6" t="s">
        <v>122</v>
      </c>
      <c r="G131" s="6"/>
      <c r="H131" s="6" t="s">
        <v>398</v>
      </c>
      <c r="I131" s="6" t="s">
        <v>324</v>
      </c>
      <c r="J131" s="6">
        <v>45.494999999999997</v>
      </c>
      <c r="K131" s="6">
        <v>-75.624000000000009</v>
      </c>
      <c r="L131" s="6" t="s">
        <v>86</v>
      </c>
      <c r="M131" s="6">
        <v>2010</v>
      </c>
      <c r="N131" s="6"/>
      <c r="O131" s="6">
        <v>2014</v>
      </c>
      <c r="P131" s="6">
        <v>814</v>
      </c>
      <c r="Q131" s="6"/>
      <c r="R131" s="6"/>
      <c r="S131" s="6" t="s">
        <v>87</v>
      </c>
      <c r="T131" s="6"/>
      <c r="U131" s="6"/>
      <c r="V131" s="6"/>
      <c r="W131" s="6"/>
      <c r="X131" s="6"/>
      <c r="Y131" s="6"/>
      <c r="Z131" s="6">
        <v>1</v>
      </c>
      <c r="AA131" s="6"/>
      <c r="AB131" s="6" t="s">
        <v>88</v>
      </c>
      <c r="AC131" s="6"/>
      <c r="AD131" s="6"/>
      <c r="AE131" s="6"/>
      <c r="AF131" s="6">
        <v>3.7033709999999997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 t="s">
        <v>140</v>
      </c>
      <c r="AU131" s="6"/>
      <c r="AV131" s="6" t="s">
        <v>89</v>
      </c>
      <c r="AW131" s="6"/>
      <c r="AX131" s="6"/>
      <c r="AY131" s="6"/>
      <c r="AZ131" s="6"/>
      <c r="BA131" s="6"/>
      <c r="BB131" s="6"/>
      <c r="BC131" s="6">
        <v>5</v>
      </c>
      <c r="BD131" s="6">
        <v>23234.2</v>
      </c>
      <c r="BE131" s="6">
        <v>152.393</v>
      </c>
      <c r="BF131" s="6">
        <v>0</v>
      </c>
      <c r="BG131" s="6"/>
      <c r="BH131" s="6"/>
      <c r="BI131" s="6">
        <v>3</v>
      </c>
      <c r="BJ131" s="6"/>
      <c r="BK131" s="6">
        <v>0.70337099999999997</v>
      </c>
      <c r="BL131" s="6"/>
    </row>
    <row r="132" spans="1:64" s="11" customFormat="1" hidden="1" x14ac:dyDescent="0.3">
      <c r="A132" s="5">
        <v>102365</v>
      </c>
      <c r="B132" s="6" t="s">
        <v>399</v>
      </c>
      <c r="C132" s="6">
        <v>1</v>
      </c>
      <c r="D132" s="6">
        <v>1</v>
      </c>
      <c r="E132" s="6">
        <v>0</v>
      </c>
      <c r="F132" s="6"/>
      <c r="G132" s="6"/>
      <c r="H132" s="6" t="s">
        <v>400</v>
      </c>
      <c r="I132" s="6" t="s">
        <v>324</v>
      </c>
      <c r="J132" s="6">
        <v>45.898000000000003</v>
      </c>
      <c r="K132" s="6">
        <v>-77.283000000000001</v>
      </c>
      <c r="L132" s="6" t="s">
        <v>86</v>
      </c>
      <c r="M132" s="6">
        <v>2000</v>
      </c>
      <c r="N132" s="6"/>
      <c r="O132" s="6"/>
      <c r="P132" s="6">
        <v>911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 t="s">
        <v>401</v>
      </c>
      <c r="AC132" s="6"/>
      <c r="AD132" s="6">
        <v>1</v>
      </c>
      <c r="AE132" s="6">
        <v>3.5</v>
      </c>
      <c r="AF132" s="6">
        <v>11.010999999999999</v>
      </c>
      <c r="AG132" s="6">
        <v>23542</v>
      </c>
      <c r="AH132" s="6">
        <v>74061</v>
      </c>
      <c r="AI132" s="6"/>
      <c r="AJ132" s="6"/>
      <c r="AK132" s="6">
        <v>67.5</v>
      </c>
      <c r="AL132" s="6">
        <v>0</v>
      </c>
      <c r="AM132" s="6">
        <v>1</v>
      </c>
      <c r="AN132" s="6"/>
      <c r="AO132" s="6"/>
      <c r="AP132" s="6"/>
      <c r="AQ132" s="6"/>
      <c r="AR132" s="6"/>
      <c r="AS132" s="6"/>
      <c r="AT132" s="6" t="s">
        <v>89</v>
      </c>
      <c r="AU132" s="6">
        <v>10672058</v>
      </c>
      <c r="AV132" s="6" t="s">
        <v>221</v>
      </c>
      <c r="AW132" s="6">
        <v>773403</v>
      </c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 spans="1:64" s="11" customFormat="1" hidden="1" x14ac:dyDescent="0.3">
      <c r="A133" s="5">
        <v>102568</v>
      </c>
      <c r="B133" s="6" t="s">
        <v>402</v>
      </c>
      <c r="C133" s="6">
        <v>1</v>
      </c>
      <c r="D133" s="6">
        <v>1</v>
      </c>
      <c r="E133" s="6">
        <v>0</v>
      </c>
      <c r="F133" s="6"/>
      <c r="G133" s="6"/>
      <c r="H133" s="6" t="s">
        <v>403</v>
      </c>
      <c r="I133" s="6" t="s">
        <v>324</v>
      </c>
      <c r="J133" s="6">
        <v>43.161999999999999</v>
      </c>
      <c r="K133" s="6">
        <v>-79.244</v>
      </c>
      <c r="L133" s="6" t="s">
        <v>86</v>
      </c>
      <c r="M133" s="6">
        <v>1994</v>
      </c>
      <c r="N133" s="6"/>
      <c r="O133" s="6"/>
      <c r="P133" s="6">
        <v>611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 t="s">
        <v>393</v>
      </c>
      <c r="AC133" s="6" t="s">
        <v>404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</row>
    <row r="134" spans="1:64" s="11" customFormat="1" hidden="1" x14ac:dyDescent="0.3">
      <c r="A134" s="5">
        <v>102641</v>
      </c>
      <c r="B134" s="6" t="s">
        <v>405</v>
      </c>
      <c r="C134" s="6">
        <v>1</v>
      </c>
      <c r="D134" s="6">
        <v>1</v>
      </c>
      <c r="E134" s="6">
        <v>0</v>
      </c>
      <c r="F134" s="6"/>
      <c r="G134" s="6"/>
      <c r="H134" s="6" t="s">
        <v>406</v>
      </c>
      <c r="I134" s="6" t="s">
        <v>324</v>
      </c>
      <c r="J134" s="6">
        <v>46.524999999999999</v>
      </c>
      <c r="K134" s="6">
        <v>-80.95</v>
      </c>
      <c r="L134" s="6" t="s">
        <v>86</v>
      </c>
      <c r="M134" s="6">
        <v>2001</v>
      </c>
      <c r="N134" s="6"/>
      <c r="O134" s="6"/>
      <c r="P134" s="6">
        <v>622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 t="s">
        <v>407</v>
      </c>
      <c r="AC134" s="6"/>
      <c r="AD134" s="6">
        <v>2</v>
      </c>
      <c r="AE134" s="6">
        <v>6.9</v>
      </c>
      <c r="AF134" s="6">
        <v>7.8860000000000001</v>
      </c>
      <c r="AG134" s="6">
        <v>10500</v>
      </c>
      <c r="AH134" s="6">
        <v>12000</v>
      </c>
      <c r="AI134" s="6"/>
      <c r="AJ134" s="6"/>
      <c r="AK134" s="6">
        <v>17</v>
      </c>
      <c r="AL134" s="6">
        <v>43</v>
      </c>
      <c r="AM134" s="6">
        <v>1</v>
      </c>
      <c r="AN134" s="6"/>
      <c r="AO134" s="6"/>
      <c r="AP134" s="6"/>
      <c r="AQ134" s="6"/>
      <c r="AR134" s="6"/>
      <c r="AS134" s="6"/>
      <c r="AT134" s="6" t="s">
        <v>89</v>
      </c>
      <c r="AU134" s="6">
        <v>97500</v>
      </c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</row>
    <row r="135" spans="1:64" s="11" customFormat="1" hidden="1" x14ac:dyDescent="0.3">
      <c r="A135" s="5">
        <v>102644</v>
      </c>
      <c r="B135" s="6" t="s">
        <v>408</v>
      </c>
      <c r="C135" s="6">
        <v>1</v>
      </c>
      <c r="D135" s="6">
        <v>1</v>
      </c>
      <c r="E135" s="6">
        <v>0</v>
      </c>
      <c r="F135" s="6" t="s">
        <v>409</v>
      </c>
      <c r="G135" s="6"/>
      <c r="H135" s="6" t="s">
        <v>406</v>
      </c>
      <c r="I135" s="6" t="s">
        <v>324</v>
      </c>
      <c r="J135" s="6">
        <v>46.527999999999999</v>
      </c>
      <c r="K135" s="6">
        <v>-80.947000000000003</v>
      </c>
      <c r="L135" s="6" t="s">
        <v>86</v>
      </c>
      <c r="M135" s="6">
        <v>2000</v>
      </c>
      <c r="N135" s="6"/>
      <c r="O135" s="6">
        <v>2014</v>
      </c>
      <c r="P135" s="6">
        <v>221</v>
      </c>
      <c r="Q135" s="6"/>
      <c r="R135" s="6"/>
      <c r="S135" s="6" t="s">
        <v>87</v>
      </c>
      <c r="T135" s="6">
        <v>1</v>
      </c>
      <c r="U135" s="6">
        <v>1</v>
      </c>
      <c r="V135" s="6">
        <v>1</v>
      </c>
      <c r="W135" s="6"/>
      <c r="X135" s="6">
        <v>1</v>
      </c>
      <c r="Y135" s="6"/>
      <c r="Z135" s="6">
        <v>1</v>
      </c>
      <c r="AA135" s="6"/>
      <c r="AB135" s="6" t="s">
        <v>410</v>
      </c>
      <c r="AC135" s="6" t="s">
        <v>410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>
        <v>7</v>
      </c>
      <c r="BD135" s="6"/>
      <c r="BE135" s="6">
        <v>4000</v>
      </c>
      <c r="BF135" s="6">
        <v>1</v>
      </c>
      <c r="BG135" s="6"/>
      <c r="BH135" s="6"/>
      <c r="BI135" s="6">
        <v>4.55</v>
      </c>
      <c r="BJ135" s="6">
        <v>12400</v>
      </c>
      <c r="BK135" s="6">
        <v>1.54742</v>
      </c>
      <c r="BL135" s="6"/>
    </row>
    <row r="136" spans="1:64" s="11" customFormat="1" hidden="1" x14ac:dyDescent="0.3">
      <c r="A136" s="5">
        <v>102749</v>
      </c>
      <c r="B136" s="6" t="s">
        <v>411</v>
      </c>
      <c r="C136" s="6">
        <v>0</v>
      </c>
      <c r="D136" s="6">
        <v>1</v>
      </c>
      <c r="E136" s="6">
        <v>0</v>
      </c>
      <c r="F136" s="6"/>
      <c r="G136" s="6"/>
      <c r="H136" s="6" t="s">
        <v>412</v>
      </c>
      <c r="I136" s="6" t="s">
        <v>324</v>
      </c>
      <c r="J136" s="6">
        <v>43.713000000000001</v>
      </c>
      <c r="K136" s="6">
        <v>-79.322999999999993</v>
      </c>
      <c r="L136" s="6" t="s">
        <v>86</v>
      </c>
      <c r="M136" s="6">
        <v>1990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 t="s">
        <v>352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</row>
    <row r="137" spans="1:64" s="11" customFormat="1" hidden="1" x14ac:dyDescent="0.3">
      <c r="A137" s="5">
        <v>102786</v>
      </c>
      <c r="B137" s="6" t="s">
        <v>413</v>
      </c>
      <c r="C137" s="6">
        <v>0</v>
      </c>
      <c r="D137" s="6">
        <v>1</v>
      </c>
      <c r="E137" s="6">
        <v>0</v>
      </c>
      <c r="F137" s="6" t="s">
        <v>413</v>
      </c>
      <c r="G137" s="6"/>
      <c r="H137" s="6" t="s">
        <v>412</v>
      </c>
      <c r="I137" s="6" t="s">
        <v>324</v>
      </c>
      <c r="J137" s="6">
        <v>43.75</v>
      </c>
      <c r="K137" s="6">
        <v>-79.286000000000001</v>
      </c>
      <c r="L137" s="6" t="s">
        <v>86</v>
      </c>
      <c r="M137" s="6">
        <v>1970</v>
      </c>
      <c r="N137" s="6"/>
      <c r="O137" s="6">
        <v>2014</v>
      </c>
      <c r="P137" s="6"/>
      <c r="Q137" s="6"/>
      <c r="R137" s="6"/>
      <c r="S137" s="6" t="s">
        <v>87</v>
      </c>
      <c r="T137" s="6">
        <v>1</v>
      </c>
      <c r="U137" s="6">
        <v>1</v>
      </c>
      <c r="V137" s="6">
        <v>1</v>
      </c>
      <c r="W137" s="6"/>
      <c r="X137" s="6">
        <v>1</v>
      </c>
      <c r="Y137" s="6">
        <v>1</v>
      </c>
      <c r="Z137" s="6">
        <v>1</v>
      </c>
      <c r="AA137" s="6"/>
      <c r="AB137" s="6" t="s">
        <v>104</v>
      </c>
      <c r="AC137" s="6" t="s">
        <v>414</v>
      </c>
      <c r="AD137" s="6"/>
      <c r="AE137" s="6"/>
      <c r="AF137" s="6">
        <v>828.59500000000003</v>
      </c>
      <c r="AG137" s="6"/>
      <c r="AH137" s="6">
        <v>1293000</v>
      </c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 spans="1:64" s="11" customFormat="1" hidden="1" x14ac:dyDescent="0.3">
      <c r="A138" s="5">
        <v>102898</v>
      </c>
      <c r="B138" s="6" t="s">
        <v>415</v>
      </c>
      <c r="C138" s="6">
        <v>0</v>
      </c>
      <c r="D138" s="6">
        <v>1</v>
      </c>
      <c r="E138" s="6">
        <v>0</v>
      </c>
      <c r="F138" s="6"/>
      <c r="G138" s="6"/>
      <c r="H138" s="6" t="s">
        <v>412</v>
      </c>
      <c r="I138" s="6" t="s">
        <v>324</v>
      </c>
      <c r="J138" s="6">
        <v>43.862000000000002</v>
      </c>
      <c r="K138" s="6">
        <v>-79.173999999999992</v>
      </c>
      <c r="L138" s="6" t="s">
        <v>86</v>
      </c>
      <c r="M138" s="6">
        <v>2009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 t="s">
        <v>416</v>
      </c>
      <c r="AC138" s="6" t="s">
        <v>417</v>
      </c>
      <c r="AD138" s="6"/>
      <c r="AE138" s="6"/>
      <c r="AF138" s="6">
        <v>19.260000000000002</v>
      </c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 t="s">
        <v>89</v>
      </c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>
        <v>11</v>
      </c>
      <c r="BH138" s="6"/>
      <c r="BI138" s="6"/>
      <c r="BJ138" s="6"/>
      <c r="BK138" s="6">
        <v>8.26</v>
      </c>
      <c r="BL138" s="6"/>
    </row>
    <row r="139" spans="1:64" s="11" customFormat="1" hidden="1" x14ac:dyDescent="0.3">
      <c r="A139" s="5">
        <v>102962</v>
      </c>
      <c r="B139" s="6" t="s">
        <v>418</v>
      </c>
      <c r="C139" s="6">
        <v>1</v>
      </c>
      <c r="D139" s="6">
        <v>1</v>
      </c>
      <c r="E139" s="6">
        <v>0</v>
      </c>
      <c r="F139" s="6" t="s">
        <v>419</v>
      </c>
      <c r="G139" s="6"/>
      <c r="H139" s="6" t="s">
        <v>412</v>
      </c>
      <c r="I139" s="6" t="s">
        <v>324</v>
      </c>
      <c r="J139" s="6">
        <v>43.926000000000002</v>
      </c>
      <c r="K139" s="6">
        <v>-79.11</v>
      </c>
      <c r="L139" s="6" t="s">
        <v>86</v>
      </c>
      <c r="M139" s="6">
        <v>1912</v>
      </c>
      <c r="N139" s="6"/>
      <c r="O139" s="6">
        <v>2014</v>
      </c>
      <c r="P139" s="6">
        <v>6113</v>
      </c>
      <c r="Q139" s="6"/>
      <c r="R139" s="6"/>
      <c r="S139" s="6" t="s">
        <v>87</v>
      </c>
      <c r="T139" s="6">
        <v>1</v>
      </c>
      <c r="U139" s="6">
        <v>1</v>
      </c>
      <c r="V139" s="6">
        <v>1</v>
      </c>
      <c r="W139" s="6"/>
      <c r="X139" s="6"/>
      <c r="Y139" s="6">
        <v>1</v>
      </c>
      <c r="Z139" s="6"/>
      <c r="AA139" s="6"/>
      <c r="AB139" s="6" t="s">
        <v>420</v>
      </c>
      <c r="AC139" s="6" t="s">
        <v>420</v>
      </c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</row>
    <row r="140" spans="1:64" s="11" customFormat="1" hidden="1" x14ac:dyDescent="0.3">
      <c r="A140" s="5">
        <v>102963</v>
      </c>
      <c r="B140" s="6" t="s">
        <v>421</v>
      </c>
      <c r="C140" s="6">
        <v>0</v>
      </c>
      <c r="D140" s="6">
        <v>1</v>
      </c>
      <c r="E140" s="6">
        <v>0</v>
      </c>
      <c r="F140" s="6"/>
      <c r="G140" s="6"/>
      <c r="H140" s="6" t="s">
        <v>412</v>
      </c>
      <c r="I140" s="6" t="s">
        <v>324</v>
      </c>
      <c r="J140" s="6">
        <v>43.927</v>
      </c>
      <c r="K140" s="6">
        <v>-79.108999999999995</v>
      </c>
      <c r="L140" s="6" t="s">
        <v>86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 t="s">
        <v>89</v>
      </c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s="11" customFormat="1" hidden="1" x14ac:dyDescent="0.3">
      <c r="A141" s="5">
        <v>102975</v>
      </c>
      <c r="B141" s="6" t="s">
        <v>422</v>
      </c>
      <c r="C141" s="6">
        <v>1</v>
      </c>
      <c r="D141" s="6">
        <v>1</v>
      </c>
      <c r="E141" s="6">
        <v>0</v>
      </c>
      <c r="F141" s="6"/>
      <c r="G141" s="6"/>
      <c r="H141" s="6" t="s">
        <v>412</v>
      </c>
      <c r="I141" s="6" t="s">
        <v>324</v>
      </c>
      <c r="J141" s="6">
        <v>43.939</v>
      </c>
      <c r="K141" s="6">
        <v>-79.096999999999994</v>
      </c>
      <c r="L141" s="6" t="s">
        <v>86</v>
      </c>
      <c r="M141" s="6">
        <v>1965</v>
      </c>
      <c r="N141" s="6"/>
      <c r="O141" s="6"/>
      <c r="P141" s="6">
        <v>6113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 t="s">
        <v>423</v>
      </c>
      <c r="AC141" s="6"/>
      <c r="AD141" s="6">
        <v>1</v>
      </c>
      <c r="AE141" s="6">
        <v>10</v>
      </c>
      <c r="AF141" s="6">
        <v>7.03</v>
      </c>
      <c r="AG141" s="6"/>
      <c r="AH141" s="6">
        <v>58600</v>
      </c>
      <c r="AI141" s="6"/>
      <c r="AJ141" s="6"/>
      <c r="AK141" s="6"/>
      <c r="AL141" s="6">
        <v>0</v>
      </c>
      <c r="AM141" s="6">
        <v>0</v>
      </c>
      <c r="AN141" s="6"/>
      <c r="AO141" s="6"/>
      <c r="AP141" s="6"/>
      <c r="AQ141" s="6"/>
      <c r="AR141" s="6"/>
      <c r="AS141" s="6"/>
      <c r="AT141" s="6" t="s">
        <v>89</v>
      </c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s="11" customFormat="1" hidden="1" x14ac:dyDescent="0.3">
      <c r="A142" s="5">
        <v>102998</v>
      </c>
      <c r="B142" s="6" t="s">
        <v>424</v>
      </c>
      <c r="C142" s="6">
        <v>0</v>
      </c>
      <c r="D142" s="6">
        <v>1</v>
      </c>
      <c r="E142" s="6">
        <v>0</v>
      </c>
      <c r="F142" s="6"/>
      <c r="G142" s="6"/>
      <c r="H142" s="6" t="s">
        <v>425</v>
      </c>
      <c r="I142" s="6" t="s">
        <v>324</v>
      </c>
      <c r="J142" s="6">
        <v>44.101999999999997</v>
      </c>
      <c r="K142" s="6">
        <v>-77.574999999999989</v>
      </c>
      <c r="L142" s="6" t="s">
        <v>86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s="11" customFormat="1" hidden="1" x14ac:dyDescent="0.3">
      <c r="A143" s="5">
        <v>103131</v>
      </c>
      <c r="B143" s="6" t="s">
        <v>426</v>
      </c>
      <c r="C143" s="6">
        <v>0</v>
      </c>
      <c r="D143" s="6">
        <v>1</v>
      </c>
      <c r="E143" s="6">
        <v>0</v>
      </c>
      <c r="F143" s="6" t="s">
        <v>427</v>
      </c>
      <c r="G143" s="6"/>
      <c r="H143" s="6" t="s">
        <v>427</v>
      </c>
      <c r="I143" s="6" t="s">
        <v>324</v>
      </c>
      <c r="J143" s="6">
        <v>42.342999999999996</v>
      </c>
      <c r="K143" s="6">
        <v>-83.007999999999996</v>
      </c>
      <c r="L143" s="6" t="s">
        <v>86</v>
      </c>
      <c r="M143" s="6">
        <v>1996</v>
      </c>
      <c r="N143" s="6"/>
      <c r="O143" s="6">
        <v>2014</v>
      </c>
      <c r="P143" s="6"/>
      <c r="Q143" s="6"/>
      <c r="R143" s="6"/>
      <c r="S143" s="6" t="s">
        <v>87</v>
      </c>
      <c r="T143" s="6">
        <v>1</v>
      </c>
      <c r="U143" s="6">
        <v>1</v>
      </c>
      <c r="V143" s="6">
        <v>1</v>
      </c>
      <c r="W143" s="6"/>
      <c r="X143" s="6">
        <v>1</v>
      </c>
      <c r="Y143" s="6"/>
      <c r="Z143" s="6"/>
      <c r="AA143" s="6"/>
      <c r="AB143" s="6" t="s">
        <v>104</v>
      </c>
      <c r="AC143" s="6" t="s">
        <v>392</v>
      </c>
      <c r="AD143" s="6"/>
      <c r="AE143" s="6">
        <v>34</v>
      </c>
      <c r="AF143" s="6">
        <v>50</v>
      </c>
      <c r="AG143" s="6"/>
      <c r="AH143" s="6">
        <v>79100</v>
      </c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 t="s">
        <v>89</v>
      </c>
      <c r="AU143" s="6"/>
      <c r="AV143" s="6" t="s">
        <v>93</v>
      </c>
      <c r="AW143" s="6"/>
      <c r="AX143" s="6"/>
      <c r="AY143" s="6"/>
      <c r="AZ143" s="6"/>
      <c r="BA143" s="6"/>
      <c r="BB143" s="6"/>
      <c r="BC143" s="6">
        <v>10</v>
      </c>
      <c r="BD143" s="6">
        <v>1700000</v>
      </c>
      <c r="BE143" s="6">
        <v>1900</v>
      </c>
      <c r="BF143" s="6">
        <v>1</v>
      </c>
      <c r="BG143" s="6">
        <v>19.2</v>
      </c>
      <c r="BH143" s="6">
        <v>11900</v>
      </c>
      <c r="BI143" s="6">
        <v>19.600000000000001</v>
      </c>
      <c r="BJ143" s="6">
        <v>31500</v>
      </c>
      <c r="BK143" s="6">
        <v>20.74</v>
      </c>
      <c r="BL143" s="6">
        <v>35700</v>
      </c>
    </row>
    <row r="144" spans="1:64" s="11" customFormat="1" hidden="1" x14ac:dyDescent="0.3">
      <c r="A144" s="5">
        <v>103191</v>
      </c>
      <c r="B144" s="6" t="s">
        <v>428</v>
      </c>
      <c r="C144" s="6">
        <v>1</v>
      </c>
      <c r="D144" s="6">
        <v>1</v>
      </c>
      <c r="E144" s="6">
        <v>0</v>
      </c>
      <c r="F144" s="6"/>
      <c r="G144" s="6"/>
      <c r="H144" s="6" t="s">
        <v>427</v>
      </c>
      <c r="I144" s="6" t="s">
        <v>324</v>
      </c>
      <c r="J144" s="6">
        <v>42.4</v>
      </c>
      <c r="K144" s="6">
        <v>-82.951000000000008</v>
      </c>
      <c r="L144" s="6" t="s">
        <v>86</v>
      </c>
      <c r="M144" s="6">
        <v>1993</v>
      </c>
      <c r="N144" s="6"/>
      <c r="O144" s="6"/>
      <c r="P144" s="6">
        <v>6113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 t="s">
        <v>429</v>
      </c>
      <c r="AC144" s="6" t="s">
        <v>430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>
        <v>4.322897971014493</v>
      </c>
      <c r="BH144" s="6"/>
      <c r="BI144" s="6"/>
      <c r="BJ144" s="6"/>
      <c r="BK144" s="6">
        <v>16.880880000000001</v>
      </c>
      <c r="BL144" s="6"/>
    </row>
    <row r="145" spans="1:64" s="11" customFormat="1" hidden="1" x14ac:dyDescent="0.3">
      <c r="A145" s="5">
        <v>103230</v>
      </c>
      <c r="B145" s="6" t="s">
        <v>431</v>
      </c>
      <c r="C145" s="6">
        <v>1</v>
      </c>
      <c r="D145" s="6">
        <v>1</v>
      </c>
      <c r="E145" s="6">
        <v>1</v>
      </c>
      <c r="F145" s="6" t="s">
        <v>362</v>
      </c>
      <c r="G145" s="6"/>
      <c r="H145" s="6" t="s">
        <v>432</v>
      </c>
      <c r="I145" s="6" t="s">
        <v>433</v>
      </c>
      <c r="J145" s="6">
        <v>46.238999999999997</v>
      </c>
      <c r="K145" s="6">
        <v>-63.13</v>
      </c>
      <c r="L145" s="6" t="s">
        <v>86</v>
      </c>
      <c r="M145" s="6">
        <v>1985</v>
      </c>
      <c r="N145" s="6"/>
      <c r="O145" s="6">
        <v>2014</v>
      </c>
      <c r="P145" s="6">
        <v>221</v>
      </c>
      <c r="Q145" s="6"/>
      <c r="R145" s="6"/>
      <c r="S145" s="6" t="s">
        <v>103</v>
      </c>
      <c r="T145" s="6">
        <v>1</v>
      </c>
      <c r="U145" s="6">
        <v>1</v>
      </c>
      <c r="V145" s="6">
        <v>1</v>
      </c>
      <c r="W145" s="6"/>
      <c r="X145" s="6">
        <v>1</v>
      </c>
      <c r="Y145" s="6">
        <v>1</v>
      </c>
      <c r="Z145" s="6"/>
      <c r="AA145" s="6"/>
      <c r="AB145" s="6" t="s">
        <v>434</v>
      </c>
      <c r="AC145" s="6" t="s">
        <v>434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>
        <v>150</v>
      </c>
      <c r="BD145" s="6"/>
      <c r="BE145" s="6">
        <v>19000</v>
      </c>
      <c r="BF145" s="6">
        <v>1</v>
      </c>
      <c r="BG145" s="6">
        <v>74</v>
      </c>
      <c r="BH145" s="6">
        <v>50000</v>
      </c>
      <c r="BI145" s="6">
        <v>74</v>
      </c>
      <c r="BJ145" s="6">
        <v>98000</v>
      </c>
      <c r="BK145" s="6"/>
      <c r="BL145" s="6"/>
    </row>
    <row r="146" spans="1:64" s="11" customFormat="1" hidden="1" x14ac:dyDescent="0.3">
      <c r="A146" s="5">
        <v>103245</v>
      </c>
      <c r="B146" s="6" t="s">
        <v>435</v>
      </c>
      <c r="C146" s="6">
        <v>0</v>
      </c>
      <c r="D146" s="6">
        <v>1</v>
      </c>
      <c r="E146" s="6">
        <v>0</v>
      </c>
      <c r="F146" s="6"/>
      <c r="G146" s="6"/>
      <c r="H146" s="6" t="s">
        <v>436</v>
      </c>
      <c r="I146" s="6" t="s">
        <v>437</v>
      </c>
      <c r="J146" s="6">
        <v>48.337000000000003</v>
      </c>
      <c r="K146" s="6">
        <v>-71</v>
      </c>
      <c r="L146" s="6" t="s">
        <v>86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s="11" customFormat="1" hidden="1" x14ac:dyDescent="0.3">
      <c r="A147" s="5">
        <v>103305</v>
      </c>
      <c r="B147" s="6" t="s">
        <v>438</v>
      </c>
      <c r="C147" s="6">
        <v>0</v>
      </c>
      <c r="D147" s="6">
        <v>1</v>
      </c>
      <c r="E147" s="6">
        <v>0</v>
      </c>
      <c r="F147" s="6" t="s">
        <v>438</v>
      </c>
      <c r="G147" s="6"/>
      <c r="H147" s="6" t="s">
        <v>439</v>
      </c>
      <c r="I147" s="6" t="s">
        <v>437</v>
      </c>
      <c r="J147" s="6">
        <v>45.503</v>
      </c>
      <c r="K147" s="6">
        <v>-73.565999999999988</v>
      </c>
      <c r="L147" s="6" t="s">
        <v>86</v>
      </c>
      <c r="M147" s="6">
        <v>1950</v>
      </c>
      <c r="N147" s="6"/>
      <c r="O147" s="6">
        <v>2014</v>
      </c>
      <c r="P147" s="6"/>
      <c r="Q147" s="6"/>
      <c r="R147" s="6"/>
      <c r="S147" s="6" t="s">
        <v>87</v>
      </c>
      <c r="T147" s="6"/>
      <c r="U147" s="6"/>
      <c r="V147" s="6">
        <v>1</v>
      </c>
      <c r="W147" s="6"/>
      <c r="X147" s="6"/>
      <c r="Y147" s="6">
        <v>1</v>
      </c>
      <c r="Z147" s="6">
        <v>1</v>
      </c>
      <c r="AA147" s="6"/>
      <c r="AB147" s="6" t="s">
        <v>88</v>
      </c>
      <c r="AC147" s="6"/>
      <c r="AD147" s="6"/>
      <c r="AE147" s="6"/>
      <c r="AF147" s="6">
        <v>168.5</v>
      </c>
      <c r="AG147" s="6"/>
      <c r="AH147" s="6">
        <v>202300</v>
      </c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 t="s">
        <v>89</v>
      </c>
      <c r="AU147" s="6"/>
      <c r="AV147" s="6"/>
      <c r="AW147" s="6"/>
      <c r="AX147" s="6"/>
      <c r="AY147" s="6"/>
      <c r="AZ147" s="6"/>
      <c r="BA147" s="6"/>
      <c r="BB147" s="6"/>
      <c r="BC147" s="6">
        <v>20</v>
      </c>
      <c r="BD147" s="6">
        <v>1800000</v>
      </c>
      <c r="BE147" s="6">
        <v>4000</v>
      </c>
      <c r="BF147" s="6">
        <v>1</v>
      </c>
      <c r="BG147" s="6">
        <v>145</v>
      </c>
      <c r="BH147" s="6">
        <v>180000</v>
      </c>
      <c r="BI147" s="6">
        <v>14</v>
      </c>
      <c r="BJ147" s="6">
        <v>9000</v>
      </c>
      <c r="BK147" s="6">
        <v>9.5</v>
      </c>
      <c r="BL147" s="6">
        <v>13300</v>
      </c>
    </row>
    <row r="148" spans="1:64" s="11" customFormat="1" hidden="1" x14ac:dyDescent="0.3">
      <c r="A148" s="5">
        <v>103306</v>
      </c>
      <c r="B148" s="6" t="s">
        <v>440</v>
      </c>
      <c r="C148" s="6">
        <v>0</v>
      </c>
      <c r="D148" s="6">
        <v>1</v>
      </c>
      <c r="E148" s="6">
        <v>0</v>
      </c>
      <c r="F148" s="6"/>
      <c r="G148" s="6"/>
      <c r="H148" s="6" t="s">
        <v>439</v>
      </c>
      <c r="I148" s="6" t="s">
        <v>437</v>
      </c>
      <c r="J148" s="6">
        <v>45.504000000000005</v>
      </c>
      <c r="K148" s="6">
        <v>-73.564999999999998</v>
      </c>
      <c r="L148" s="6" t="s">
        <v>86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s="11" customFormat="1" hidden="1" x14ac:dyDescent="0.3">
      <c r="A149" s="5">
        <v>103317</v>
      </c>
      <c r="B149" s="6" t="s">
        <v>441</v>
      </c>
      <c r="C149" s="6">
        <v>0</v>
      </c>
      <c r="D149" s="6">
        <v>1</v>
      </c>
      <c r="E149" s="6">
        <v>0</v>
      </c>
      <c r="F149" s="6"/>
      <c r="G149" s="6"/>
      <c r="H149" s="6" t="s">
        <v>442</v>
      </c>
      <c r="I149" s="6" t="s">
        <v>437</v>
      </c>
      <c r="J149" s="6">
        <v>49.926000000000002</v>
      </c>
      <c r="K149" s="6">
        <v>-74.817999999999998</v>
      </c>
      <c r="L149" s="6" t="s">
        <v>86</v>
      </c>
      <c r="M149" s="6">
        <v>1993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 t="s">
        <v>443</v>
      </c>
      <c r="AC149" s="6"/>
      <c r="AD149" s="6"/>
      <c r="AE149" s="6"/>
      <c r="AF149" s="6">
        <v>3.81</v>
      </c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 t="s">
        <v>123</v>
      </c>
      <c r="AU149" s="6"/>
      <c r="AV149" s="6" t="s">
        <v>221</v>
      </c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s="11" customFormat="1" hidden="1" x14ac:dyDescent="0.3">
      <c r="A150" s="5">
        <v>103320</v>
      </c>
      <c r="B150" s="6" t="s">
        <v>444</v>
      </c>
      <c r="C150" s="6">
        <v>0</v>
      </c>
      <c r="D150" s="6">
        <v>1</v>
      </c>
      <c r="E150" s="6">
        <v>1</v>
      </c>
      <c r="F150" s="6" t="s">
        <v>444</v>
      </c>
      <c r="G150" s="6"/>
      <c r="H150" s="6" t="s">
        <v>445</v>
      </c>
      <c r="I150" s="6" t="s">
        <v>437</v>
      </c>
      <c r="J150" s="6">
        <v>46.814</v>
      </c>
      <c r="K150" s="6">
        <v>-71.207999999999998</v>
      </c>
      <c r="L150" s="6" t="s">
        <v>86</v>
      </c>
      <c r="M150" s="6">
        <v>2011</v>
      </c>
      <c r="N150" s="6"/>
      <c r="O150" s="6">
        <v>2014</v>
      </c>
      <c r="P150" s="6"/>
      <c r="Q150" s="6"/>
      <c r="R150" s="6"/>
      <c r="S150" s="6" t="s">
        <v>87</v>
      </c>
      <c r="T150" s="6">
        <v>1</v>
      </c>
      <c r="U150" s="6"/>
      <c r="V150" s="6">
        <v>1</v>
      </c>
      <c r="W150" s="6"/>
      <c r="X150" s="6">
        <v>1</v>
      </c>
      <c r="Y150" s="6"/>
      <c r="Z150" s="6">
        <v>1</v>
      </c>
      <c r="AA150" s="6"/>
      <c r="AB150" s="6" t="s">
        <v>104</v>
      </c>
      <c r="AC150" s="6"/>
      <c r="AD150" s="6"/>
      <c r="AE150" s="6"/>
      <c r="AF150" s="6">
        <v>5</v>
      </c>
      <c r="AG150" s="6"/>
      <c r="AH150" s="6">
        <v>1410.28</v>
      </c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 t="s">
        <v>123</v>
      </c>
      <c r="AU150" s="6"/>
      <c r="AV150" s="6"/>
      <c r="AW150" s="6"/>
      <c r="AX150" s="6"/>
      <c r="AY150" s="6"/>
      <c r="AZ150" s="6"/>
      <c r="BA150" s="6"/>
      <c r="BB150" s="6"/>
      <c r="BC150" s="6">
        <v>45</v>
      </c>
      <c r="BD150" s="6">
        <v>93000</v>
      </c>
      <c r="BE150" s="6">
        <v>1100</v>
      </c>
      <c r="BF150" s="6">
        <v>1</v>
      </c>
      <c r="BG150" s="6"/>
      <c r="BH150" s="6"/>
      <c r="BI150" s="6">
        <v>5</v>
      </c>
      <c r="BJ150" s="6">
        <v>1410.28</v>
      </c>
      <c r="BK150" s="6"/>
      <c r="BL150" s="6"/>
    </row>
    <row r="151" spans="1:64" s="11" customFormat="1" hidden="1" x14ac:dyDescent="0.3">
      <c r="A151" s="5">
        <v>103460</v>
      </c>
      <c r="B151" s="6" t="s">
        <v>446</v>
      </c>
      <c r="C151" s="6">
        <v>0</v>
      </c>
      <c r="D151" s="6">
        <v>1</v>
      </c>
      <c r="E151" s="6">
        <v>0</v>
      </c>
      <c r="F151" s="6"/>
      <c r="G151" s="6"/>
      <c r="H151" s="6" t="s">
        <v>447</v>
      </c>
      <c r="I151" s="6" t="s">
        <v>437</v>
      </c>
      <c r="J151" s="6">
        <v>48.390999999999998</v>
      </c>
      <c r="K151" s="6">
        <v>-77.241</v>
      </c>
      <c r="L151" s="6" t="s">
        <v>86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 t="s">
        <v>448</v>
      </c>
      <c r="AC151" s="6"/>
      <c r="AD151" s="6"/>
      <c r="AE151" s="6">
        <v>13.6</v>
      </c>
      <c r="AF151" s="6">
        <v>21</v>
      </c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 t="s">
        <v>123</v>
      </c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s="11" customFormat="1" hidden="1" x14ac:dyDescent="0.3">
      <c r="A152" s="5">
        <v>103473</v>
      </c>
      <c r="B152" s="6" t="s">
        <v>449</v>
      </c>
      <c r="C152" s="6">
        <v>0</v>
      </c>
      <c r="D152" s="6">
        <v>1</v>
      </c>
      <c r="E152" s="6">
        <v>0</v>
      </c>
      <c r="F152" s="6"/>
      <c r="G152" s="6"/>
      <c r="H152" s="6" t="s">
        <v>450</v>
      </c>
      <c r="I152" s="6" t="s">
        <v>437</v>
      </c>
      <c r="J152" s="6">
        <v>46.938000000000002</v>
      </c>
      <c r="K152" s="6">
        <v>-71.47</v>
      </c>
      <c r="L152" s="6" t="s">
        <v>86</v>
      </c>
      <c r="M152" s="6">
        <v>1999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 t="s">
        <v>451</v>
      </c>
      <c r="AC152" s="6" t="s">
        <v>452</v>
      </c>
      <c r="AD152" s="6"/>
      <c r="AE152" s="6">
        <v>3.4</v>
      </c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 t="s">
        <v>89</v>
      </c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s="11" customFormat="1" hidden="1" x14ac:dyDescent="0.3">
      <c r="A153" s="5">
        <v>103498</v>
      </c>
      <c r="B153" s="6" t="s">
        <v>453</v>
      </c>
      <c r="C153" s="6">
        <v>0</v>
      </c>
      <c r="D153" s="6">
        <v>1</v>
      </c>
      <c r="E153" s="6">
        <v>0</v>
      </c>
      <c r="F153" s="6" t="s">
        <v>453</v>
      </c>
      <c r="G153" s="6"/>
      <c r="H153" s="6" t="s">
        <v>454</v>
      </c>
      <c r="I153" s="6" t="s">
        <v>455</v>
      </c>
      <c r="J153" s="6">
        <v>50.447000000000003</v>
      </c>
      <c r="K153" s="6">
        <v>-104.617</v>
      </c>
      <c r="L153" s="6" t="s">
        <v>86</v>
      </c>
      <c r="M153" s="6">
        <v>1970</v>
      </c>
      <c r="N153" s="6"/>
      <c r="O153" s="6">
        <v>2014</v>
      </c>
      <c r="P153" s="6"/>
      <c r="Q153" s="6"/>
      <c r="R153" s="6"/>
      <c r="S153" s="6" t="s">
        <v>110</v>
      </c>
      <c r="T153" s="6"/>
      <c r="U153" s="6"/>
      <c r="V153" s="6"/>
      <c r="W153" s="6"/>
      <c r="X153" s="6"/>
      <c r="Y153" s="6">
        <v>1</v>
      </c>
      <c r="Z153" s="6"/>
      <c r="AA153" s="6"/>
      <c r="AB153" s="6" t="s">
        <v>104</v>
      </c>
      <c r="AC153" s="6"/>
      <c r="AD153" s="6"/>
      <c r="AE153" s="6"/>
      <c r="AF153" s="6">
        <v>70</v>
      </c>
      <c r="AG153" s="6"/>
      <c r="AH153" s="6">
        <v>64478.3</v>
      </c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 t="s">
        <v>89</v>
      </c>
      <c r="AU153" s="6">
        <v>237423</v>
      </c>
      <c r="AV153" s="6"/>
      <c r="AW153" s="6"/>
      <c r="AX153" s="6"/>
      <c r="AY153" s="6"/>
      <c r="AZ153" s="6"/>
      <c r="BA153" s="6"/>
      <c r="BB153" s="6"/>
      <c r="BC153" s="6">
        <v>18</v>
      </c>
      <c r="BD153" s="6">
        <v>232342</v>
      </c>
      <c r="BE153" s="6">
        <v>5000</v>
      </c>
      <c r="BF153" s="6">
        <v>1</v>
      </c>
      <c r="BG153" s="6">
        <v>53</v>
      </c>
      <c r="BH153" s="6">
        <v>51506.5</v>
      </c>
      <c r="BI153" s="6"/>
      <c r="BJ153" s="6"/>
      <c r="BK153" s="6">
        <v>17</v>
      </c>
      <c r="BL153" s="6">
        <v>12971.8</v>
      </c>
    </row>
    <row r="154" spans="1:64" s="11" customFormat="1" hidden="1" x14ac:dyDescent="0.3">
      <c r="A154" s="5">
        <v>103502</v>
      </c>
      <c r="B154" s="6" t="s">
        <v>456</v>
      </c>
      <c r="C154" s="6">
        <v>0</v>
      </c>
      <c r="D154" s="6">
        <v>1</v>
      </c>
      <c r="E154" s="6">
        <v>0</v>
      </c>
      <c r="F154" s="6" t="s">
        <v>457</v>
      </c>
      <c r="G154" s="6"/>
      <c r="H154" s="6" t="s">
        <v>458</v>
      </c>
      <c r="I154" s="6" t="s">
        <v>455</v>
      </c>
      <c r="J154" s="6">
        <v>52.135000000000005</v>
      </c>
      <c r="K154" s="6">
        <v>-106.66800000000001</v>
      </c>
      <c r="L154" s="6" t="s">
        <v>86</v>
      </c>
      <c r="M154" s="6">
        <v>1950</v>
      </c>
      <c r="N154" s="6"/>
      <c r="O154" s="6">
        <v>2014</v>
      </c>
      <c r="P154" s="6"/>
      <c r="Q154" s="6"/>
      <c r="R154" s="6"/>
      <c r="S154" s="6" t="s">
        <v>87</v>
      </c>
      <c r="T154" s="6">
        <v>1</v>
      </c>
      <c r="U154" s="6">
        <v>1</v>
      </c>
      <c r="V154" s="6">
        <v>1</v>
      </c>
      <c r="W154" s="6">
        <v>1</v>
      </c>
      <c r="X154" s="6"/>
      <c r="Y154" s="6">
        <v>1</v>
      </c>
      <c r="Z154" s="6">
        <v>1</v>
      </c>
      <c r="AA154" s="6"/>
      <c r="AB154" s="6" t="s">
        <v>104</v>
      </c>
      <c r="AC154" s="6"/>
      <c r="AD154" s="6"/>
      <c r="AE154" s="6"/>
      <c r="AF154" s="6">
        <v>190.86</v>
      </c>
      <c r="AG154" s="6"/>
      <c r="AH154" s="6">
        <v>302326.7</v>
      </c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 t="s">
        <v>89</v>
      </c>
      <c r="AU154" s="6">
        <v>1025099354.09334</v>
      </c>
      <c r="AV154" s="6" t="s">
        <v>162</v>
      </c>
      <c r="AW154" s="6">
        <v>10223.43</v>
      </c>
      <c r="AX154" s="6"/>
      <c r="AY154" s="6"/>
      <c r="AZ154" s="6"/>
      <c r="BA154" s="6"/>
      <c r="BB154" s="6"/>
      <c r="BC154" s="6">
        <v>59</v>
      </c>
      <c r="BD154" s="6">
        <v>681227</v>
      </c>
      <c r="BE154" s="6">
        <v>9600</v>
      </c>
      <c r="BF154" s="6">
        <v>1</v>
      </c>
      <c r="BG154" s="6">
        <v>168</v>
      </c>
      <c r="BH154" s="6">
        <v>266821</v>
      </c>
      <c r="BI154" s="6"/>
      <c r="BJ154" s="6"/>
      <c r="BK154" s="6">
        <v>22.86</v>
      </c>
      <c r="BL154" s="6">
        <v>35505.699999999997</v>
      </c>
    </row>
    <row r="155" spans="1:64" s="11" customFormat="1" hidden="1" x14ac:dyDescent="0.3">
      <c r="A155" s="5">
        <v>103509</v>
      </c>
      <c r="B155" s="6" t="s">
        <v>459</v>
      </c>
      <c r="C155" s="6">
        <v>0</v>
      </c>
      <c r="D155" s="6">
        <v>1</v>
      </c>
      <c r="E155" s="6">
        <v>0</v>
      </c>
      <c r="F155" s="6"/>
      <c r="G155" s="6"/>
      <c r="H155" s="6" t="s">
        <v>460</v>
      </c>
      <c r="I155" s="6" t="s">
        <v>461</v>
      </c>
      <c r="J155" s="6">
        <v>61.353999999999999</v>
      </c>
      <c r="K155" s="6">
        <v>-138.994</v>
      </c>
      <c r="L155" s="6" t="s">
        <v>86</v>
      </c>
      <c r="M155" s="6">
        <v>1998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 t="s">
        <v>462</v>
      </c>
      <c r="AC155" s="6" t="s">
        <v>463</v>
      </c>
      <c r="AD155" s="6"/>
      <c r="AE155" s="6"/>
      <c r="AF155" s="6">
        <v>0.28999999999999998</v>
      </c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 t="s">
        <v>123</v>
      </c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 s="11" customFormat="1" hidden="1" x14ac:dyDescent="0.3">
      <c r="A156" s="5">
        <v>103510</v>
      </c>
      <c r="B156" s="6" t="s">
        <v>464</v>
      </c>
      <c r="C156" s="6">
        <v>0</v>
      </c>
      <c r="D156" s="6">
        <v>1</v>
      </c>
      <c r="E156" s="6">
        <v>1</v>
      </c>
      <c r="F156" s="6" t="s">
        <v>465</v>
      </c>
      <c r="G156" s="6"/>
      <c r="H156" s="6" t="s">
        <v>466</v>
      </c>
      <c r="I156" s="6" t="s">
        <v>461</v>
      </c>
      <c r="J156" s="6">
        <v>64.06</v>
      </c>
      <c r="K156" s="6">
        <v>-139.43199999999999</v>
      </c>
      <c r="L156" s="6" t="s">
        <v>86</v>
      </c>
      <c r="M156" s="6">
        <v>2012</v>
      </c>
      <c r="N156" s="6"/>
      <c r="O156" s="6">
        <v>2014</v>
      </c>
      <c r="P156" s="6"/>
      <c r="Q156" s="6"/>
      <c r="R156" s="6"/>
      <c r="S156" s="6" t="s">
        <v>110</v>
      </c>
      <c r="T156" s="6"/>
      <c r="U156" s="6"/>
      <c r="V156" s="6"/>
      <c r="W156" s="6">
        <v>1</v>
      </c>
      <c r="X156" s="6"/>
      <c r="Y156" s="6"/>
      <c r="Z156" s="6"/>
      <c r="AA156" s="6"/>
      <c r="AB156" s="6" t="s">
        <v>88</v>
      </c>
      <c r="AC156" s="6"/>
      <c r="AD156" s="6"/>
      <c r="AE156" s="6"/>
      <c r="AF156" s="6">
        <v>0.75</v>
      </c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 t="s">
        <v>123</v>
      </c>
      <c r="AU156" s="6"/>
      <c r="AV156" s="6"/>
      <c r="AW156" s="6"/>
      <c r="AX156" s="6"/>
      <c r="AY156" s="6"/>
      <c r="AZ156" s="6"/>
      <c r="BA156" s="6"/>
      <c r="BB156" s="6"/>
      <c r="BC156" s="6">
        <v>2</v>
      </c>
      <c r="BD156" s="6"/>
      <c r="BE156" s="6">
        <v>500</v>
      </c>
      <c r="BF156" s="6">
        <v>0</v>
      </c>
      <c r="BG156" s="6"/>
      <c r="BH156" s="6"/>
      <c r="BI156" s="6">
        <v>0.75</v>
      </c>
      <c r="BJ156" s="6"/>
      <c r="BK156" s="6"/>
      <c r="BL156" s="6"/>
    </row>
    <row r="157" spans="1:64" s="11" customFormat="1" hidden="1" x14ac:dyDescent="0.3">
      <c r="A157" s="5">
        <v>103511</v>
      </c>
      <c r="B157" s="6" t="s">
        <v>467</v>
      </c>
      <c r="C157" s="6">
        <v>0</v>
      </c>
      <c r="D157" s="6">
        <v>1</v>
      </c>
      <c r="E157" s="6">
        <v>0</v>
      </c>
      <c r="F157" s="6"/>
      <c r="G157" s="6"/>
      <c r="H157" s="6" t="s">
        <v>467</v>
      </c>
      <c r="I157" s="6" t="s">
        <v>461</v>
      </c>
      <c r="J157" s="6">
        <v>63.594000000000001</v>
      </c>
      <c r="K157" s="6">
        <v>-135.89599999999999</v>
      </c>
      <c r="L157" s="6" t="s">
        <v>86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</row>
    <row r="158" spans="1:64" s="11" customFormat="1" hidden="1" x14ac:dyDescent="0.3">
      <c r="A158" s="5">
        <v>103513</v>
      </c>
      <c r="B158" s="6" t="s">
        <v>468</v>
      </c>
      <c r="C158" s="6">
        <v>1</v>
      </c>
      <c r="D158" s="6">
        <v>1</v>
      </c>
      <c r="E158" s="6">
        <v>0</v>
      </c>
      <c r="F158" s="6" t="s">
        <v>469</v>
      </c>
      <c r="G158" s="6"/>
      <c r="H158" s="6" t="s">
        <v>470</v>
      </c>
      <c r="I158" s="6" t="s">
        <v>461</v>
      </c>
      <c r="J158" s="6">
        <v>60.063000000000002</v>
      </c>
      <c r="K158" s="6">
        <v>-128.71100000000001</v>
      </c>
      <c r="L158" s="6" t="s">
        <v>86</v>
      </c>
      <c r="M158" s="6">
        <v>1999</v>
      </c>
      <c r="N158" s="6"/>
      <c r="O158" s="6">
        <v>2014</v>
      </c>
      <c r="P158" s="6"/>
      <c r="Q158" s="6"/>
      <c r="R158" s="6"/>
      <c r="S158" s="6" t="s">
        <v>110</v>
      </c>
      <c r="T158" s="6">
        <v>1</v>
      </c>
      <c r="U158" s="6"/>
      <c r="V158" s="6"/>
      <c r="W158" s="6"/>
      <c r="X158" s="6"/>
      <c r="Y158" s="6">
        <v>1</v>
      </c>
      <c r="Z158" s="6"/>
      <c r="AA158" s="6"/>
      <c r="AB158" s="6" t="s">
        <v>104</v>
      </c>
      <c r="AC158" s="6"/>
      <c r="AD158" s="6">
        <v>6</v>
      </c>
      <c r="AE158" s="6">
        <v>5.85</v>
      </c>
      <c r="AF158" s="6"/>
      <c r="AG158" s="6">
        <v>15000</v>
      </c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 t="s">
        <v>221</v>
      </c>
      <c r="AU158" s="6">
        <v>135380</v>
      </c>
      <c r="AV158" s="6"/>
      <c r="AW158" s="6"/>
      <c r="AX158" s="6"/>
      <c r="AY158" s="6"/>
      <c r="AZ158" s="6"/>
      <c r="BA158" s="6"/>
      <c r="BB158" s="6"/>
      <c r="BC158" s="6">
        <v>4</v>
      </c>
      <c r="BD158" s="6"/>
      <c r="BE158" s="6">
        <v>1000</v>
      </c>
      <c r="BF158" s="6"/>
      <c r="BG158" s="6"/>
      <c r="BH158" s="6"/>
      <c r="BI158" s="6"/>
      <c r="BJ158" s="6"/>
      <c r="BK158" s="6"/>
      <c r="BL158" s="6"/>
    </row>
    <row r="159" spans="1:64" hidden="1" x14ac:dyDescent="0.3">
      <c r="A159" s="5">
        <v>103561</v>
      </c>
      <c r="B159" s="6" t="s">
        <v>471</v>
      </c>
      <c r="C159" s="6">
        <v>0</v>
      </c>
      <c r="D159" s="6">
        <v>1</v>
      </c>
      <c r="E159" s="6">
        <v>0</v>
      </c>
      <c r="F159" s="6"/>
      <c r="G159" s="6"/>
      <c r="H159" s="6" t="s">
        <v>274</v>
      </c>
      <c r="I159" s="6" t="s">
        <v>265</v>
      </c>
      <c r="J159" s="6">
        <v>44.657000000000004</v>
      </c>
      <c r="K159" s="6">
        <v>-63.567</v>
      </c>
      <c r="L159" s="6" t="s">
        <v>86</v>
      </c>
      <c r="M159" s="6">
        <v>1985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 t="s">
        <v>472</v>
      </c>
      <c r="AC159" s="6" t="s">
        <v>473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 t="s">
        <v>198</v>
      </c>
      <c r="AU159" s="6"/>
      <c r="AV159" s="6"/>
      <c r="AW159" s="6"/>
      <c r="AX159" s="6"/>
      <c r="AY159" s="6"/>
      <c r="AZ159" s="6"/>
      <c r="BA159" s="6"/>
      <c r="BB159" s="6"/>
      <c r="BC159" s="6">
        <v>3</v>
      </c>
      <c r="BD159" s="6">
        <v>65000</v>
      </c>
      <c r="BE159" s="6">
        <v>140</v>
      </c>
      <c r="BF159" s="6"/>
      <c r="BG159" s="6"/>
      <c r="BH159" s="6"/>
      <c r="BI159" s="6"/>
      <c r="BJ159" s="6"/>
      <c r="BK159" s="6"/>
      <c r="BL159" s="6"/>
    </row>
  </sheetData>
  <autoFilter ref="A2:BL159" xr:uid="{00000000-0009-0000-0000-000001000000}">
    <filterColumn colId="8">
      <filters>
        <filter val="AB"/>
      </filters>
    </filterColumn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B19" sqref="B19"/>
    </sheetView>
  </sheetViews>
  <sheetFormatPr defaultColWidth="8.88671875" defaultRowHeight="14.4" x14ac:dyDescent="0.3"/>
  <cols>
    <col min="1" max="1" width="20.5546875" customWidth="1"/>
    <col min="2" max="2" width="21.88671875" customWidth="1"/>
    <col min="3" max="3" width="21.109375" customWidth="1"/>
    <col min="4" max="4" width="19.109375" customWidth="1"/>
    <col min="5" max="5" width="25.6640625" customWidth="1"/>
  </cols>
  <sheetData>
    <row r="1" spans="1:3" s="13" customFormat="1" x14ac:dyDescent="0.3">
      <c r="A1" s="12" t="s">
        <v>484</v>
      </c>
      <c r="B1" s="12" t="s">
        <v>483</v>
      </c>
      <c r="C1" s="12" t="s">
        <v>477</v>
      </c>
    </row>
    <row r="2" spans="1:3" x14ac:dyDescent="0.3">
      <c r="A2" s="6" t="s">
        <v>89</v>
      </c>
      <c r="B2" s="6" t="s">
        <v>3</v>
      </c>
      <c r="C2" s="14">
        <f>SUMIFS('CIEEDAC data'!$AF$3:$AF$12,'CIEEDAC data'!$AT$3:$AT$12,Calculations!$A2)</f>
        <v>1008.43663</v>
      </c>
    </row>
    <row r="3" spans="1:3" x14ac:dyDescent="0.3">
      <c r="A3" s="6" t="s">
        <v>112</v>
      </c>
      <c r="B3" s="6" t="s">
        <v>489</v>
      </c>
      <c r="C3" s="14">
        <f>SUMIFS('CIEEDAC data'!$AF$3:$AF$12,'CIEEDAC data'!$AT$3:$AT$12,Calculations!$A3)</f>
        <v>1.5</v>
      </c>
    </row>
    <row r="4" spans="1:3" x14ac:dyDescent="0.3">
      <c r="A4" s="6" t="s">
        <v>123</v>
      </c>
      <c r="B4" s="6" t="s">
        <v>4</v>
      </c>
      <c r="C4" s="14">
        <f>SUMIFS('CIEEDAC data'!$AF$3:$AF$12,'CIEEDAC data'!$AT$3:$AT$12,Calculations!$A4)</f>
        <v>0</v>
      </c>
    </row>
    <row r="5" spans="1:3" x14ac:dyDescent="0.3">
      <c r="A5" s="6" t="s">
        <v>140</v>
      </c>
      <c r="B5" s="6" t="s">
        <v>488</v>
      </c>
      <c r="C5" s="14">
        <f>SUMIFS('CIEEDAC data'!$AF$3:$AF$12,'CIEEDAC data'!$AT$3:$AT$12,Calculations!$A5)</f>
        <v>0</v>
      </c>
    </row>
    <row r="6" spans="1:3" x14ac:dyDescent="0.3">
      <c r="A6" s="6" t="s">
        <v>148</v>
      </c>
      <c r="B6" s="6" t="s">
        <v>487</v>
      </c>
      <c r="C6" s="14">
        <f>SUMIFS('CIEEDAC data'!$AF$3:$AF$12,'CIEEDAC data'!$AT$3:$AT$12,Calculations!$A6)</f>
        <v>0</v>
      </c>
    </row>
    <row r="7" spans="1:3" x14ac:dyDescent="0.3">
      <c r="A7" s="6" t="s">
        <v>198</v>
      </c>
      <c r="B7" s="6" t="s">
        <v>486</v>
      </c>
      <c r="C7" s="14">
        <f>SUMIFS('CIEEDAC data'!$AF$3:$AF$12,'CIEEDAC data'!$AT$3:$AT$12,Calculations!$A7)</f>
        <v>0</v>
      </c>
    </row>
    <row r="8" spans="1:3" x14ac:dyDescent="0.3">
      <c r="A8" s="6" t="s">
        <v>93</v>
      </c>
      <c r="B8" s="6" t="s">
        <v>490</v>
      </c>
      <c r="C8" s="14">
        <f>SUMIFS('CIEEDAC data'!$AF$3:$AF$12,'CIEEDAC data'!$AT$3:$AT$12,Calculations!$A8)</f>
        <v>0</v>
      </c>
    </row>
    <row r="9" spans="1:3" x14ac:dyDescent="0.3">
      <c r="A9" s="6" t="s">
        <v>221</v>
      </c>
      <c r="B9" s="6" t="s">
        <v>485</v>
      </c>
      <c r="C9" s="14">
        <f>SUMIFS('CIEEDAC data'!$AF$3:$AF$12,'CIEEDAC data'!$AT$3:$AT$12,Calculations!$A9)</f>
        <v>0</v>
      </c>
    </row>
    <row r="10" spans="1:3" x14ac:dyDescent="0.3">
      <c r="A10" s="6" t="s">
        <v>478</v>
      </c>
      <c r="B10" s="6" t="s">
        <v>478</v>
      </c>
      <c r="C10" s="14">
        <f>SUMIFS('CIEEDAC data'!$AF$3:$AF$12,'CIEEDAC data'!$AT$3:$AT$12,Calculations!$A10)</f>
        <v>0</v>
      </c>
    </row>
    <row r="13" spans="1:3" x14ac:dyDescent="0.3">
      <c r="A13" s="5" t="s">
        <v>498</v>
      </c>
    </row>
    <row r="14" spans="1:3" x14ac:dyDescent="0.3">
      <c r="A14" t="s">
        <v>2</v>
      </c>
      <c r="B14">
        <v>0</v>
      </c>
    </row>
    <row r="15" spans="1:3" x14ac:dyDescent="0.3">
      <c r="A15" t="s">
        <v>3</v>
      </c>
      <c r="B15" s="14">
        <f>C2+C10*(C2/SUM(C2:C9))</f>
        <v>1008.43663</v>
      </c>
    </row>
    <row r="16" spans="1:3" x14ac:dyDescent="0.3">
      <c r="A16" t="s">
        <v>4</v>
      </c>
      <c r="B16" s="14">
        <f>C4+C6+C10*((C4+C6)/SUM(C2:C9))</f>
        <v>0</v>
      </c>
    </row>
    <row r="17" spans="1:2" x14ac:dyDescent="0.3">
      <c r="A17" t="s">
        <v>5</v>
      </c>
      <c r="B17">
        <v>0</v>
      </c>
    </row>
    <row r="18" spans="1:2" x14ac:dyDescent="0.3">
      <c r="A18" s="16" t="s">
        <v>499</v>
      </c>
      <c r="B18" s="14">
        <f>C3+C5+C10*((C3+C5)/SUM(C2:C9))</f>
        <v>1.5</v>
      </c>
    </row>
    <row r="19" spans="1:2" x14ac:dyDescent="0.3">
      <c r="A19" t="s">
        <v>500</v>
      </c>
      <c r="B19" s="14">
        <f>SUM(B14:B18)</f>
        <v>1009.93663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7"/>
  <sheetViews>
    <sheetView tabSelected="1" workbookViewId="0">
      <selection activeCell="J15" sqref="J15"/>
    </sheetView>
  </sheetViews>
  <sheetFormatPr defaultRowHeight="14.4" x14ac:dyDescent="0.3"/>
  <cols>
    <col min="1" max="1" width="18.44140625" customWidth="1"/>
    <col min="2" max="2" width="9.44140625" customWidth="1"/>
  </cols>
  <sheetData>
    <row r="1" spans="1:37" x14ac:dyDescent="0.3">
      <c r="A1" s="3"/>
      <c r="B1" s="4">
        <v>2015</v>
      </c>
      <c r="C1">
        <v>2016</v>
      </c>
      <c r="D1" s="4">
        <v>2017</v>
      </c>
      <c r="E1">
        <v>2018</v>
      </c>
      <c r="F1" s="4">
        <v>2019</v>
      </c>
      <c r="G1">
        <v>2020</v>
      </c>
      <c r="H1" s="4">
        <v>2021</v>
      </c>
      <c r="I1">
        <v>2022</v>
      </c>
      <c r="J1" s="4">
        <v>2023</v>
      </c>
      <c r="K1">
        <v>2024</v>
      </c>
      <c r="L1" s="4">
        <v>2025</v>
      </c>
      <c r="M1">
        <v>2026</v>
      </c>
      <c r="N1" s="4">
        <v>2027</v>
      </c>
      <c r="O1">
        <v>2028</v>
      </c>
      <c r="P1" s="4">
        <v>2029</v>
      </c>
      <c r="Q1">
        <v>2030</v>
      </c>
      <c r="R1" s="4">
        <v>2031</v>
      </c>
      <c r="S1">
        <v>2032</v>
      </c>
      <c r="T1" s="4">
        <v>2033</v>
      </c>
      <c r="U1">
        <v>2034</v>
      </c>
      <c r="V1" s="4">
        <v>2035</v>
      </c>
      <c r="W1">
        <v>2036</v>
      </c>
      <c r="X1" s="4">
        <v>2037</v>
      </c>
      <c r="Y1">
        <v>2038</v>
      </c>
      <c r="Z1" s="4">
        <v>2039</v>
      </c>
      <c r="AA1">
        <v>2040</v>
      </c>
      <c r="AB1" s="4">
        <v>2041</v>
      </c>
      <c r="AC1">
        <v>2042</v>
      </c>
      <c r="AD1" s="4">
        <v>2043</v>
      </c>
      <c r="AE1">
        <v>2044</v>
      </c>
      <c r="AF1" s="4">
        <v>2045</v>
      </c>
      <c r="AG1">
        <v>2046</v>
      </c>
      <c r="AH1" s="4">
        <v>2047</v>
      </c>
      <c r="AI1">
        <v>2048</v>
      </c>
      <c r="AJ1" s="4">
        <v>2049</v>
      </c>
      <c r="AK1">
        <v>2050</v>
      </c>
    </row>
    <row r="2" spans="1:37" x14ac:dyDescent="0.3">
      <c r="A2" t="s">
        <v>1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">
      <c r="A3" t="s">
        <v>2</v>
      </c>
      <c r="B3">
        <v>0</v>
      </c>
      <c r="C3">
        <f>$B3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">
      <c r="A4" t="s">
        <v>3</v>
      </c>
      <c r="B4" s="15">
        <f>Calculations!B15/Calculations!B19</f>
        <v>0.99851475829726066</v>
      </c>
      <c r="C4">
        <f t="shared" ref="C4:C7" si="1">$B4</f>
        <v>0.99851475829726066</v>
      </c>
      <c r="D4">
        <f t="shared" si="0"/>
        <v>0.99851475829726066</v>
      </c>
      <c r="E4">
        <f t="shared" si="0"/>
        <v>0.99851475829726066</v>
      </c>
      <c r="F4">
        <f t="shared" si="0"/>
        <v>0.99851475829726066</v>
      </c>
      <c r="G4">
        <f t="shared" si="0"/>
        <v>0.99851475829726066</v>
      </c>
      <c r="H4">
        <f t="shared" si="0"/>
        <v>0.99851475829726066</v>
      </c>
      <c r="I4">
        <f t="shared" si="0"/>
        <v>0.99851475829726066</v>
      </c>
      <c r="J4">
        <f t="shared" si="0"/>
        <v>0.99851475829726066</v>
      </c>
      <c r="K4">
        <f t="shared" si="0"/>
        <v>0.99851475829726066</v>
      </c>
      <c r="L4">
        <f t="shared" si="0"/>
        <v>0.99851475829726066</v>
      </c>
      <c r="M4">
        <f t="shared" si="0"/>
        <v>0.99851475829726066</v>
      </c>
      <c r="N4">
        <f t="shared" si="0"/>
        <v>0.99851475829726066</v>
      </c>
      <c r="O4">
        <f t="shared" si="0"/>
        <v>0.99851475829726066</v>
      </c>
      <c r="P4">
        <f t="shared" si="0"/>
        <v>0.99851475829726066</v>
      </c>
      <c r="Q4">
        <f t="shared" si="0"/>
        <v>0.99851475829726066</v>
      </c>
      <c r="R4">
        <f t="shared" si="0"/>
        <v>0.99851475829726066</v>
      </c>
      <c r="S4">
        <f t="shared" si="0"/>
        <v>0.99851475829726066</v>
      </c>
      <c r="T4">
        <f t="shared" si="0"/>
        <v>0.99851475829726066</v>
      </c>
      <c r="U4">
        <f t="shared" si="0"/>
        <v>0.99851475829726066</v>
      </c>
      <c r="V4">
        <f t="shared" si="0"/>
        <v>0.99851475829726066</v>
      </c>
      <c r="W4">
        <f t="shared" si="0"/>
        <v>0.99851475829726066</v>
      </c>
      <c r="X4">
        <f t="shared" si="0"/>
        <v>0.99851475829726066</v>
      </c>
      <c r="Y4">
        <f t="shared" si="0"/>
        <v>0.99851475829726066</v>
      </c>
      <c r="Z4">
        <f t="shared" si="0"/>
        <v>0.99851475829726066</v>
      </c>
      <c r="AA4">
        <f t="shared" si="0"/>
        <v>0.99851475829726066</v>
      </c>
      <c r="AB4">
        <f t="shared" si="0"/>
        <v>0.99851475829726066</v>
      </c>
      <c r="AC4">
        <f t="shared" si="0"/>
        <v>0.99851475829726066</v>
      </c>
      <c r="AD4">
        <f t="shared" si="0"/>
        <v>0.99851475829726066</v>
      </c>
      <c r="AE4">
        <f t="shared" si="0"/>
        <v>0.99851475829726066</v>
      </c>
      <c r="AF4">
        <f t="shared" si="0"/>
        <v>0.99851475829726066</v>
      </c>
      <c r="AG4">
        <f t="shared" si="0"/>
        <v>0.99851475829726066</v>
      </c>
      <c r="AH4">
        <f t="shared" si="0"/>
        <v>0.99851475829726066</v>
      </c>
      <c r="AI4">
        <f t="shared" si="0"/>
        <v>0.99851475829726066</v>
      </c>
      <c r="AJ4">
        <f t="shared" si="0"/>
        <v>0.99851475829726066</v>
      </c>
      <c r="AK4">
        <f t="shared" si="0"/>
        <v>0.99851475829726066</v>
      </c>
    </row>
    <row r="5" spans="1:37" x14ac:dyDescent="0.3">
      <c r="A5" t="s">
        <v>4</v>
      </c>
      <c r="B5" s="15">
        <f>Calculations!B16/Calculations!B19</f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3">
      <c r="A6" t="s">
        <v>5</v>
      </c>
      <c r="B6">
        <v>0</v>
      </c>
      <c r="C6">
        <f>$B6</f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ref="AJ6:AK6" si="2">$B6</f>
        <v>0</v>
      </c>
      <c r="AK6">
        <f t="shared" si="2"/>
        <v>0</v>
      </c>
    </row>
    <row r="7" spans="1:37" x14ac:dyDescent="0.3">
      <c r="A7" t="s">
        <v>6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CIEEDAC data</vt:lpstr>
      <vt:lpstr>Calculations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2015-06-16T23:48:01Z</dcterms:created>
  <dcterms:modified xsi:type="dcterms:W3CDTF">2018-07-03T17:06:50Z</dcterms:modified>
</cp:coreProperties>
</file>