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Alberta\Models\eps-1.4.2.-alberta-wipG\inputdata\elec\ARpUIiRC\"/>
    </mc:Choice>
  </mc:AlternateContent>
  <bookViews>
    <workbookView xWindow="120" yWindow="465" windowWidth="22410" windowHeight="12825" activeTab="4"/>
  </bookViews>
  <sheets>
    <sheet name="About" sheetId="1" r:id="rId1"/>
    <sheet name="Calculations" sheetId="5" r:id="rId2"/>
    <sheet name="Retirements" sheetId="9" r:id="rId3"/>
    <sheet name="Weighting" sheetId="8" r:id="rId4"/>
    <sheet name="ARpUIiRC" sheetId="2" r:id="rId5"/>
  </sheets>
  <calcPr calcId="162913" calcMode="manual" iterate="1" iterateDelta="1.0000000000000001E-5"/>
</workbook>
</file>

<file path=xl/calcChain.xml><?xml version="1.0" encoding="utf-8"?>
<calcChain xmlns="http://schemas.openxmlformats.org/spreadsheetml/2006/main">
  <c r="B155" i="8" l="1"/>
  <c r="B156" i="8"/>
  <c r="B157" i="8"/>
  <c r="B158" i="8"/>
  <c r="B159" i="8"/>
  <c r="B160" i="8"/>
  <c r="B161" i="8"/>
  <c r="B162" i="8"/>
  <c r="B163" i="8"/>
  <c r="B164" i="8"/>
  <c r="B165" i="8"/>
  <c r="B166" i="8"/>
  <c r="B154" i="8"/>
  <c r="B180" i="8"/>
  <c r="B181" i="8"/>
  <c r="B14" i="5"/>
  <c r="B29" i="9"/>
  <c r="A2" i="9"/>
  <c r="B170" i="8"/>
  <c r="B3" i="2"/>
  <c r="B1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B70" i="8"/>
  <c r="B69" i="8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8" i="5"/>
  <c r="B7" i="5"/>
  <c r="B172" i="8"/>
  <c r="B5" i="2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B176" i="8"/>
  <c r="B9" i="2"/>
  <c r="B179" i="8"/>
  <c r="B173" i="8"/>
  <c r="B6" i="2"/>
  <c r="B14" i="2"/>
  <c r="B177" i="8"/>
  <c r="B10" i="2"/>
  <c r="B175" i="8"/>
  <c r="B8" i="2"/>
  <c r="B178" i="8"/>
  <c r="B2" i="2"/>
  <c r="B174" i="8"/>
  <c r="B7" i="2"/>
  <c r="B171" i="8"/>
</calcChain>
</file>

<file path=xl/sharedStrings.xml><?xml version="1.0" encoding="utf-8"?>
<sst xmlns="http://schemas.openxmlformats.org/spreadsheetml/2006/main" count="279" uniqueCount="208">
  <si>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</si>
  <si>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</si>
  <si>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</si>
  <si>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</si>
  <si>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</si>
  <si>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</si>
  <si>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</si>
  <si>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</si>
  <si>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</si>
  <si>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</si>
  <si>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</si>
  <si>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</si>
  <si>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</si>
  <si>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</si>
  <si>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</si>
  <si>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</si>
  <si>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</si>
  <si>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</si>
  <si>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</si>
  <si>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</si>
  <si>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</si>
  <si>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</si>
  <si>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</si>
  <si>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</si>
  <si>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</si>
  <si>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</si>
  <si>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</si>
  <si>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</si>
  <si>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</si>
  <si>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</si>
  <si>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</si>
  <si>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</si>
  <si>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</si>
  <si>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</si>
  <si>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</si>
  <si>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</si>
  <si>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</si>
  <si>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</si>
  <si>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</si>
  <si>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</si>
  <si>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http://www.rff.org/files/sharepoint/WorkImages/Download/RFF-DP-13-23-REV.pdf</t>
  </si>
  <si>
    <t>Medium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</si>
  <si>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</si>
  <si>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</si>
  <si>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</si>
  <si>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</si>
  <si>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</si>
  <si>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</si>
  <si>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</si>
  <si>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</si>
  <si>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</si>
  <si>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</si>
  <si>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</si>
  <si>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</si>
  <si>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</si>
  <si>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</si>
  <si>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Cumulative Coal Retirements through 2037</t>
  </si>
  <si>
    <t>Cost per Unit New Elec Output</t>
  </si>
  <si>
    <t>"Annualized Construction Cost per Unit Capacity[Electricity Source]"  Runs:</t>
  </si>
  <si>
    <t>Annualized Construction Cost per Unit Capacity</t>
  </si>
  <si>
    <t>"Expected Capacity Factor x Hours per Year[Electricity Source,Power Plant Quality]"  Runs:</t>
  </si>
  <si>
    <t>Expected Capacity Factor x Hours per Year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</si>
  <si>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</si>
  <si>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</si>
  <si>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</si>
  <si>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</si>
  <si>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</si>
  <si>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</si>
  <si>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</si>
  <si>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</si>
  <si>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</si>
  <si>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</si>
  <si>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</si>
  <si>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</si>
  <si>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</si>
  <si>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</si>
  <si>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</si>
  <si>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</si>
  <si>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</si>
  <si>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</si>
  <si>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</si>
  <si>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</si>
  <si>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</si>
  <si>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</si>
  <si>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</si>
  <si>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</si>
  <si>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</si>
  <si>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</si>
  <si>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</si>
  <si>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</si>
  <si>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</si>
  <si>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Heat Rate by Electricity Fuel</t>
  </si>
  <si>
    <t>Levelized Fixed O&amp;M Costs + Output Costs</t>
  </si>
  <si>
    <t>Expected Capacity Factors</t>
  </si>
  <si>
    <t>Fuel Costs ($/MMBtu)</t>
  </si>
  <si>
    <t>Ratio of Levelized Fixed O&amp;M Costs + Output Costs to Coal</t>
  </si>
  <si>
    <t>cost and the average cost of electricity generation for each of the BAU and Policy</t>
  </si>
  <si>
    <t>Levelized Fixed O&amp;M + Variable (including O&amp;M and fuel) Costs</t>
  </si>
  <si>
    <t xml:space="preserve">Method Using Existing Data </t>
  </si>
  <si>
    <t>Method Using Updated Data for Exiting Plant O&amp;M Costs</t>
  </si>
  <si>
    <t>onshore wind</t>
  </si>
  <si>
    <t>offshore wind</t>
  </si>
  <si>
    <t>hard coal</t>
  </si>
  <si>
    <t>Carbon Price</t>
  </si>
  <si>
    <t>None (NEB 2016)</t>
  </si>
  <si>
    <t>Medium (NEB 2017)</t>
  </si>
  <si>
    <t>High (NEB 2017)</t>
  </si>
  <si>
    <t>Policy Implementation Schedule</t>
  </si>
  <si>
    <t>Calculated Value</t>
  </si>
  <si>
    <t>coal to gas</t>
  </si>
  <si>
    <t>Selected Variables Runs:</t>
  </si>
  <si>
    <t>[hard coal es]</t>
  </si>
  <si>
    <t>[onshore wind es]</t>
  </si>
  <si>
    <t>[lignite es]</t>
  </si>
  <si>
    <t>[offshore wind es]</t>
  </si>
  <si>
    <t>"Adjusted Elec Fuel Price[Electricity Source]"  Runs:</t>
  </si>
  <si>
    <t>Adjusted Elec Fuel Price</t>
  </si>
  <si>
    <t>"Capacity Retired Early[Electricity Source]"  Runs:</t>
  </si>
  <si>
    <t>Capacity Retired Early</t>
  </si>
  <si>
    <t>National Energy Board</t>
  </si>
  <si>
    <t>Canada’s Energy Future 2017: Energy Supply and Demand Projections to 2040 and Canada’s Energy Future 2016: Energy Supply and Demand Projections to 2040</t>
  </si>
  <si>
    <t>Electricity Capacity</t>
  </si>
  <si>
    <t>2009 USD to 2015 CAD</t>
  </si>
  <si>
    <t>cogeneration</t>
  </si>
  <si>
    <t>Cost per Unit New Elec Output[hard coal es] : MostRecentRun</t>
  </si>
  <si>
    <t>Cost per Unit New Elec Output[natural gas nonpeaker es] : MostRecentRun</t>
  </si>
  <si>
    <t>Cost per Unit New Elec Output[nuclear es] : MostRecentRun</t>
  </si>
  <si>
    <t>Cost per Unit New Elec Output[hydro es] : MostRecentRun</t>
  </si>
  <si>
    <t>Cost per Unit New Elec Output[onshore wind es] : MostRecentRun</t>
  </si>
  <si>
    <t>Cost per Unit New Elec Output[solar PV es] : MostRecentRun</t>
  </si>
  <si>
    <t>Cost per Unit New Elec Output[solar thermal es] : MostRecentRun</t>
  </si>
  <si>
    <t>Cost per Unit New Elec Output[biomass es] : MostRecentRun</t>
  </si>
  <si>
    <t>Cost per Unit New Elec Output[geothermal es] : MostRecentRun</t>
  </si>
  <si>
    <t>Cost per Unit New Elec Output[petroleum es] : MostRecentRun</t>
  </si>
  <si>
    <t>Cost per Unit New Elec Output[natural gas peaker es] : MostRecentRun</t>
  </si>
  <si>
    <t>Cost per Unit New Elec Output[lignite es] : MostRecentRun</t>
  </si>
  <si>
    <t>Cost per Unit New Elec Output[offshore wind es] : MostRecentRun</t>
  </si>
  <si>
    <t>Annualized Construction Cost per Unit Capacity[hard coal es] : MostRecentRun</t>
  </si>
  <si>
    <t>Annualized Construction Cost per Unit Capacity[natural gas nonpeaker es] : MostRecentRun</t>
  </si>
  <si>
    <t>Annualized Construction Cost per Unit Capacity[nuclear es] : MostRecentRun</t>
  </si>
  <si>
    <t>Annualized Construction Cost per Unit Capacity[hydro es] : MostRecentRun</t>
  </si>
  <si>
    <t>Annualized Construction Cost per Unit Capacity[onshore wind es] : MostRecentRun</t>
  </si>
  <si>
    <t>Annualized Construction Cost per Unit Capacity[solar PV es] : MostRecentRun</t>
  </si>
  <si>
    <t>Annualized Construction Cost per Unit Capacity[solar thermal es] : MostRecentRun</t>
  </si>
  <si>
    <t>Annualized Construction Cost per Unit Capacity[biomass es] : MostRecentRun</t>
  </si>
  <si>
    <t>Annualized Construction Cost per Unit Capacity[geothermal es] : MostRecentRun</t>
  </si>
  <si>
    <t>Annualized Construction Cost per Unit Capacity[petroleum es] : MostRecentRun</t>
  </si>
  <si>
    <t>Annualized Construction Cost per Unit Capacity[natural gas peaker es] : MostRecentRun</t>
  </si>
  <si>
    <t>Annualized Construction Cost per Unit Capacity[lignite es] : MostRecentRun</t>
  </si>
  <si>
    <t>Annualized Construction Cost per Unit Capacity[offshore wind es] : MostRecentRun</t>
  </si>
  <si>
    <t>Expected Capacity Factor x Hours per Year[hard coal es,newly built] : MostRecentRun</t>
  </si>
  <si>
    <t>Expected Capacity Factor x Hours per Year[natural gas nonpeaker es,newly built] : MostRecentRun</t>
  </si>
  <si>
    <t>Expected Capacity Factor x Hours per Year[nuclear es,newly built] : MostRecentRun</t>
  </si>
  <si>
    <t>Expected Capacity Factor x Hours per Year[hydro es,newly built] : MostRecentRun</t>
  </si>
  <si>
    <t>Expected Capacity Factor x Hours per Year[onshore wind es,newly built] : MostRecentRun</t>
  </si>
  <si>
    <t>Expected Capacity Factor x Hours per Year[solar PV es,newly built] : MostRecentRun</t>
  </si>
  <si>
    <t>Expected Capacity Factor x Hours per Year[solar thermal es,newly built] : MostRecentRun</t>
  </si>
  <si>
    <t>Expected Capacity Factor x Hours per Year[biomass es,newly built] : MostRecentRun</t>
  </si>
  <si>
    <t>Expected Capacity Factor x Hours per Year[geothermal es,newly built] : MostRecentRun</t>
  </si>
  <si>
    <t>Expected Capacity Factor x Hours per Year[petroleum es,newly built] : MostRecentRun</t>
  </si>
  <si>
    <t>Expected Capacity Factor x Hours per Year[natural gas peaker es,newly built] : MostRecentRun</t>
  </si>
  <si>
    <t>Expected Capacity Factor x Hours per Year[lignite es,newly built] : MostRecentRun</t>
  </si>
  <si>
    <t>Expected Capacity Factor x Hours per Year[offshore wind es,newly built]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</si>
  <si>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</si>
  <si>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</si>
  <si>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</si>
  <si>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</si>
  <si>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</si>
  <si>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</si>
  <si>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</si>
  <si>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</si>
  <si>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</si>
  <si>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</si>
  <si>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</si>
  <si>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</si>
  <si>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</si>
  <si>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Expected Capacity Factors[hard coal es,preexisting retiring] : MostRecentRun</t>
  </si>
  <si>
    <t>Expected Capacity Factors[natural gas nonpeaker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</si>
  <si>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</si>
  <si>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</si>
  <si>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</si>
  <si>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</si>
  <si>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</si>
  <si>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</si>
  <si>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</si>
  <si>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</si>
  <si>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</si>
  <si>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</si>
  <si>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</si>
  <si>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Adjusted Elec Fuel Price[hard coal es,preexisting retiring] : MostRecentRun</t>
  </si>
  <si>
    <t>Adjusted Elec Fuel Price[natural gas nonpeaker es,preexisting retiring] : MostRecentRun</t>
  </si>
  <si>
    <t>Adjusted Elec Fuel Price[nuclear es,preexisting retiring] : MostRecentRun</t>
  </si>
  <si>
    <t>Adjusted Elec Fuel Price[hydro es,preexisting retiring] : MostRecentRun</t>
  </si>
  <si>
    <t>Adjusted Elec Fuel Price[onshore wind es,preexisting retiring] : MostRecentRun</t>
  </si>
  <si>
    <t>Adjusted Elec Fuel Price[solar PV es,preexisting retiring] : MostRecentRun</t>
  </si>
  <si>
    <t>Adjusted Elec Fuel Price[solar thermal es,preexisting retiring] : MostRecentRun</t>
  </si>
  <si>
    <t>Adjusted Elec Fuel Price[biomass es,preexisting retiring] : MostRecentRun</t>
  </si>
  <si>
    <t>Adjusted Elec Fuel Price[geothermal es,preexisting retiring] : MostRecentRun</t>
  </si>
  <si>
    <t>Adjusted Elec Fuel Price[petroleum es,preexisting retiring] : MostRecentRun</t>
  </si>
  <si>
    <t>Adjusted Elec Fuel Price[natural gas peaker es,preexisting retiring] : MostRecentRun</t>
  </si>
  <si>
    <t>Adjusted Elec Fuel Price[lignite es,preexisting retiring] : MostRecentRun</t>
  </si>
  <si>
    <t>Adjusted Elec Fuel Price[offshore wind es,preexisting retiring] : MostRecentRun</t>
  </si>
  <si>
    <t>Output Electricity Generation Capacity[hard coal es] : MostRecentRun</t>
  </si>
  <si>
    <t>Alberta</t>
  </si>
  <si>
    <t>Canada</t>
  </si>
  <si>
    <t>Alberta / Canada Coal Capcity Ratio</t>
  </si>
  <si>
    <t>We remove cogeneration and coal-to-gas since the model doesn't endogenously deploy</t>
  </si>
  <si>
    <t>these and retirement decisions are not typically made based on market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</si>
</sst>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2" fontId="0" fillId="0" borderId="0" xfId="0" applyNumberFormat="1" applyFont="1"/>
    <xf numFmtId="2" fontId="3" fillId="0" borderId="0" xfId="0" applyNumberFormat="1" applyFont="1"/>
    <xf numFmtId="166" fontId="0" fillId="0" borderId="0" xfId="0" applyNumberFormat="1"/>
    <xf numFmtId="0" fontId="0" fillId="0" borderId="0" xfId="0" applyFill="1"/>
    <xf numFmtId="0" fontId="1" fillId="0" borderId="0" xfId="0" applyFont="1" applyFill="1"/>
    <xf numFmtId="0" fontId="5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neb-one.gc.ca/nrg/ntgrtd/ftr/2016/index-e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2" workbookViewId="0">
      <selection activeCell="A43" sqref="A43:B43"/>
    </sheetView>
  </sheetViews>
  <sheetFormatPr defaultColWidth="8.85546875"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119</v>
      </c>
    </row>
    <row r="4" spans="1:2" x14ac:dyDescent="0.25">
      <c r="A4" s="2"/>
      <c r="B4" s="3">
        <v>2017</v>
      </c>
    </row>
    <row r="5" spans="1:2" x14ac:dyDescent="0.25">
      <c r="A5" s="2"/>
      <c r="B5" t="s">
        <v>120</v>
      </c>
    </row>
    <row r="6" spans="1:2" x14ac:dyDescent="0.25">
      <c r="A6" s="2"/>
      <c r="B6" t="s">
        <v>40</v>
      </c>
    </row>
    <row r="7" spans="1:2" x14ac:dyDescent="0.25">
      <c r="A7" s="2"/>
      <c r="B7" t="s">
        <v>121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96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39</v>
      </c>
    </row>
    <row r="29" spans="1:1" x14ac:dyDescent="0.25">
      <c r="A29" t="s">
        <v>38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0" spans="1:2" x14ac:dyDescent="0.25">
      <c r="A40" t="s">
        <v>206</v>
      </c>
    </row>
    <row r="41" spans="1:2" x14ac:dyDescent="0.25">
      <c r="A41" t="s">
        <v>207</v>
      </c>
    </row>
    <row r="43" spans="1:2" x14ac:dyDescent="0.25">
      <c r="A43">
        <v>1.2610366760092664</v>
      </c>
      <c r="B43" t="s">
        <v>122</v>
      </c>
    </row>
  </sheetData>
  <hyperlinks>
    <hyperlink ref="B5" r:id="rId1" display="http://apps.neb-one.gc.ca/nrg/ntgrtd/ftr/2016/index-eng.html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selection activeCell="A19" sqref="A19:XFD23"/>
    </sheetView>
  </sheetViews>
  <sheetFormatPr defaultColWidth="8.85546875" defaultRowHeight="15" x14ac:dyDescent="0.25"/>
  <cols>
    <col min="1" max="1" width="60.28515625" bestFit="1" customWidth="1"/>
  </cols>
  <sheetData>
    <row r="1" spans="1:35" x14ac:dyDescent="0.25">
      <c r="A1" s="1" t="s">
        <v>103</v>
      </c>
      <c r="B1">
        <v>2017</v>
      </c>
      <c r="C1" s="6">
        <v>2018</v>
      </c>
      <c r="D1">
        <v>2019</v>
      </c>
      <c r="E1" s="6">
        <v>2020</v>
      </c>
      <c r="F1">
        <v>2021</v>
      </c>
      <c r="G1" s="6">
        <v>2022</v>
      </c>
      <c r="H1">
        <v>2023</v>
      </c>
      <c r="I1" s="6">
        <v>2024</v>
      </c>
      <c r="J1">
        <v>2025</v>
      </c>
      <c r="K1" s="6">
        <v>2026</v>
      </c>
      <c r="L1">
        <v>2027</v>
      </c>
      <c r="M1" s="6">
        <v>2028</v>
      </c>
      <c r="N1">
        <v>2029</v>
      </c>
      <c r="O1" s="6">
        <v>2030</v>
      </c>
      <c r="P1">
        <v>2031</v>
      </c>
      <c r="Q1" s="6">
        <v>2032</v>
      </c>
      <c r="R1">
        <v>2033</v>
      </c>
      <c r="S1" s="6">
        <v>2034</v>
      </c>
      <c r="T1">
        <v>2035</v>
      </c>
      <c r="U1" s="6">
        <v>2036</v>
      </c>
      <c r="V1">
        <v>2037</v>
      </c>
      <c r="W1" s="6">
        <v>2038</v>
      </c>
      <c r="X1">
        <v>2039</v>
      </c>
      <c r="Y1" s="6">
        <v>2040</v>
      </c>
    </row>
    <row r="2" spans="1:35" x14ac:dyDescent="0.25">
      <c r="A2" t="s">
        <v>104</v>
      </c>
      <c r="B2">
        <v>0</v>
      </c>
      <c r="C2" s="6">
        <v>0</v>
      </c>
      <c r="D2">
        <v>0</v>
      </c>
      <c r="E2" s="6">
        <v>0</v>
      </c>
      <c r="F2">
        <v>0</v>
      </c>
      <c r="G2" s="6">
        <v>0</v>
      </c>
      <c r="H2">
        <v>0</v>
      </c>
      <c r="I2" s="6">
        <v>0</v>
      </c>
      <c r="J2">
        <v>0</v>
      </c>
      <c r="K2" s="6">
        <v>0</v>
      </c>
      <c r="L2">
        <v>0</v>
      </c>
      <c r="M2" s="6">
        <v>0</v>
      </c>
      <c r="N2">
        <v>0</v>
      </c>
      <c r="O2" s="6">
        <v>0</v>
      </c>
      <c r="P2">
        <v>0</v>
      </c>
      <c r="Q2" s="6">
        <v>0</v>
      </c>
      <c r="R2">
        <v>0</v>
      </c>
      <c r="S2" s="6">
        <v>0</v>
      </c>
      <c r="T2">
        <v>0</v>
      </c>
      <c r="U2" s="6">
        <v>0</v>
      </c>
      <c r="V2">
        <v>0</v>
      </c>
      <c r="W2" s="6">
        <v>0</v>
      </c>
      <c r="X2">
        <v>0</v>
      </c>
      <c r="Y2" s="6">
        <v>0</v>
      </c>
    </row>
    <row r="3" spans="1:35" x14ac:dyDescent="0.25">
      <c r="A3" t="s">
        <v>105</v>
      </c>
      <c r="B3" s="16">
        <v>0</v>
      </c>
      <c r="C3" s="16">
        <v>10</v>
      </c>
      <c r="D3" s="16">
        <v>20</v>
      </c>
      <c r="E3" s="16">
        <v>30</v>
      </c>
      <c r="F3" s="16">
        <v>40</v>
      </c>
      <c r="G3" s="16">
        <v>50</v>
      </c>
      <c r="H3" s="16">
        <v>50</v>
      </c>
      <c r="I3" s="16">
        <v>50</v>
      </c>
      <c r="J3" s="16">
        <v>50</v>
      </c>
      <c r="K3" s="16">
        <v>50</v>
      </c>
      <c r="L3" s="16">
        <v>50</v>
      </c>
      <c r="M3" s="16">
        <v>50</v>
      </c>
      <c r="N3" s="16">
        <v>50</v>
      </c>
      <c r="O3" s="16">
        <v>50</v>
      </c>
      <c r="P3" s="16">
        <v>50</v>
      </c>
      <c r="Q3" s="16">
        <v>50</v>
      </c>
      <c r="R3" s="16">
        <v>50</v>
      </c>
      <c r="S3" s="16">
        <v>50</v>
      </c>
      <c r="T3" s="16">
        <v>50</v>
      </c>
      <c r="U3" s="16">
        <v>50</v>
      </c>
      <c r="V3" s="16">
        <v>50</v>
      </c>
      <c r="W3" s="16">
        <v>50</v>
      </c>
      <c r="X3" s="16">
        <v>50</v>
      </c>
      <c r="Y3" s="16">
        <v>50</v>
      </c>
    </row>
    <row r="4" spans="1:35" s="8" customFormat="1" x14ac:dyDescent="0.25">
      <c r="A4" s="8" t="s">
        <v>106</v>
      </c>
      <c r="B4" s="17">
        <v>0</v>
      </c>
      <c r="C4" s="17">
        <v>10</v>
      </c>
      <c r="D4" s="17">
        <v>20</v>
      </c>
      <c r="E4" s="17">
        <v>30</v>
      </c>
      <c r="F4" s="17">
        <v>40</v>
      </c>
      <c r="G4" s="17">
        <v>50</v>
      </c>
      <c r="H4" s="17">
        <v>55</v>
      </c>
      <c r="I4" s="17">
        <v>60</v>
      </c>
      <c r="J4" s="17">
        <v>65</v>
      </c>
      <c r="K4" s="17">
        <v>70</v>
      </c>
      <c r="L4" s="17">
        <v>75</v>
      </c>
      <c r="M4" s="17">
        <v>80</v>
      </c>
      <c r="N4" s="17">
        <v>85</v>
      </c>
      <c r="O4" s="17">
        <v>90</v>
      </c>
      <c r="P4" s="17">
        <v>95</v>
      </c>
      <c r="Q4" s="17">
        <v>100</v>
      </c>
      <c r="R4" s="17">
        <v>105</v>
      </c>
      <c r="S4" s="17">
        <v>110</v>
      </c>
      <c r="T4" s="17">
        <v>115</v>
      </c>
      <c r="U4" s="17">
        <v>120</v>
      </c>
      <c r="V4" s="17">
        <v>125</v>
      </c>
      <c r="W4" s="17">
        <v>130</v>
      </c>
      <c r="X4" s="17">
        <v>135</v>
      </c>
      <c r="Y4" s="17">
        <v>140</v>
      </c>
    </row>
    <row r="6" spans="1:35" x14ac:dyDescent="0.25">
      <c r="A6" s="1" t="s">
        <v>107</v>
      </c>
      <c r="B6">
        <v>2017</v>
      </c>
      <c r="C6" s="6">
        <v>2018</v>
      </c>
      <c r="D6">
        <v>2019</v>
      </c>
      <c r="E6" s="6">
        <v>2020</v>
      </c>
      <c r="F6">
        <v>2021</v>
      </c>
      <c r="G6" s="6">
        <v>2022</v>
      </c>
      <c r="H6">
        <v>2023</v>
      </c>
      <c r="I6" s="6">
        <v>2024</v>
      </c>
      <c r="J6">
        <v>2025</v>
      </c>
      <c r="K6" s="6">
        <v>2026</v>
      </c>
      <c r="L6">
        <v>2027</v>
      </c>
      <c r="M6" s="6">
        <v>2028</v>
      </c>
      <c r="N6">
        <v>2029</v>
      </c>
      <c r="O6" s="6">
        <v>2030</v>
      </c>
      <c r="P6">
        <v>2031</v>
      </c>
      <c r="Q6" s="6">
        <v>2032</v>
      </c>
      <c r="R6">
        <v>2033</v>
      </c>
      <c r="S6" s="6">
        <v>2034</v>
      </c>
      <c r="T6">
        <v>2035</v>
      </c>
      <c r="U6" s="6">
        <v>2036</v>
      </c>
      <c r="V6">
        <v>2037</v>
      </c>
      <c r="W6" s="6">
        <v>2038</v>
      </c>
      <c r="X6">
        <v>2039</v>
      </c>
      <c r="Y6" s="6">
        <v>2040</v>
      </c>
    </row>
    <row r="7" spans="1:35" x14ac:dyDescent="0.25">
      <c r="A7" t="s">
        <v>105</v>
      </c>
      <c r="B7" s="16">
        <f>B3/$Y3</f>
        <v>0</v>
      </c>
      <c r="C7" s="16">
        <f t="shared" ref="C7:Y7" si="0">C3/$Y3</f>
        <v>0.2</v>
      </c>
      <c r="D7" s="16">
        <f t="shared" si="0"/>
        <v>0.4</v>
      </c>
      <c r="E7" s="16">
        <f t="shared" si="0"/>
        <v>0.6</v>
      </c>
      <c r="F7" s="16">
        <f t="shared" si="0"/>
        <v>0.8</v>
      </c>
      <c r="G7" s="16">
        <f t="shared" si="0"/>
        <v>1</v>
      </c>
      <c r="H7" s="16">
        <f t="shared" si="0"/>
        <v>1</v>
      </c>
      <c r="I7" s="16">
        <f t="shared" si="0"/>
        <v>1</v>
      </c>
      <c r="J7" s="16">
        <f t="shared" si="0"/>
        <v>1</v>
      </c>
      <c r="K7" s="16">
        <f t="shared" si="0"/>
        <v>1</v>
      </c>
      <c r="L7" s="16">
        <f t="shared" si="0"/>
        <v>1</v>
      </c>
      <c r="M7" s="16">
        <f t="shared" si="0"/>
        <v>1</v>
      </c>
      <c r="N7" s="16">
        <f t="shared" si="0"/>
        <v>1</v>
      </c>
      <c r="O7" s="16">
        <f t="shared" si="0"/>
        <v>1</v>
      </c>
      <c r="P7" s="16">
        <f t="shared" si="0"/>
        <v>1</v>
      </c>
      <c r="Q7" s="16">
        <f t="shared" si="0"/>
        <v>1</v>
      </c>
      <c r="R7" s="16">
        <f t="shared" si="0"/>
        <v>1</v>
      </c>
      <c r="S7" s="16">
        <f t="shared" si="0"/>
        <v>1</v>
      </c>
      <c r="T7" s="16">
        <f t="shared" si="0"/>
        <v>1</v>
      </c>
      <c r="U7" s="16">
        <f t="shared" si="0"/>
        <v>1</v>
      </c>
      <c r="V7" s="16">
        <f t="shared" si="0"/>
        <v>1</v>
      </c>
      <c r="W7" s="16">
        <f t="shared" si="0"/>
        <v>1</v>
      </c>
      <c r="X7" s="16">
        <f t="shared" si="0"/>
        <v>1</v>
      </c>
      <c r="Y7" s="16">
        <f t="shared" si="0"/>
        <v>1</v>
      </c>
    </row>
    <row r="8" spans="1:35" s="8" customFormat="1" x14ac:dyDescent="0.25">
      <c r="A8" s="8" t="s">
        <v>106</v>
      </c>
      <c r="B8" s="17">
        <f>B4/$Y4</f>
        <v>0</v>
      </c>
      <c r="C8" s="17">
        <f t="shared" ref="C8:Y8" si="1">C4/$Y4</f>
        <v>7.1428571428571425E-2</v>
      </c>
      <c r="D8" s="17">
        <f t="shared" si="1"/>
        <v>0.14285714285714285</v>
      </c>
      <c r="E8" s="17">
        <f t="shared" si="1"/>
        <v>0.21428571428571427</v>
      </c>
      <c r="F8" s="17">
        <f t="shared" si="1"/>
        <v>0.2857142857142857</v>
      </c>
      <c r="G8" s="17">
        <f t="shared" si="1"/>
        <v>0.35714285714285715</v>
      </c>
      <c r="H8" s="17">
        <f t="shared" si="1"/>
        <v>0.39285714285714285</v>
      </c>
      <c r="I8" s="17">
        <f t="shared" si="1"/>
        <v>0.42857142857142855</v>
      </c>
      <c r="J8" s="17">
        <f t="shared" si="1"/>
        <v>0.4642857142857143</v>
      </c>
      <c r="K8" s="17">
        <f t="shared" si="1"/>
        <v>0.5</v>
      </c>
      <c r="L8" s="17">
        <f t="shared" si="1"/>
        <v>0.5357142857142857</v>
      </c>
      <c r="M8" s="17">
        <f t="shared" si="1"/>
        <v>0.5714285714285714</v>
      </c>
      <c r="N8" s="17">
        <f t="shared" si="1"/>
        <v>0.6071428571428571</v>
      </c>
      <c r="O8" s="17">
        <f t="shared" si="1"/>
        <v>0.6428571428571429</v>
      </c>
      <c r="P8" s="17">
        <f t="shared" si="1"/>
        <v>0.6785714285714286</v>
      </c>
      <c r="Q8" s="17">
        <f t="shared" si="1"/>
        <v>0.7142857142857143</v>
      </c>
      <c r="R8" s="17">
        <f t="shared" si="1"/>
        <v>0.75</v>
      </c>
      <c r="S8" s="17">
        <f t="shared" si="1"/>
        <v>0.7857142857142857</v>
      </c>
      <c r="T8" s="17">
        <f t="shared" si="1"/>
        <v>0.8214285714285714</v>
      </c>
      <c r="U8" s="17">
        <f t="shared" si="1"/>
        <v>0.8571428571428571</v>
      </c>
      <c r="V8" s="17">
        <f t="shared" si="1"/>
        <v>0.8928571428571429</v>
      </c>
      <c r="W8" s="17">
        <f t="shared" si="1"/>
        <v>0.9285714285714286</v>
      </c>
      <c r="X8" s="17">
        <f t="shared" si="1"/>
        <v>0.9642857142857143</v>
      </c>
      <c r="Y8" s="17">
        <f t="shared" si="1"/>
        <v>1</v>
      </c>
    </row>
    <row r="9" spans="1:35" s="8" customForma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35" x14ac:dyDescent="0.25">
      <c r="A10" s="1" t="s">
        <v>118</v>
      </c>
      <c r="B10" s="6">
        <v>2017</v>
      </c>
      <c r="C10" s="6">
        <v>2018</v>
      </c>
      <c r="D10">
        <v>2019</v>
      </c>
      <c r="E10" s="6">
        <v>2020</v>
      </c>
      <c r="F10" s="6">
        <v>2021</v>
      </c>
      <c r="G10">
        <v>2022</v>
      </c>
      <c r="H10" s="6">
        <v>2023</v>
      </c>
      <c r="I10" s="6">
        <v>2024</v>
      </c>
      <c r="J10">
        <v>2025</v>
      </c>
      <c r="K10" s="6">
        <v>2026</v>
      </c>
      <c r="L10" s="6">
        <v>2027</v>
      </c>
      <c r="M10">
        <v>2028</v>
      </c>
      <c r="N10" s="6">
        <v>2029</v>
      </c>
      <c r="O10" s="6">
        <v>2030</v>
      </c>
      <c r="P10">
        <v>2031</v>
      </c>
      <c r="Q10" s="6">
        <v>2032</v>
      </c>
      <c r="R10" s="6">
        <v>2033</v>
      </c>
      <c r="S10">
        <v>2034</v>
      </c>
      <c r="T10" s="6">
        <v>2035</v>
      </c>
      <c r="U10" s="6">
        <v>2036</v>
      </c>
      <c r="V10">
        <v>2037</v>
      </c>
      <c r="W10" s="6">
        <v>2038</v>
      </c>
      <c r="X10" s="6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">
        <v>41</v>
      </c>
      <c r="B11" s="4">
        <v>0</v>
      </c>
      <c r="C11">
        <v>0</v>
      </c>
      <c r="D11">
        <v>42.499299999999998</v>
      </c>
      <c r="E11">
        <v>44.901600000000002</v>
      </c>
      <c r="F11">
        <v>66.238699999999994</v>
      </c>
      <c r="G11">
        <v>55.448500000000003</v>
      </c>
      <c r="H11">
        <v>55.567999999999998</v>
      </c>
      <c r="I11">
        <v>57.077800000000003</v>
      </c>
      <c r="J11">
        <v>58.666699999999999</v>
      </c>
      <c r="K11">
        <v>59.754100000000001</v>
      </c>
      <c r="L11">
        <v>78.582499999999996</v>
      </c>
      <c r="M11">
        <v>96.1</v>
      </c>
      <c r="N11">
        <v>100.577</v>
      </c>
      <c r="O11">
        <v>116.366</v>
      </c>
      <c r="P11">
        <v>193.667</v>
      </c>
      <c r="Q11">
        <v>113.12</v>
      </c>
      <c r="R11">
        <v>95.059399999999997</v>
      </c>
      <c r="S11">
        <v>92.088700000000003</v>
      </c>
      <c r="T11">
        <v>95.843500000000006</v>
      </c>
      <c r="U11">
        <v>96.560299999999998</v>
      </c>
      <c r="V11">
        <v>97.782899999999998</v>
      </c>
      <c r="W11">
        <v>144.24</v>
      </c>
      <c r="X11">
        <v>105.761</v>
      </c>
      <c r="Y11">
        <v>102.301</v>
      </c>
      <c r="Z11">
        <v>1.3029999999999999</v>
      </c>
      <c r="AA11">
        <v>1.3029999999999999</v>
      </c>
      <c r="AB11">
        <v>1.3029999999999999</v>
      </c>
      <c r="AC11">
        <v>1.3029999999999999</v>
      </c>
      <c r="AD11">
        <v>0.90300000000000002</v>
      </c>
      <c r="AE11">
        <v>0.90300000000000002</v>
      </c>
      <c r="AF11">
        <v>0.90300000000000002</v>
      </c>
      <c r="AG11">
        <v>0.90300000000000002</v>
      </c>
      <c r="AH11">
        <v>0.90300000000000002</v>
      </c>
      <c r="AI11">
        <v>0.90300000000000002</v>
      </c>
    </row>
    <row r="13" spans="1:35" x14ac:dyDescent="0.25">
      <c r="A13" s="1" t="s">
        <v>56</v>
      </c>
      <c r="C13" s="7"/>
    </row>
    <row r="14" spans="1:35" x14ac:dyDescent="0.25">
      <c r="A14" s="1" t="s">
        <v>41</v>
      </c>
      <c r="B14" s="4">
        <f>SUM(B11:V11)</f>
        <v>1615.902</v>
      </c>
      <c r="C14" s="7"/>
    </row>
    <row r="15" spans="1:35" x14ac:dyDescent="0.25">
      <c r="B15" s="5"/>
    </row>
    <row r="16" spans="1:35" x14ac:dyDescent="0.25">
      <c r="A16" s="1" t="s">
        <v>42</v>
      </c>
    </row>
    <row r="17" spans="1:3" x14ac:dyDescent="0.25">
      <c r="A17" t="s">
        <v>41</v>
      </c>
      <c r="B17">
        <v>89</v>
      </c>
      <c r="C17" s="6"/>
    </row>
    <row r="18" spans="1:3" x14ac:dyDescent="0.25">
      <c r="C18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>
      <selection activeCell="B23" sqref="B23"/>
    </sheetView>
  </sheetViews>
  <sheetFormatPr defaultColWidth="8.85546875" defaultRowHeight="15" x14ac:dyDescent="0.25"/>
  <cols>
    <col min="1" max="1" width="30.42578125" customWidth="1"/>
  </cols>
  <sheetData>
    <row r="1" spans="1:35" x14ac:dyDescent="0.25">
      <c r="A1" t="s">
        <v>108</v>
      </c>
    </row>
    <row r="2" spans="1:35" x14ac:dyDescent="0.25">
      <c r="A2">
        <f>SUM(B7:AI7)*B29</f>
        <v>1605.6016145968322</v>
      </c>
    </row>
    <row r="4" spans="1:35" x14ac:dyDescent="0.25">
      <c r="A4" t="s">
        <v>43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>
        <v>2024</v>
      </c>
      <c r="J4">
        <v>2025</v>
      </c>
      <c r="K4">
        <v>2026</v>
      </c>
      <c r="L4">
        <v>2027</v>
      </c>
      <c r="M4">
        <v>2028</v>
      </c>
      <c r="N4">
        <v>2029</v>
      </c>
      <c r="O4">
        <v>2030</v>
      </c>
      <c r="P4">
        <v>2031</v>
      </c>
      <c r="Q4">
        <v>2032</v>
      </c>
      <c r="R4">
        <v>2033</v>
      </c>
      <c r="S4">
        <v>2034</v>
      </c>
      <c r="T4">
        <v>2035</v>
      </c>
      <c r="U4">
        <v>2036</v>
      </c>
      <c r="V4">
        <v>2037</v>
      </c>
      <c r="W4">
        <v>2038</v>
      </c>
      <c r="X4">
        <v>2039</v>
      </c>
      <c r="Y4">
        <v>2040</v>
      </c>
      <c r="Z4">
        <v>2041</v>
      </c>
      <c r="AA4">
        <v>2042</v>
      </c>
      <c r="AB4">
        <v>2043</v>
      </c>
      <c r="AC4">
        <v>2044</v>
      </c>
      <c r="AD4">
        <v>2045</v>
      </c>
      <c r="AE4">
        <v>2046</v>
      </c>
      <c r="AF4">
        <v>2047</v>
      </c>
      <c r="AG4">
        <v>2048</v>
      </c>
      <c r="AH4">
        <v>2049</v>
      </c>
      <c r="AI4">
        <v>2050</v>
      </c>
    </row>
    <row r="5" spans="1:35" x14ac:dyDescent="0.25">
      <c r="A5" t="s">
        <v>117</v>
      </c>
      <c r="B5" t="s">
        <v>44</v>
      </c>
    </row>
    <row r="6" spans="1:35" x14ac:dyDescent="0.25">
      <c r="A6" t="s">
        <v>118</v>
      </c>
    </row>
    <row r="7" spans="1:35" x14ac:dyDescent="0.25">
      <c r="A7" t="s">
        <v>111</v>
      </c>
      <c r="B7">
        <v>0</v>
      </c>
      <c r="C7">
        <v>202.49727999999999</v>
      </c>
      <c r="D7">
        <v>340.62714</v>
      </c>
      <c r="E7">
        <v>587.74645999999996</v>
      </c>
      <c r="F7">
        <v>581.05402000000004</v>
      </c>
      <c r="G7">
        <v>600.42571999999996</v>
      </c>
      <c r="H7">
        <v>32.175699999999999</v>
      </c>
      <c r="I7">
        <v>1.5906899999999999</v>
      </c>
      <c r="J7">
        <v>2.6410800000000001</v>
      </c>
      <c r="K7">
        <v>7.5746200000000004</v>
      </c>
      <c r="L7">
        <v>17.469370000000001</v>
      </c>
      <c r="M7">
        <v>13.180289999999999</v>
      </c>
      <c r="N7">
        <v>25.430440000000001</v>
      </c>
      <c r="O7">
        <v>30.69087</v>
      </c>
      <c r="P7">
        <v>4.9332599999999998</v>
      </c>
      <c r="Q7">
        <v>2.4753799999999999</v>
      </c>
      <c r="R7">
        <v>2.1006399999999998</v>
      </c>
      <c r="S7">
        <v>2.03064</v>
      </c>
      <c r="T7">
        <v>1.8694500000000001</v>
      </c>
      <c r="U7">
        <v>4.8247200000000001</v>
      </c>
      <c r="V7">
        <v>3.0144099999999998</v>
      </c>
      <c r="W7">
        <v>7.5307300000000001</v>
      </c>
      <c r="X7">
        <v>9.4570000000000001E-2</v>
      </c>
      <c r="Y7">
        <v>0.79745999999999995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46</v>
      </c>
      <c r="B8">
        <v>0</v>
      </c>
      <c r="C8">
        <v>6715.1816399999998</v>
      </c>
      <c r="D8">
        <v>6621.3945299999996</v>
      </c>
      <c r="E8">
        <v>6473.4238299999997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t="s">
        <v>114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1" spans="1:35" x14ac:dyDescent="0.25">
      <c r="A21" t="s">
        <v>203</v>
      </c>
    </row>
    <row r="22" spans="1:35" x14ac:dyDescent="0.25">
      <c r="A22" t="s">
        <v>43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202</v>
      </c>
      <c r="B23">
        <v>6.2729999999999997</v>
      </c>
      <c r="C23">
        <v>6.2729999999999997</v>
      </c>
      <c r="D23">
        <v>6.2729999999999997</v>
      </c>
      <c r="E23">
        <v>5.4039999999999999</v>
      </c>
      <c r="F23">
        <v>5.4039999999999999</v>
      </c>
      <c r="G23">
        <v>5.4039999999999999</v>
      </c>
      <c r="H23">
        <v>5.4039999999999999</v>
      </c>
      <c r="I23">
        <v>5.4039999999999999</v>
      </c>
      <c r="J23">
        <v>5.4039999999999999</v>
      </c>
      <c r="K23">
        <v>5.2489999999999997</v>
      </c>
      <c r="L23">
        <v>4.8810000000000002</v>
      </c>
      <c r="M23">
        <v>4.4749999999999996</v>
      </c>
      <c r="N23">
        <v>4.069</v>
      </c>
      <c r="O23">
        <v>2.4929999999999999</v>
      </c>
      <c r="P23">
        <v>2.4929999999999999</v>
      </c>
      <c r="Q23">
        <v>2.4929999999999999</v>
      </c>
      <c r="R23">
        <v>2.4929999999999999</v>
      </c>
      <c r="S23">
        <v>2.4929999999999999</v>
      </c>
      <c r="T23">
        <v>2.4929999999999999</v>
      </c>
      <c r="U23">
        <v>2.4929999999999999</v>
      </c>
      <c r="V23">
        <v>2.093</v>
      </c>
      <c r="W23">
        <v>2.093</v>
      </c>
      <c r="X23">
        <v>2.093</v>
      </c>
      <c r="Y23">
        <v>1.6930000000000001</v>
      </c>
      <c r="Z23">
        <v>1.3029999999999999</v>
      </c>
      <c r="AA23">
        <v>1.3029999999999999</v>
      </c>
      <c r="AB23">
        <v>1.3029999999999999</v>
      </c>
      <c r="AC23">
        <v>1.3029999999999999</v>
      </c>
      <c r="AD23">
        <v>0.90300000000000002</v>
      </c>
      <c r="AE23">
        <v>0.90300000000000002</v>
      </c>
      <c r="AF23">
        <v>0.90300000000000002</v>
      </c>
      <c r="AG23">
        <v>0.90300000000000002</v>
      </c>
      <c r="AH23">
        <v>0.90300000000000002</v>
      </c>
      <c r="AI23">
        <v>0.90300000000000002</v>
      </c>
    </row>
    <row r="25" spans="1:35" x14ac:dyDescent="0.25">
      <c r="A25" t="s">
        <v>204</v>
      </c>
    </row>
    <row r="26" spans="1:35" x14ac:dyDescent="0.25">
      <c r="A26" t="s">
        <v>43</v>
      </c>
      <c r="B26">
        <v>2017</v>
      </c>
      <c r="C26">
        <v>2018</v>
      </c>
      <c r="D26">
        <v>2019</v>
      </c>
      <c r="E26">
        <v>2020</v>
      </c>
      <c r="F26">
        <v>2021</v>
      </c>
      <c r="G26">
        <v>2022</v>
      </c>
      <c r="H26">
        <v>2023</v>
      </c>
      <c r="I26">
        <v>2024</v>
      </c>
      <c r="J26">
        <v>2025</v>
      </c>
      <c r="K26">
        <v>2026</v>
      </c>
      <c r="L26">
        <v>2027</v>
      </c>
      <c r="M26">
        <v>2028</v>
      </c>
      <c r="N26">
        <v>2029</v>
      </c>
      <c r="O26">
        <v>2030</v>
      </c>
      <c r="P26">
        <v>2031</v>
      </c>
      <c r="Q26">
        <v>2032</v>
      </c>
      <c r="R26">
        <v>2033</v>
      </c>
      <c r="S26">
        <v>2034</v>
      </c>
      <c r="T26">
        <v>2035</v>
      </c>
      <c r="U26">
        <v>2036</v>
      </c>
      <c r="V26">
        <v>2037</v>
      </c>
      <c r="W26">
        <v>2038</v>
      </c>
      <c r="X26">
        <v>2039</v>
      </c>
      <c r="Y26">
        <v>2040</v>
      </c>
      <c r="Z26">
        <v>2041</v>
      </c>
      <c r="AA26">
        <v>2042</v>
      </c>
      <c r="AB26">
        <v>2043</v>
      </c>
      <c r="AC26">
        <v>2044</v>
      </c>
      <c r="AD26">
        <v>2045</v>
      </c>
      <c r="AE26">
        <v>2046</v>
      </c>
      <c r="AF26">
        <v>2047</v>
      </c>
      <c r="AG26">
        <v>2048</v>
      </c>
      <c r="AH26">
        <v>2049</v>
      </c>
      <c r="AI26">
        <v>2050</v>
      </c>
    </row>
    <row r="27" spans="1:35" x14ac:dyDescent="0.25">
      <c r="A27" t="s">
        <v>202</v>
      </c>
      <c r="B27">
        <v>9.6609999999999996</v>
      </c>
      <c r="C27">
        <v>9.6609999999999996</v>
      </c>
      <c r="D27">
        <v>9.0510000000000002</v>
      </c>
      <c r="E27">
        <v>8.5030000000000001</v>
      </c>
      <c r="F27">
        <v>8.3529999999999998</v>
      </c>
      <c r="G27">
        <v>8.3330000000000002</v>
      </c>
      <c r="H27">
        <v>8.3330000000000002</v>
      </c>
      <c r="I27">
        <v>8.3330000000000002</v>
      </c>
      <c r="J27">
        <v>8.1750000000000007</v>
      </c>
      <c r="K27">
        <v>7.4850000000000003</v>
      </c>
      <c r="L27">
        <v>7.05</v>
      </c>
      <c r="M27">
        <v>6.0289999999999999</v>
      </c>
      <c r="N27">
        <v>4.8869999999999996</v>
      </c>
      <c r="O27">
        <v>4.8869999999999996</v>
      </c>
      <c r="P27">
        <v>4.8869999999999996</v>
      </c>
      <c r="Q27">
        <v>4.8869999999999996</v>
      </c>
      <c r="R27">
        <v>4.8869999999999996</v>
      </c>
      <c r="S27">
        <v>4.8869999999999996</v>
      </c>
      <c r="T27">
        <v>4.7309999999999999</v>
      </c>
      <c r="U27">
        <v>4.7309999999999999</v>
      </c>
      <c r="V27">
        <v>4.4260000000000002</v>
      </c>
      <c r="W27">
        <v>4.4260000000000002</v>
      </c>
      <c r="X27">
        <v>4.2709999999999999</v>
      </c>
      <c r="Y27">
        <v>4.2709999999999999</v>
      </c>
      <c r="Z27">
        <v>4.2709999999999999</v>
      </c>
      <c r="AA27">
        <v>4.2709999999999999</v>
      </c>
      <c r="AB27">
        <v>4.2709999999999999</v>
      </c>
      <c r="AC27">
        <v>4.2709999999999999</v>
      </c>
      <c r="AD27">
        <v>4.2709999999999999</v>
      </c>
      <c r="AE27">
        <v>4.2709999999999999</v>
      </c>
      <c r="AF27">
        <v>4.2709999999999999</v>
      </c>
      <c r="AG27">
        <v>4.2709999999999999</v>
      </c>
      <c r="AH27">
        <v>4.2709999999999999</v>
      </c>
      <c r="AI27">
        <v>4.2709999999999999</v>
      </c>
    </row>
    <row r="29" spans="1:35" x14ac:dyDescent="0.25">
      <c r="A29" t="s">
        <v>205</v>
      </c>
      <c r="B29">
        <f>B23/B27</f>
        <v>0.64931166545906216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1"/>
  <sheetViews>
    <sheetView topLeftCell="A130" zoomScale="85" zoomScaleNormal="85" workbookViewId="0">
      <selection activeCell="B177" sqref="B177"/>
    </sheetView>
  </sheetViews>
  <sheetFormatPr defaultColWidth="8.85546875" defaultRowHeight="15" x14ac:dyDescent="0.25"/>
  <cols>
    <col min="1" max="1" width="40.8554687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4" t="s">
        <v>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x14ac:dyDescent="0.25">
      <c r="A2" s="1" t="s">
        <v>57</v>
      </c>
    </row>
    <row r="3" spans="1:36" x14ac:dyDescent="0.25">
      <c r="A3" t="s">
        <v>43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6" x14ac:dyDescent="0.25">
      <c r="A4" t="s">
        <v>110</v>
      </c>
      <c r="B4" t="s">
        <v>44</v>
      </c>
    </row>
    <row r="5" spans="1:36" x14ac:dyDescent="0.25">
      <c r="A5" s="2" t="s">
        <v>57</v>
      </c>
    </row>
    <row r="6" spans="1:36" x14ac:dyDescent="0.25">
      <c r="A6" t="s">
        <v>124</v>
      </c>
      <c r="B6">
        <v>79.933899999999994</v>
      </c>
      <c r="C6">
        <v>80.743700000000004</v>
      </c>
      <c r="D6">
        <v>80.499700000000004</v>
      </c>
      <c r="E6">
        <v>80.275300000000001</v>
      </c>
      <c r="F6">
        <v>80.077299999999994</v>
      </c>
      <c r="G6">
        <v>79.887600000000006</v>
      </c>
      <c r="H6">
        <v>79.780299999999997</v>
      </c>
      <c r="I6">
        <v>79.475399999999993</v>
      </c>
      <c r="J6">
        <v>79.289699999999996</v>
      </c>
      <c r="K6">
        <v>79.104299999999995</v>
      </c>
      <c r="L6">
        <v>78.761799999999994</v>
      </c>
      <c r="M6">
        <v>78.517399999999995</v>
      </c>
      <c r="N6">
        <v>78.264099999999999</v>
      </c>
      <c r="O6">
        <v>78.022800000000004</v>
      </c>
      <c r="P6">
        <v>77.942999999999998</v>
      </c>
      <c r="Q6">
        <v>77.905799999999999</v>
      </c>
      <c r="R6">
        <v>77.816199999999995</v>
      </c>
      <c r="S6">
        <v>77.760499999999993</v>
      </c>
      <c r="T6">
        <v>77.6464</v>
      </c>
      <c r="U6">
        <v>77.601900000000001</v>
      </c>
      <c r="V6">
        <v>77.495800000000003</v>
      </c>
      <c r="W6">
        <v>77.477099999999993</v>
      </c>
      <c r="X6">
        <v>77.402799999999999</v>
      </c>
      <c r="Y6">
        <v>77.3553</v>
      </c>
      <c r="Z6">
        <v>77.270499999999998</v>
      </c>
      <c r="AA6">
        <v>77.200100000000006</v>
      </c>
      <c r="AB6">
        <v>77.129800000000003</v>
      </c>
      <c r="AC6">
        <v>77.0595</v>
      </c>
      <c r="AD6">
        <v>76.989099999999993</v>
      </c>
      <c r="AE6">
        <v>76.918800000000005</v>
      </c>
      <c r="AF6">
        <v>76.848500000000001</v>
      </c>
      <c r="AG6">
        <v>76.778099999999995</v>
      </c>
      <c r="AH6">
        <v>76.707800000000006</v>
      </c>
      <c r="AI6">
        <v>76.637500000000003</v>
      </c>
    </row>
    <row r="7" spans="1:36" x14ac:dyDescent="0.25">
      <c r="A7" t="s">
        <v>125</v>
      </c>
      <c r="B7">
        <v>38.8369</v>
      </c>
      <c r="C7">
        <v>39.595799999999997</v>
      </c>
      <c r="D7">
        <v>40.216200000000001</v>
      </c>
      <c r="E7">
        <v>40.673000000000002</v>
      </c>
      <c r="F7">
        <v>41.169899999999998</v>
      </c>
      <c r="G7">
        <v>41.529400000000003</v>
      </c>
      <c r="H7">
        <v>41.830800000000004</v>
      </c>
      <c r="I7">
        <v>41.9953</v>
      </c>
      <c r="J7">
        <v>42.158499999999997</v>
      </c>
      <c r="K7">
        <v>42.261699999999998</v>
      </c>
      <c r="L7">
        <v>42.392600000000002</v>
      </c>
      <c r="M7">
        <v>42.522199999999998</v>
      </c>
      <c r="N7">
        <v>42.6708</v>
      </c>
      <c r="O7">
        <v>42.816400000000002</v>
      </c>
      <c r="P7">
        <v>42.966700000000003</v>
      </c>
      <c r="Q7">
        <v>43.132800000000003</v>
      </c>
      <c r="R7">
        <v>43.296300000000002</v>
      </c>
      <c r="S7">
        <v>43.459299999999999</v>
      </c>
      <c r="T7">
        <v>43.618400000000001</v>
      </c>
      <c r="U7">
        <v>43.783799999999999</v>
      </c>
      <c r="V7">
        <v>44.012799999999999</v>
      </c>
      <c r="W7">
        <v>44.169800000000002</v>
      </c>
      <c r="X7">
        <v>44.333599999999997</v>
      </c>
      <c r="Y7">
        <v>44.499299999999998</v>
      </c>
      <c r="Z7">
        <v>44.672199999999997</v>
      </c>
      <c r="AA7">
        <v>44.845100000000002</v>
      </c>
      <c r="AB7">
        <v>45.011400000000002</v>
      </c>
      <c r="AC7">
        <v>45.184199999999997</v>
      </c>
      <c r="AD7">
        <v>45.357100000000003</v>
      </c>
      <c r="AE7">
        <v>45.523400000000002</v>
      </c>
      <c r="AF7">
        <v>45.696300000000001</v>
      </c>
      <c r="AG7">
        <v>45.869100000000003</v>
      </c>
      <c r="AH7">
        <v>46.035499999999999</v>
      </c>
      <c r="AI7">
        <v>46.208300000000001</v>
      </c>
    </row>
    <row r="8" spans="1:36" x14ac:dyDescent="0.25">
      <c r="A8" t="s">
        <v>126</v>
      </c>
      <c r="B8">
        <v>55.031500000000001</v>
      </c>
      <c r="C8">
        <v>56.328299999999999</v>
      </c>
      <c r="D8">
        <v>57.396999999999998</v>
      </c>
      <c r="E8">
        <v>58.207299999999996</v>
      </c>
      <c r="F8">
        <v>59.063699999999997</v>
      </c>
      <c r="G8">
        <v>59.689100000000003</v>
      </c>
      <c r="H8">
        <v>60.216299999999997</v>
      </c>
      <c r="I8">
        <v>60.512999999999998</v>
      </c>
      <c r="J8">
        <v>60.808300000000003</v>
      </c>
      <c r="K8">
        <v>61.040500000000002</v>
      </c>
      <c r="L8">
        <v>61.305999999999997</v>
      </c>
      <c r="M8">
        <v>61.565899999999999</v>
      </c>
      <c r="N8">
        <v>61.8459</v>
      </c>
      <c r="O8">
        <v>62.122700000000002</v>
      </c>
      <c r="P8">
        <v>62.404499999999999</v>
      </c>
      <c r="Q8">
        <v>62.706899999999997</v>
      </c>
      <c r="R8">
        <v>63.002499999999998</v>
      </c>
      <c r="S8">
        <v>63.297699999999999</v>
      </c>
      <c r="T8">
        <v>63.588700000000003</v>
      </c>
      <c r="U8">
        <v>63.8904</v>
      </c>
      <c r="V8">
        <v>64.296099999999996</v>
      </c>
      <c r="W8">
        <v>64.584800000000001</v>
      </c>
      <c r="X8">
        <v>64.880799999999994</v>
      </c>
      <c r="Y8">
        <v>65.182900000000004</v>
      </c>
      <c r="Z8">
        <v>65.496600000000001</v>
      </c>
      <c r="AA8">
        <v>65.810299999999998</v>
      </c>
      <c r="AB8">
        <v>66.113</v>
      </c>
      <c r="AC8">
        <v>66.426699999999997</v>
      </c>
      <c r="AD8">
        <v>66.740399999999994</v>
      </c>
      <c r="AE8">
        <v>67.043099999999995</v>
      </c>
      <c r="AF8">
        <v>67.356800000000007</v>
      </c>
      <c r="AG8">
        <v>67.670500000000004</v>
      </c>
      <c r="AH8">
        <v>67.973200000000006</v>
      </c>
      <c r="AI8">
        <v>68.286900000000003</v>
      </c>
    </row>
    <row r="9" spans="1:36" x14ac:dyDescent="0.25">
      <c r="A9" t="s">
        <v>127</v>
      </c>
      <c r="B9">
        <v>54.048400000000001</v>
      </c>
      <c r="C9">
        <v>53.827199999999998</v>
      </c>
      <c r="D9">
        <v>53.606099999999998</v>
      </c>
      <c r="E9">
        <v>53.384999999999998</v>
      </c>
      <c r="F9">
        <v>53.164099999999998</v>
      </c>
      <c r="G9">
        <v>52.943100000000001</v>
      </c>
      <c r="H9">
        <v>52.722200000000001</v>
      </c>
      <c r="I9">
        <v>52.501300000000001</v>
      </c>
      <c r="J9">
        <v>52.280500000000004</v>
      </c>
      <c r="K9">
        <v>52.059699999999999</v>
      </c>
      <c r="L9">
        <v>51.839100000000002</v>
      </c>
      <c r="M9">
        <v>51.618400000000001</v>
      </c>
      <c r="N9">
        <v>51.397799999999997</v>
      </c>
      <c r="O9">
        <v>51.177199999999999</v>
      </c>
      <c r="P9">
        <v>50.956699999999998</v>
      </c>
      <c r="Q9">
        <v>50.736199999999997</v>
      </c>
      <c r="R9">
        <v>50.515900000000002</v>
      </c>
      <c r="S9">
        <v>50.295499999999997</v>
      </c>
      <c r="T9">
        <v>50.075200000000002</v>
      </c>
      <c r="U9">
        <v>50.003399999999999</v>
      </c>
      <c r="V9">
        <v>49.931699999999999</v>
      </c>
      <c r="W9">
        <v>49.86</v>
      </c>
      <c r="X9">
        <v>49.788499999999999</v>
      </c>
      <c r="Y9">
        <v>49.716900000000003</v>
      </c>
      <c r="Z9">
        <v>49.645400000000002</v>
      </c>
      <c r="AA9">
        <v>49.573900000000002</v>
      </c>
      <c r="AB9">
        <v>49.502499999999998</v>
      </c>
      <c r="AC9">
        <v>49.431100000000001</v>
      </c>
      <c r="AD9">
        <v>49.3598</v>
      </c>
      <c r="AE9">
        <v>49.288499999999999</v>
      </c>
      <c r="AF9">
        <v>49.217300000000002</v>
      </c>
      <c r="AG9">
        <v>49.146099999999997</v>
      </c>
      <c r="AH9">
        <v>49.075000000000003</v>
      </c>
      <c r="AI9">
        <v>49.003900000000002</v>
      </c>
    </row>
    <row r="10" spans="1:36" x14ac:dyDescent="0.25">
      <c r="A10" t="s">
        <v>128</v>
      </c>
      <c r="B10">
        <v>39.129800000000003</v>
      </c>
      <c r="C10">
        <v>38.680700000000002</v>
      </c>
      <c r="D10">
        <v>38.279200000000003</v>
      </c>
      <c r="E10">
        <v>37.919400000000003</v>
      </c>
      <c r="F10">
        <v>37.604399999999998</v>
      </c>
      <c r="G10">
        <v>37.311599999999999</v>
      </c>
      <c r="H10">
        <v>37.0428</v>
      </c>
      <c r="I10">
        <v>36.794800000000002</v>
      </c>
      <c r="J10">
        <v>36.564700000000002</v>
      </c>
      <c r="K10">
        <v>36.360300000000002</v>
      </c>
      <c r="L10">
        <v>36.164299999999997</v>
      </c>
      <c r="M10">
        <v>35.980600000000003</v>
      </c>
      <c r="N10">
        <v>35.808199999999999</v>
      </c>
      <c r="O10">
        <v>35.648899999999998</v>
      </c>
      <c r="P10">
        <v>35.509799999999998</v>
      </c>
      <c r="Q10">
        <v>35.379100000000001</v>
      </c>
      <c r="R10">
        <v>35.254199999999997</v>
      </c>
      <c r="S10">
        <v>35.134399999999999</v>
      </c>
      <c r="T10">
        <v>35.019599999999997</v>
      </c>
      <c r="U10">
        <v>34.934100000000001</v>
      </c>
      <c r="V10">
        <v>34.851199999999999</v>
      </c>
      <c r="W10">
        <v>34.770699999999998</v>
      </c>
      <c r="X10">
        <v>34.692500000000003</v>
      </c>
      <c r="Y10">
        <v>34.616500000000002</v>
      </c>
      <c r="Z10">
        <v>34.548200000000001</v>
      </c>
      <c r="AA10">
        <v>34.481699999999996</v>
      </c>
      <c r="AB10">
        <v>34.416699999999999</v>
      </c>
      <c r="AC10">
        <v>34.353299999999997</v>
      </c>
      <c r="AD10">
        <v>34.2913</v>
      </c>
      <c r="AE10">
        <v>34.199100000000001</v>
      </c>
      <c r="AF10">
        <v>34.110100000000003</v>
      </c>
      <c r="AG10">
        <v>34.023899999999998</v>
      </c>
      <c r="AH10">
        <v>33.9405</v>
      </c>
      <c r="AI10">
        <v>33.8596</v>
      </c>
    </row>
    <row r="11" spans="1:36" x14ac:dyDescent="0.25">
      <c r="A11" t="s">
        <v>129</v>
      </c>
      <c r="B11">
        <v>61.147199999999998</v>
      </c>
      <c r="C11">
        <v>59.679600000000001</v>
      </c>
      <c r="D11">
        <v>58.468299999999999</v>
      </c>
      <c r="E11">
        <v>57.445</v>
      </c>
      <c r="F11">
        <v>56.564799999999998</v>
      </c>
      <c r="G11">
        <v>55.796399999999998</v>
      </c>
      <c r="H11">
        <v>55.117600000000003</v>
      </c>
      <c r="I11">
        <v>54.511800000000001</v>
      </c>
      <c r="J11">
        <v>53.9664</v>
      </c>
      <c r="K11">
        <v>53.410600000000002</v>
      </c>
      <c r="L11">
        <v>52.908900000000003</v>
      </c>
      <c r="M11">
        <v>52.453000000000003</v>
      </c>
      <c r="N11">
        <v>52.036000000000001</v>
      </c>
      <c r="O11">
        <v>51.652799999999999</v>
      </c>
      <c r="P11">
        <v>51.319699999999997</v>
      </c>
      <c r="Q11">
        <v>51.009399999999999</v>
      </c>
      <c r="R11">
        <v>50.719299999999997</v>
      </c>
      <c r="S11">
        <v>50.447200000000002</v>
      </c>
      <c r="T11">
        <v>50.191299999999998</v>
      </c>
      <c r="U11">
        <v>49.911499999999997</v>
      </c>
      <c r="V11">
        <v>49.649500000000003</v>
      </c>
      <c r="W11">
        <v>49.403300000000002</v>
      </c>
      <c r="X11">
        <v>49.171399999999998</v>
      </c>
      <c r="Y11">
        <v>48.952399999999997</v>
      </c>
      <c r="Z11">
        <v>48.734200000000001</v>
      </c>
      <c r="AA11">
        <v>48.527900000000002</v>
      </c>
      <c r="AB11">
        <v>48.3324</v>
      </c>
      <c r="AC11">
        <v>48.146700000000003</v>
      </c>
      <c r="AD11">
        <v>47.97</v>
      </c>
      <c r="AE11">
        <v>47.790199999999999</v>
      </c>
      <c r="AF11">
        <v>47.619100000000003</v>
      </c>
      <c r="AG11">
        <v>47.456000000000003</v>
      </c>
      <c r="AH11">
        <v>47.3003</v>
      </c>
      <c r="AI11">
        <v>47.151400000000002</v>
      </c>
    </row>
    <row r="12" spans="1:36" x14ac:dyDescent="0.25">
      <c r="A12" t="s">
        <v>130</v>
      </c>
      <c r="B12">
        <v>178.154</v>
      </c>
      <c r="C12">
        <v>173.05799999999999</v>
      </c>
      <c r="D12">
        <v>167.96100000000001</v>
      </c>
      <c r="E12">
        <v>162.86500000000001</v>
      </c>
      <c r="F12">
        <v>159.36799999999999</v>
      </c>
      <c r="G12">
        <v>155.87100000000001</v>
      </c>
      <c r="H12">
        <v>152.374</v>
      </c>
      <c r="I12">
        <v>148.87700000000001</v>
      </c>
      <c r="J12">
        <v>145.38</v>
      </c>
      <c r="K12">
        <v>143.82400000000001</v>
      </c>
      <c r="L12">
        <v>142.30000000000001</v>
      </c>
      <c r="M12">
        <v>140.804</v>
      </c>
      <c r="N12">
        <v>139.33000000000001</v>
      </c>
      <c r="O12">
        <v>137.87799999999999</v>
      </c>
      <c r="P12">
        <v>137.60900000000001</v>
      </c>
      <c r="Q12">
        <v>137.35599999999999</v>
      </c>
      <c r="R12">
        <v>137.11699999999999</v>
      </c>
      <c r="S12">
        <v>136.892</v>
      </c>
      <c r="T12">
        <v>136.678</v>
      </c>
      <c r="U12">
        <v>136.47499999999999</v>
      </c>
      <c r="V12">
        <v>136.28100000000001</v>
      </c>
      <c r="W12">
        <v>136.09700000000001</v>
      </c>
      <c r="X12">
        <v>135.91999999999999</v>
      </c>
      <c r="Y12">
        <v>135.75200000000001</v>
      </c>
      <c r="Z12">
        <v>135.59</v>
      </c>
      <c r="AA12">
        <v>135.434</v>
      </c>
      <c r="AB12">
        <v>135.285</v>
      </c>
      <c r="AC12">
        <v>135.14099999999999</v>
      </c>
      <c r="AD12">
        <v>135.00200000000001</v>
      </c>
      <c r="AE12">
        <v>134.869</v>
      </c>
      <c r="AF12">
        <v>134.74</v>
      </c>
      <c r="AG12">
        <v>134.61500000000001</v>
      </c>
      <c r="AH12">
        <v>134.494</v>
      </c>
      <c r="AI12">
        <v>134.37799999999999</v>
      </c>
    </row>
    <row r="13" spans="1:36" x14ac:dyDescent="0.25">
      <c r="A13" t="s">
        <v>131</v>
      </c>
      <c r="B13">
        <v>101.389</v>
      </c>
      <c r="C13">
        <v>101.303</v>
      </c>
      <c r="D13">
        <v>101.35899999999999</v>
      </c>
      <c r="E13">
        <v>101.283</v>
      </c>
      <c r="F13">
        <v>101.20699999999999</v>
      </c>
      <c r="G13">
        <v>101.13200000000001</v>
      </c>
      <c r="H13">
        <v>101.056</v>
      </c>
      <c r="I13">
        <v>100.98</v>
      </c>
      <c r="J13">
        <v>100.905</v>
      </c>
      <c r="K13">
        <v>100.82899999999999</v>
      </c>
      <c r="L13">
        <v>100.754</v>
      </c>
      <c r="M13">
        <v>100.678</v>
      </c>
      <c r="N13">
        <v>100.602</v>
      </c>
      <c r="O13">
        <v>100.527</v>
      </c>
      <c r="P13">
        <v>100.45099999999999</v>
      </c>
      <c r="Q13">
        <v>100.375</v>
      </c>
      <c r="R13">
        <v>100.3</v>
      </c>
      <c r="S13">
        <v>100.224</v>
      </c>
      <c r="T13">
        <v>100.149</v>
      </c>
      <c r="U13">
        <v>100.07299999999999</v>
      </c>
      <c r="V13">
        <v>99.997200000000007</v>
      </c>
      <c r="W13">
        <v>99.921599999999998</v>
      </c>
      <c r="X13">
        <v>99.846000000000004</v>
      </c>
      <c r="Y13">
        <v>99.770300000000006</v>
      </c>
      <c r="Z13">
        <v>99.694699999999997</v>
      </c>
      <c r="AA13">
        <v>99.619100000000003</v>
      </c>
      <c r="AB13">
        <v>99.543499999999995</v>
      </c>
      <c r="AC13">
        <v>99.467799999999997</v>
      </c>
      <c r="AD13">
        <v>99.392200000000003</v>
      </c>
      <c r="AE13">
        <v>99.316599999999994</v>
      </c>
      <c r="AF13">
        <v>99.240899999999996</v>
      </c>
      <c r="AG13">
        <v>99.165300000000002</v>
      </c>
      <c r="AH13">
        <v>99.089699999999993</v>
      </c>
      <c r="AI13">
        <v>99.014099999999999</v>
      </c>
    </row>
    <row r="14" spans="1:36" x14ac:dyDescent="0.25">
      <c r="A14" t="s">
        <v>132</v>
      </c>
      <c r="B14">
        <v>27.405100000000001</v>
      </c>
      <c r="C14">
        <v>27.3813</v>
      </c>
      <c r="D14">
        <v>27.357399999999998</v>
      </c>
      <c r="E14">
        <v>27.333500000000001</v>
      </c>
      <c r="F14">
        <v>27.3096</v>
      </c>
      <c r="G14">
        <v>27.285699999999999</v>
      </c>
      <c r="H14">
        <v>27.261800000000001</v>
      </c>
      <c r="I14">
        <v>27.2379</v>
      </c>
      <c r="J14">
        <v>27.214099999999998</v>
      </c>
      <c r="K14">
        <v>27.190200000000001</v>
      </c>
      <c r="L14">
        <v>27.1663</v>
      </c>
      <c r="M14">
        <v>27.142399999999999</v>
      </c>
      <c r="N14">
        <v>27.118500000000001</v>
      </c>
      <c r="O14">
        <v>27.0946</v>
      </c>
      <c r="P14">
        <v>27.070699999999999</v>
      </c>
      <c r="Q14">
        <v>27.046800000000001</v>
      </c>
      <c r="R14">
        <v>27.023</v>
      </c>
      <c r="S14">
        <v>26.999099999999999</v>
      </c>
      <c r="T14">
        <v>26.975200000000001</v>
      </c>
      <c r="U14">
        <v>26.9513</v>
      </c>
      <c r="V14">
        <v>26.927399999999999</v>
      </c>
      <c r="W14">
        <v>26.903500000000001</v>
      </c>
      <c r="X14">
        <v>26.8796</v>
      </c>
      <c r="Y14">
        <v>26.855699999999999</v>
      </c>
      <c r="Z14">
        <v>26.831900000000001</v>
      </c>
      <c r="AA14">
        <v>26.808</v>
      </c>
      <c r="AB14">
        <v>26.784099999999999</v>
      </c>
      <c r="AC14">
        <v>26.760200000000001</v>
      </c>
      <c r="AD14">
        <v>26.7363</v>
      </c>
      <c r="AE14">
        <v>26.712399999999999</v>
      </c>
      <c r="AF14">
        <v>26.688500000000001</v>
      </c>
      <c r="AG14">
        <v>26.6646</v>
      </c>
      <c r="AH14">
        <v>26.640799999999999</v>
      </c>
      <c r="AI14">
        <v>26.616900000000001</v>
      </c>
    </row>
    <row r="15" spans="1:36" x14ac:dyDescent="0.25">
      <c r="A15" t="s">
        <v>133</v>
      </c>
      <c r="B15">
        <v>148.559</v>
      </c>
      <c r="C15">
        <v>153.31899999999999</v>
      </c>
      <c r="D15">
        <v>155.73400000000001</v>
      </c>
      <c r="E15">
        <v>159.78899999999999</v>
      </c>
      <c r="F15">
        <v>163.67099999999999</v>
      </c>
      <c r="G15">
        <v>166.67500000000001</v>
      </c>
      <c r="H15">
        <v>169.48500000000001</v>
      </c>
      <c r="I15">
        <v>171.905</v>
      </c>
      <c r="J15">
        <v>174.42099999999999</v>
      </c>
      <c r="K15">
        <v>176.89699999999999</v>
      </c>
      <c r="L15">
        <v>179.387</v>
      </c>
      <c r="M15">
        <v>182.07599999999999</v>
      </c>
      <c r="N15">
        <v>184.68</v>
      </c>
      <c r="O15">
        <v>187.37899999999999</v>
      </c>
      <c r="P15">
        <v>188.81399999999999</v>
      </c>
      <c r="Q15">
        <v>190.256</v>
      </c>
      <c r="R15">
        <v>191.7</v>
      </c>
      <c r="S15">
        <v>193.33799999999999</v>
      </c>
      <c r="T15">
        <v>194.87700000000001</v>
      </c>
      <c r="U15">
        <v>196.41499999999999</v>
      </c>
      <c r="V15">
        <v>197.95699999999999</v>
      </c>
      <c r="W15">
        <v>199.494</v>
      </c>
      <c r="X15">
        <v>201.036</v>
      </c>
      <c r="Y15">
        <v>202.57400000000001</v>
      </c>
      <c r="Z15">
        <v>204.113</v>
      </c>
      <c r="AA15">
        <v>205.65199999999999</v>
      </c>
      <c r="AB15">
        <v>207.191</v>
      </c>
      <c r="AC15">
        <v>208.73</v>
      </c>
      <c r="AD15">
        <v>210.26900000000001</v>
      </c>
      <c r="AE15">
        <v>211.80799999999999</v>
      </c>
      <c r="AF15">
        <v>213.34700000000001</v>
      </c>
      <c r="AG15">
        <v>214.886</v>
      </c>
      <c r="AH15">
        <v>216.42500000000001</v>
      </c>
      <c r="AI15">
        <v>217.964</v>
      </c>
    </row>
    <row r="16" spans="1:36" x14ac:dyDescent="0.25">
      <c r="A16" t="s">
        <v>134</v>
      </c>
      <c r="B16">
        <v>79.705299999999994</v>
      </c>
      <c r="C16">
        <v>80.871700000000004</v>
      </c>
      <c r="D16">
        <v>81.809100000000001</v>
      </c>
      <c r="E16">
        <v>82.443700000000007</v>
      </c>
      <c r="F16">
        <v>83.196299999999994</v>
      </c>
      <c r="G16">
        <v>83.729900000000001</v>
      </c>
      <c r="H16">
        <v>84.172200000000004</v>
      </c>
      <c r="I16">
        <v>84.397300000000001</v>
      </c>
      <c r="J16">
        <v>84.617999999999995</v>
      </c>
      <c r="K16">
        <v>84.646199999999993</v>
      </c>
      <c r="L16">
        <v>84.752600000000001</v>
      </c>
      <c r="M16">
        <v>84.865300000000005</v>
      </c>
      <c r="N16">
        <v>85.039199999999994</v>
      </c>
      <c r="O16">
        <v>85.203599999999994</v>
      </c>
      <c r="P16">
        <v>85.382900000000006</v>
      </c>
      <c r="Q16">
        <v>85.602199999999996</v>
      </c>
      <c r="R16">
        <v>85.823999999999998</v>
      </c>
      <c r="S16">
        <v>86.044300000000007</v>
      </c>
      <c r="T16">
        <v>86.251900000000006</v>
      </c>
      <c r="U16">
        <v>86.468999999999994</v>
      </c>
      <c r="V16">
        <v>86.795400000000001</v>
      </c>
      <c r="W16">
        <v>86.995999999999995</v>
      </c>
      <c r="X16">
        <v>87.218800000000002</v>
      </c>
      <c r="Y16">
        <v>87.437100000000001</v>
      </c>
      <c r="Z16">
        <v>87.667699999999996</v>
      </c>
      <c r="AA16">
        <v>87.898300000000006</v>
      </c>
      <c r="AB16">
        <v>88.118600000000001</v>
      </c>
      <c r="AC16">
        <v>88.349199999999996</v>
      </c>
      <c r="AD16">
        <v>88.579800000000006</v>
      </c>
      <c r="AE16">
        <v>88.8</v>
      </c>
      <c r="AF16">
        <v>89.030600000000007</v>
      </c>
      <c r="AG16">
        <v>89.261200000000002</v>
      </c>
      <c r="AH16">
        <v>89.481499999999997</v>
      </c>
      <c r="AI16">
        <v>89.712100000000007</v>
      </c>
    </row>
    <row r="17" spans="1:35" x14ac:dyDescent="0.25">
      <c r="A17" t="s">
        <v>135</v>
      </c>
      <c r="B17">
        <v>84.250200000000007</v>
      </c>
      <c r="C17">
        <v>85.74</v>
      </c>
      <c r="D17">
        <v>86.9816</v>
      </c>
      <c r="E17">
        <v>87.974699999999999</v>
      </c>
      <c r="F17">
        <v>88.9679</v>
      </c>
      <c r="G17">
        <v>89.712800000000001</v>
      </c>
      <c r="H17">
        <v>90.333500000000001</v>
      </c>
      <c r="I17">
        <v>90.706000000000003</v>
      </c>
      <c r="J17">
        <v>91.078500000000005</v>
      </c>
      <c r="K17">
        <v>91.450900000000004</v>
      </c>
      <c r="L17">
        <v>91.823300000000003</v>
      </c>
      <c r="M17">
        <v>92.195800000000006</v>
      </c>
      <c r="N17">
        <v>92.568299999999994</v>
      </c>
      <c r="O17">
        <v>92.940700000000007</v>
      </c>
      <c r="P17">
        <v>93.313100000000006</v>
      </c>
      <c r="Q17">
        <v>93.685599999999994</v>
      </c>
      <c r="R17">
        <v>94.058000000000007</v>
      </c>
      <c r="S17">
        <v>94.430499999999995</v>
      </c>
      <c r="T17">
        <v>94.802999999999997</v>
      </c>
      <c r="U17">
        <v>95.175399999999996</v>
      </c>
      <c r="V17">
        <v>95.671999999999997</v>
      </c>
      <c r="W17">
        <v>96.044499999999999</v>
      </c>
      <c r="X17">
        <v>96.416799999999995</v>
      </c>
      <c r="Y17">
        <v>96.789299999999997</v>
      </c>
      <c r="Z17">
        <v>97.186599999999999</v>
      </c>
      <c r="AA17">
        <v>97.577200000000005</v>
      </c>
      <c r="AB17">
        <v>97.967600000000004</v>
      </c>
      <c r="AC17">
        <v>98.358099999999993</v>
      </c>
      <c r="AD17">
        <v>98.748699999999999</v>
      </c>
      <c r="AE17">
        <v>99.139200000000002</v>
      </c>
      <c r="AF17">
        <v>99.529700000000005</v>
      </c>
      <c r="AG17">
        <v>99.920199999999994</v>
      </c>
      <c r="AH17">
        <v>100.31100000000001</v>
      </c>
      <c r="AI17">
        <v>100.70099999999999</v>
      </c>
    </row>
    <row r="18" spans="1:35" x14ac:dyDescent="0.25">
      <c r="A18" t="s">
        <v>136</v>
      </c>
      <c r="B18">
        <v>28.738700000000001</v>
      </c>
      <c r="C18">
        <v>28.462399999999999</v>
      </c>
      <c r="D18">
        <v>28.216899999999999</v>
      </c>
      <c r="E18">
        <v>27.996600000000001</v>
      </c>
      <c r="F18">
        <v>27.796800000000001</v>
      </c>
      <c r="G18">
        <v>27.614699999999999</v>
      </c>
      <c r="H18">
        <v>27.447299999999998</v>
      </c>
      <c r="I18">
        <v>27.2926</v>
      </c>
      <c r="J18">
        <v>27.149000000000001</v>
      </c>
      <c r="K18">
        <v>26.905100000000001</v>
      </c>
      <c r="L18">
        <v>26.688300000000002</v>
      </c>
      <c r="M18">
        <v>26.493500000000001</v>
      </c>
      <c r="N18">
        <v>26.3169</v>
      </c>
      <c r="O18">
        <v>26.1557</v>
      </c>
      <c r="P18">
        <v>25.982199999999999</v>
      </c>
      <c r="Q18">
        <v>25.823799999999999</v>
      </c>
      <c r="R18">
        <v>25.6784</v>
      </c>
      <c r="S18">
        <v>25.5441</v>
      </c>
      <c r="T18">
        <v>25.4194</v>
      </c>
      <c r="U18">
        <v>25.279699999999998</v>
      </c>
      <c r="V18">
        <v>25.150600000000001</v>
      </c>
      <c r="W18">
        <v>25.030799999999999</v>
      </c>
      <c r="X18">
        <v>24.919</v>
      </c>
      <c r="Y18">
        <v>24.814299999999999</v>
      </c>
      <c r="Z18">
        <v>24.686399999999999</v>
      </c>
      <c r="AA18">
        <v>24.567900000000002</v>
      </c>
      <c r="AB18">
        <v>24.457699999999999</v>
      </c>
      <c r="AC18">
        <v>24.354700000000001</v>
      </c>
      <c r="AD18">
        <v>24.258099999999999</v>
      </c>
      <c r="AE18">
        <v>24.1325</v>
      </c>
      <c r="AF18">
        <v>24.016500000000001</v>
      </c>
      <c r="AG18">
        <v>23.908799999999999</v>
      </c>
      <c r="AH18">
        <v>23.808399999999999</v>
      </c>
      <c r="AI18">
        <v>23.714400000000001</v>
      </c>
    </row>
    <row r="20" spans="1:35" x14ac:dyDescent="0.25">
      <c r="A20" s="1" t="s">
        <v>59</v>
      </c>
    </row>
    <row r="21" spans="1:35" x14ac:dyDescent="0.25">
      <c r="A21" t="s">
        <v>43</v>
      </c>
      <c r="B21">
        <v>2017</v>
      </c>
      <c r="C21">
        <v>2018</v>
      </c>
      <c r="D21">
        <v>2019</v>
      </c>
      <c r="E21">
        <v>2020</v>
      </c>
      <c r="F21">
        <v>2021</v>
      </c>
      <c r="G21">
        <v>2022</v>
      </c>
      <c r="H21">
        <v>2023</v>
      </c>
      <c r="I21">
        <v>2024</v>
      </c>
      <c r="J21">
        <v>2025</v>
      </c>
      <c r="K21">
        <v>2026</v>
      </c>
      <c r="L21">
        <v>2027</v>
      </c>
      <c r="M21">
        <v>2028</v>
      </c>
      <c r="N21">
        <v>2029</v>
      </c>
      <c r="O21">
        <v>2030</v>
      </c>
      <c r="P21">
        <v>2031</v>
      </c>
      <c r="Q21">
        <v>2032</v>
      </c>
      <c r="R21">
        <v>2033</v>
      </c>
      <c r="S21">
        <v>2034</v>
      </c>
      <c r="T21">
        <v>2035</v>
      </c>
      <c r="U21">
        <v>2036</v>
      </c>
      <c r="V21">
        <v>2037</v>
      </c>
      <c r="W21">
        <v>2038</v>
      </c>
      <c r="X21">
        <v>2039</v>
      </c>
      <c r="Y21">
        <v>2040</v>
      </c>
      <c r="Z21">
        <v>2041</v>
      </c>
      <c r="AA21">
        <v>2042</v>
      </c>
      <c r="AB21">
        <v>2043</v>
      </c>
      <c r="AC21">
        <v>2044</v>
      </c>
      <c r="AD21">
        <v>2045</v>
      </c>
      <c r="AE21">
        <v>2046</v>
      </c>
      <c r="AF21">
        <v>2047</v>
      </c>
      <c r="AG21">
        <v>2048</v>
      </c>
      <c r="AH21">
        <v>2049</v>
      </c>
      <c r="AI21">
        <v>2050</v>
      </c>
    </row>
    <row r="22" spans="1:35" x14ac:dyDescent="0.25">
      <c r="A22" t="s">
        <v>58</v>
      </c>
      <c r="B22" t="s">
        <v>44</v>
      </c>
    </row>
    <row r="23" spans="1:35" x14ac:dyDescent="0.25">
      <c r="A23" s="2" t="s">
        <v>59</v>
      </c>
    </row>
    <row r="24" spans="1:35" x14ac:dyDescent="0.25">
      <c r="A24" t="s">
        <v>137</v>
      </c>
      <c r="B24">
        <v>269361</v>
      </c>
      <c r="C24">
        <v>265868</v>
      </c>
      <c r="D24">
        <v>261809</v>
      </c>
      <c r="E24">
        <v>257449</v>
      </c>
      <c r="F24">
        <v>255929</v>
      </c>
      <c r="G24">
        <v>254624</v>
      </c>
      <c r="H24">
        <v>253320</v>
      </c>
      <c r="I24">
        <v>251733</v>
      </c>
      <c r="J24">
        <v>250365</v>
      </c>
      <c r="K24">
        <v>248727</v>
      </c>
      <c r="L24">
        <v>246718</v>
      </c>
      <c r="M24">
        <v>245358</v>
      </c>
      <c r="N24">
        <v>243718</v>
      </c>
      <c r="O24">
        <v>241903</v>
      </c>
      <c r="P24">
        <v>240276</v>
      </c>
      <c r="Q24">
        <v>238891</v>
      </c>
      <c r="R24">
        <v>237185</v>
      </c>
      <c r="S24">
        <v>235679</v>
      </c>
      <c r="T24">
        <v>234241</v>
      </c>
      <c r="U24">
        <v>232852</v>
      </c>
      <c r="V24">
        <v>231225</v>
      </c>
      <c r="W24">
        <v>229873</v>
      </c>
      <c r="X24">
        <v>228365</v>
      </c>
      <c r="Y24">
        <v>226940</v>
      </c>
      <c r="Z24">
        <v>225444</v>
      </c>
      <c r="AA24">
        <v>223948</v>
      </c>
      <c r="AB24">
        <v>222452</v>
      </c>
      <c r="AC24">
        <v>220955</v>
      </c>
      <c r="AD24">
        <v>219459</v>
      </c>
      <c r="AE24">
        <v>217963</v>
      </c>
      <c r="AF24">
        <v>216466</v>
      </c>
      <c r="AG24">
        <v>214970</v>
      </c>
      <c r="AH24">
        <v>213474</v>
      </c>
      <c r="AI24">
        <v>211978</v>
      </c>
    </row>
    <row r="25" spans="1:35" x14ac:dyDescent="0.25">
      <c r="A25" t="s">
        <v>138</v>
      </c>
      <c r="B25">
        <v>41683.699999999997</v>
      </c>
      <c r="C25">
        <v>41567.800000000003</v>
      </c>
      <c r="D25">
        <v>41419.599999999999</v>
      </c>
      <c r="E25">
        <v>41167.1</v>
      </c>
      <c r="F25">
        <v>41046</v>
      </c>
      <c r="G25">
        <v>40922.6</v>
      </c>
      <c r="H25">
        <v>40801.4</v>
      </c>
      <c r="I25">
        <v>40680.300000000003</v>
      </c>
      <c r="J25">
        <v>40553.800000000003</v>
      </c>
      <c r="K25">
        <v>40192.400000000001</v>
      </c>
      <c r="L25">
        <v>39913.9</v>
      </c>
      <c r="M25">
        <v>39655.699999999997</v>
      </c>
      <c r="N25">
        <v>39472.1</v>
      </c>
      <c r="O25">
        <v>39276.9</v>
      </c>
      <c r="P25">
        <v>39099.9</v>
      </c>
      <c r="Q25">
        <v>38959</v>
      </c>
      <c r="R25">
        <v>38833.800000000003</v>
      </c>
      <c r="S25">
        <v>38706.800000000003</v>
      </c>
      <c r="T25">
        <v>38564.300000000003</v>
      </c>
      <c r="U25">
        <v>38420.800000000003</v>
      </c>
      <c r="V25">
        <v>38297</v>
      </c>
      <c r="W25">
        <v>38145.9</v>
      </c>
      <c r="X25">
        <v>38022</v>
      </c>
      <c r="Y25">
        <v>37880</v>
      </c>
      <c r="Z25">
        <v>37740.300000000003</v>
      </c>
      <c r="AA25">
        <v>37600.6</v>
      </c>
      <c r="AB25">
        <v>37460.9</v>
      </c>
      <c r="AC25">
        <v>37321.199999999997</v>
      </c>
      <c r="AD25">
        <v>37181.5</v>
      </c>
      <c r="AE25">
        <v>37041.800000000003</v>
      </c>
      <c r="AF25">
        <v>36902.1</v>
      </c>
      <c r="AG25">
        <v>36762.400000000001</v>
      </c>
      <c r="AH25">
        <v>36622.699999999997</v>
      </c>
      <c r="AI25">
        <v>36483.1</v>
      </c>
    </row>
    <row r="26" spans="1:35" x14ac:dyDescent="0.25">
      <c r="A26" t="s">
        <v>139</v>
      </c>
      <c r="B26">
        <v>61855.8</v>
      </c>
      <c r="C26">
        <v>61683.8</v>
      </c>
      <c r="D26">
        <v>61464</v>
      </c>
      <c r="E26">
        <v>61089.3</v>
      </c>
      <c r="F26">
        <v>60909.599999999999</v>
      </c>
      <c r="G26">
        <v>60726.400000000001</v>
      </c>
      <c r="H26">
        <v>60546.6</v>
      </c>
      <c r="I26">
        <v>60366.9</v>
      </c>
      <c r="J26">
        <v>60179.1</v>
      </c>
      <c r="K26">
        <v>59642.9</v>
      </c>
      <c r="L26">
        <v>59229.7</v>
      </c>
      <c r="M26">
        <v>58846.5</v>
      </c>
      <c r="N26">
        <v>58574</v>
      </c>
      <c r="O26">
        <v>58284.3</v>
      </c>
      <c r="P26">
        <v>58021.7</v>
      </c>
      <c r="Q26">
        <v>57812.6</v>
      </c>
      <c r="R26">
        <v>57626.8</v>
      </c>
      <c r="S26">
        <v>57438.3</v>
      </c>
      <c r="T26">
        <v>57226.9</v>
      </c>
      <c r="U26">
        <v>57013.9</v>
      </c>
      <c r="V26">
        <v>56830.3</v>
      </c>
      <c r="W26">
        <v>56606.1</v>
      </c>
      <c r="X26">
        <v>56422.1</v>
      </c>
      <c r="Y26">
        <v>56211.4</v>
      </c>
      <c r="Z26">
        <v>56004.1</v>
      </c>
      <c r="AA26">
        <v>55796.800000000003</v>
      </c>
      <c r="AB26">
        <v>55589.5</v>
      </c>
      <c r="AC26">
        <v>55382.2</v>
      </c>
      <c r="AD26">
        <v>55175</v>
      </c>
      <c r="AE26">
        <v>54967.6</v>
      </c>
      <c r="AF26">
        <v>54760.4</v>
      </c>
      <c r="AG26">
        <v>54553.1</v>
      </c>
      <c r="AH26">
        <v>54345.8</v>
      </c>
      <c r="AI26">
        <v>54138.5</v>
      </c>
    </row>
    <row r="27" spans="1:35" x14ac:dyDescent="0.25">
      <c r="A27" t="s">
        <v>140</v>
      </c>
      <c r="B27">
        <v>89830</v>
      </c>
      <c r="C27">
        <v>89345.600000000006</v>
      </c>
      <c r="D27">
        <v>88861.4</v>
      </c>
      <c r="E27">
        <v>88377.2</v>
      </c>
      <c r="F27">
        <v>87893.3</v>
      </c>
      <c r="G27">
        <v>87409.4</v>
      </c>
      <c r="H27">
        <v>86925.6</v>
      </c>
      <c r="I27">
        <v>86441.9</v>
      </c>
      <c r="J27">
        <v>85958.399999999994</v>
      </c>
      <c r="K27">
        <v>85474.8</v>
      </c>
      <c r="L27">
        <v>84991.6</v>
      </c>
      <c r="M27">
        <v>84508.3</v>
      </c>
      <c r="N27">
        <v>84025.2</v>
      </c>
      <c r="O27">
        <v>83542.100000000006</v>
      </c>
      <c r="P27">
        <v>83059.199999999997</v>
      </c>
      <c r="Q27">
        <v>82576.399999999994</v>
      </c>
      <c r="R27">
        <v>82093.7</v>
      </c>
      <c r="S27">
        <v>81611.100000000006</v>
      </c>
      <c r="T27">
        <v>81128.7</v>
      </c>
      <c r="U27">
        <v>80971.5</v>
      </c>
      <c r="V27">
        <v>80814.5</v>
      </c>
      <c r="W27">
        <v>80657.5</v>
      </c>
      <c r="X27">
        <v>80500.7</v>
      </c>
      <c r="Y27">
        <v>80344</v>
      </c>
      <c r="Z27">
        <v>80187.399999999994</v>
      </c>
      <c r="AA27">
        <v>80030.8</v>
      </c>
      <c r="AB27">
        <v>79874.5</v>
      </c>
      <c r="AC27">
        <v>79718.100000000006</v>
      </c>
      <c r="AD27">
        <v>79562</v>
      </c>
      <c r="AE27">
        <v>79405.8</v>
      </c>
      <c r="AF27">
        <v>79249.899999999994</v>
      </c>
      <c r="AG27">
        <v>79094</v>
      </c>
      <c r="AH27">
        <v>78938.3</v>
      </c>
      <c r="AI27">
        <v>78782.5</v>
      </c>
    </row>
    <row r="28" spans="1:35" x14ac:dyDescent="0.25">
      <c r="A28" t="s">
        <v>141</v>
      </c>
      <c r="B28">
        <v>81103.7</v>
      </c>
      <c r="C28">
        <v>79725</v>
      </c>
      <c r="D28">
        <v>78502.899999999994</v>
      </c>
      <c r="E28">
        <v>77407.7</v>
      </c>
      <c r="F28">
        <v>76417.3</v>
      </c>
      <c r="G28">
        <v>75514.7</v>
      </c>
      <c r="H28">
        <v>74686.8</v>
      </c>
      <c r="I28">
        <v>73923</v>
      </c>
      <c r="J28">
        <v>73214.8</v>
      </c>
      <c r="K28">
        <v>72585.899999999994</v>
      </c>
      <c r="L28">
        <v>71996.100000000006</v>
      </c>
      <c r="M28">
        <v>71441.2</v>
      </c>
      <c r="N28">
        <v>70917.600000000006</v>
      </c>
      <c r="O28">
        <v>70422.2</v>
      </c>
      <c r="P28">
        <v>69995.5</v>
      </c>
      <c r="Q28">
        <v>69588</v>
      </c>
      <c r="R28">
        <v>69198.2</v>
      </c>
      <c r="S28">
        <v>68824.800000000003</v>
      </c>
      <c r="T28">
        <v>68466.600000000006</v>
      </c>
      <c r="U28">
        <v>68200.2</v>
      </c>
      <c r="V28">
        <v>67941.600000000006</v>
      </c>
      <c r="W28">
        <v>67690.600000000006</v>
      </c>
      <c r="X28">
        <v>67446.7</v>
      </c>
      <c r="Y28">
        <v>67209.5</v>
      </c>
      <c r="Z28">
        <v>66996.7</v>
      </c>
      <c r="AA28">
        <v>66789.100000000006</v>
      </c>
      <c r="AB28">
        <v>66586.5</v>
      </c>
      <c r="AC28">
        <v>66388.7</v>
      </c>
      <c r="AD28">
        <v>66195.399999999994</v>
      </c>
      <c r="AE28">
        <v>65908</v>
      </c>
      <c r="AF28">
        <v>65630.3</v>
      </c>
      <c r="AG28">
        <v>65361.599999999999</v>
      </c>
      <c r="AH28">
        <v>65101.4</v>
      </c>
      <c r="AI28">
        <v>64849.3</v>
      </c>
    </row>
    <row r="29" spans="1:35" x14ac:dyDescent="0.25">
      <c r="A29" t="s">
        <v>142</v>
      </c>
      <c r="B29">
        <v>62944.2</v>
      </c>
      <c r="C29">
        <v>60822.9</v>
      </c>
      <c r="D29">
        <v>59072</v>
      </c>
      <c r="E29">
        <v>57593.1</v>
      </c>
      <c r="F29">
        <v>56320.800000000003</v>
      </c>
      <c r="G29">
        <v>55210.2</v>
      </c>
      <c r="H29">
        <v>54229</v>
      </c>
      <c r="I29">
        <v>53353.3</v>
      </c>
      <c r="J29">
        <v>52565.1</v>
      </c>
      <c r="K29">
        <v>51761.599999999999</v>
      </c>
      <c r="L29">
        <v>51036.5</v>
      </c>
      <c r="M29">
        <v>50377.5</v>
      </c>
      <c r="N29">
        <v>49774.9</v>
      </c>
      <c r="O29">
        <v>49220.9</v>
      </c>
      <c r="P29">
        <v>48739.5</v>
      </c>
      <c r="Q29">
        <v>48291</v>
      </c>
      <c r="R29">
        <v>47871.6</v>
      </c>
      <c r="S29">
        <v>47478.3</v>
      </c>
      <c r="T29">
        <v>47108.5</v>
      </c>
      <c r="U29">
        <v>46704.1</v>
      </c>
      <c r="V29">
        <v>46325.3</v>
      </c>
      <c r="W29">
        <v>45969.5</v>
      </c>
      <c r="X29">
        <v>45634.3</v>
      </c>
      <c r="Y29">
        <v>45317.7</v>
      </c>
      <c r="Z29">
        <v>45002.400000000001</v>
      </c>
      <c r="AA29">
        <v>44704.3</v>
      </c>
      <c r="AB29">
        <v>44421.599999999999</v>
      </c>
      <c r="AC29">
        <v>44153.2</v>
      </c>
      <c r="AD29">
        <v>43897.8</v>
      </c>
      <c r="AE29">
        <v>43638</v>
      </c>
      <c r="AF29">
        <v>43390.7</v>
      </c>
      <c r="AG29">
        <v>43154.9</v>
      </c>
      <c r="AH29">
        <v>42929.9</v>
      </c>
      <c r="AI29">
        <v>42714.7</v>
      </c>
    </row>
    <row r="30" spans="1:35" x14ac:dyDescent="0.25">
      <c r="A30" t="s">
        <v>143</v>
      </c>
      <c r="B30">
        <v>188209</v>
      </c>
      <c r="C30">
        <v>180843</v>
      </c>
      <c r="D30">
        <v>173476</v>
      </c>
      <c r="E30">
        <v>166109</v>
      </c>
      <c r="F30">
        <v>161055</v>
      </c>
      <c r="G30">
        <v>156000</v>
      </c>
      <c r="H30">
        <v>150946</v>
      </c>
      <c r="I30">
        <v>145891</v>
      </c>
      <c r="J30">
        <v>140837</v>
      </c>
      <c r="K30">
        <v>138588</v>
      </c>
      <c r="L30">
        <v>136386</v>
      </c>
      <c r="M30">
        <v>134222</v>
      </c>
      <c r="N30">
        <v>132093</v>
      </c>
      <c r="O30">
        <v>129993</v>
      </c>
      <c r="P30">
        <v>129604</v>
      </c>
      <c r="Q30">
        <v>129239</v>
      </c>
      <c r="R30">
        <v>128894</v>
      </c>
      <c r="S30">
        <v>128568</v>
      </c>
      <c r="T30">
        <v>128259</v>
      </c>
      <c r="U30">
        <v>127966</v>
      </c>
      <c r="V30">
        <v>127686</v>
      </c>
      <c r="W30">
        <v>127419</v>
      </c>
      <c r="X30">
        <v>127164</v>
      </c>
      <c r="Y30">
        <v>126920</v>
      </c>
      <c r="Z30">
        <v>126686</v>
      </c>
      <c r="AA30">
        <v>126462</v>
      </c>
      <c r="AB30">
        <v>126246</v>
      </c>
      <c r="AC30">
        <v>126038</v>
      </c>
      <c r="AD30">
        <v>125838</v>
      </c>
      <c r="AE30">
        <v>125644</v>
      </c>
      <c r="AF30">
        <v>125458</v>
      </c>
      <c r="AG30">
        <v>125278</v>
      </c>
      <c r="AH30">
        <v>125103</v>
      </c>
      <c r="AI30">
        <v>124934</v>
      </c>
    </row>
    <row r="31" spans="1:35" x14ac:dyDescent="0.25">
      <c r="A31" t="s">
        <v>144</v>
      </c>
      <c r="B31">
        <v>149806</v>
      </c>
      <c r="C31">
        <v>149325</v>
      </c>
      <c r="D31">
        <v>149634</v>
      </c>
      <c r="E31">
        <v>149214</v>
      </c>
      <c r="F31">
        <v>148794</v>
      </c>
      <c r="G31">
        <v>148374</v>
      </c>
      <c r="H31">
        <v>147954</v>
      </c>
      <c r="I31">
        <v>147534</v>
      </c>
      <c r="J31">
        <v>147114</v>
      </c>
      <c r="K31">
        <v>146694</v>
      </c>
      <c r="L31">
        <v>146274</v>
      </c>
      <c r="M31">
        <v>145854</v>
      </c>
      <c r="N31">
        <v>145434</v>
      </c>
      <c r="O31">
        <v>145014</v>
      </c>
      <c r="P31">
        <v>144594</v>
      </c>
      <c r="Q31">
        <v>144174</v>
      </c>
      <c r="R31">
        <v>143754</v>
      </c>
      <c r="S31">
        <v>143334</v>
      </c>
      <c r="T31">
        <v>142914</v>
      </c>
      <c r="U31">
        <v>142494</v>
      </c>
      <c r="V31">
        <v>142074</v>
      </c>
      <c r="W31">
        <v>141654</v>
      </c>
      <c r="X31">
        <v>141234</v>
      </c>
      <c r="Y31">
        <v>140814</v>
      </c>
      <c r="Z31">
        <v>140394</v>
      </c>
      <c r="AA31">
        <v>139974</v>
      </c>
      <c r="AB31">
        <v>139554</v>
      </c>
      <c r="AC31">
        <v>139134</v>
      </c>
      <c r="AD31">
        <v>138714</v>
      </c>
      <c r="AE31">
        <v>138294</v>
      </c>
      <c r="AF31">
        <v>137874</v>
      </c>
      <c r="AG31">
        <v>137454</v>
      </c>
      <c r="AH31">
        <v>137034</v>
      </c>
      <c r="AI31">
        <v>136614</v>
      </c>
    </row>
    <row r="32" spans="1:35" x14ac:dyDescent="0.25">
      <c r="A32" t="s">
        <v>145</v>
      </c>
      <c r="B32">
        <v>126634</v>
      </c>
      <c r="C32">
        <v>126422</v>
      </c>
      <c r="D32">
        <v>126210</v>
      </c>
      <c r="E32">
        <v>125999</v>
      </c>
      <c r="F32">
        <v>125787</v>
      </c>
      <c r="G32">
        <v>125575</v>
      </c>
      <c r="H32">
        <v>125363</v>
      </c>
      <c r="I32">
        <v>125152</v>
      </c>
      <c r="J32">
        <v>124940</v>
      </c>
      <c r="K32">
        <v>124728</v>
      </c>
      <c r="L32">
        <v>124516</v>
      </c>
      <c r="M32">
        <v>124305</v>
      </c>
      <c r="N32">
        <v>124093</v>
      </c>
      <c r="O32">
        <v>123881</v>
      </c>
      <c r="P32">
        <v>123669</v>
      </c>
      <c r="Q32">
        <v>123457</v>
      </c>
      <c r="R32">
        <v>123246</v>
      </c>
      <c r="S32">
        <v>123034</v>
      </c>
      <c r="T32">
        <v>122822</v>
      </c>
      <c r="U32">
        <v>122610</v>
      </c>
      <c r="V32">
        <v>122399</v>
      </c>
      <c r="W32">
        <v>122187</v>
      </c>
      <c r="X32">
        <v>121975</v>
      </c>
      <c r="Y32">
        <v>121763</v>
      </c>
      <c r="Z32">
        <v>121552</v>
      </c>
      <c r="AA32">
        <v>121340</v>
      </c>
      <c r="AB32">
        <v>121128</v>
      </c>
      <c r="AC32">
        <v>120916</v>
      </c>
      <c r="AD32">
        <v>120705</v>
      </c>
      <c r="AE32">
        <v>120493</v>
      </c>
      <c r="AF32">
        <v>120281</v>
      </c>
      <c r="AG32">
        <v>120069</v>
      </c>
      <c r="AH32">
        <v>119858</v>
      </c>
      <c r="AI32">
        <v>119646</v>
      </c>
    </row>
    <row r="33" spans="1:35" x14ac:dyDescent="0.25">
      <c r="A33" t="s">
        <v>146</v>
      </c>
      <c r="B33">
        <v>27502.2</v>
      </c>
      <c r="C33">
        <v>27420.1</v>
      </c>
      <c r="D33">
        <v>27316.7</v>
      </c>
      <c r="E33">
        <v>27130.799999999999</v>
      </c>
      <c r="F33">
        <v>27048.7</v>
      </c>
      <c r="G33">
        <v>26964.799999999999</v>
      </c>
      <c r="H33">
        <v>26882.7</v>
      </c>
      <c r="I33">
        <v>26800.6</v>
      </c>
      <c r="J33">
        <v>26714.3</v>
      </c>
      <c r="K33">
        <v>26442.400000000001</v>
      </c>
      <c r="L33">
        <v>26236</v>
      </c>
      <c r="M33">
        <v>26045.599999999999</v>
      </c>
      <c r="N33">
        <v>25914.1</v>
      </c>
      <c r="O33">
        <v>25773.5</v>
      </c>
      <c r="P33">
        <v>25647.3</v>
      </c>
      <c r="Q33">
        <v>25549.599999999999</v>
      </c>
      <c r="R33">
        <v>25464.3</v>
      </c>
      <c r="S33">
        <v>25377.599999999999</v>
      </c>
      <c r="T33">
        <v>25278.6</v>
      </c>
      <c r="U33">
        <v>25178.9</v>
      </c>
      <c r="V33">
        <v>25094.7</v>
      </c>
      <c r="W33">
        <v>24988.9</v>
      </c>
      <c r="X33">
        <v>24904.6</v>
      </c>
      <c r="Y33">
        <v>24806</v>
      </c>
      <c r="Z33">
        <v>24709.3</v>
      </c>
      <c r="AA33">
        <v>24612.6</v>
      </c>
      <c r="AB33">
        <v>24515.8</v>
      </c>
      <c r="AC33">
        <v>24419.1</v>
      </c>
      <c r="AD33">
        <v>24322.3</v>
      </c>
      <c r="AE33">
        <v>24225.5</v>
      </c>
      <c r="AF33">
        <v>24128.799999999999</v>
      </c>
      <c r="AG33">
        <v>24032.1</v>
      </c>
      <c r="AH33">
        <v>23935.3</v>
      </c>
      <c r="AI33">
        <v>23838.6</v>
      </c>
    </row>
    <row r="34" spans="1:35" x14ac:dyDescent="0.25">
      <c r="A34" t="s">
        <v>147</v>
      </c>
      <c r="B34">
        <v>27502.2</v>
      </c>
      <c r="C34">
        <v>27420.1</v>
      </c>
      <c r="D34">
        <v>27316.7</v>
      </c>
      <c r="E34">
        <v>27130.799999999999</v>
      </c>
      <c r="F34">
        <v>27048.7</v>
      </c>
      <c r="G34">
        <v>26964.799999999999</v>
      </c>
      <c r="H34">
        <v>26882.7</v>
      </c>
      <c r="I34">
        <v>26800.6</v>
      </c>
      <c r="J34">
        <v>26714.3</v>
      </c>
      <c r="K34">
        <v>26442.400000000001</v>
      </c>
      <c r="L34">
        <v>26236</v>
      </c>
      <c r="M34">
        <v>26045.599999999999</v>
      </c>
      <c r="N34">
        <v>25914.1</v>
      </c>
      <c r="O34">
        <v>25773.5</v>
      </c>
      <c r="P34">
        <v>25647.3</v>
      </c>
      <c r="Q34">
        <v>25549.599999999999</v>
      </c>
      <c r="R34">
        <v>25464.3</v>
      </c>
      <c r="S34">
        <v>25377.599999999999</v>
      </c>
      <c r="T34">
        <v>25278.6</v>
      </c>
      <c r="U34">
        <v>25178.9</v>
      </c>
      <c r="V34">
        <v>25094.7</v>
      </c>
      <c r="W34">
        <v>24988.9</v>
      </c>
      <c r="X34">
        <v>24904.6</v>
      </c>
      <c r="Y34">
        <v>24806</v>
      </c>
      <c r="Z34">
        <v>24709.3</v>
      </c>
      <c r="AA34">
        <v>24612.6</v>
      </c>
      <c r="AB34">
        <v>24515.8</v>
      </c>
      <c r="AC34">
        <v>24419.1</v>
      </c>
      <c r="AD34">
        <v>24322.3</v>
      </c>
      <c r="AE34">
        <v>24225.5</v>
      </c>
      <c r="AF34">
        <v>24128.799999999999</v>
      </c>
      <c r="AG34">
        <v>24032.1</v>
      </c>
      <c r="AH34">
        <v>23935.3</v>
      </c>
      <c r="AI34">
        <v>23838.6</v>
      </c>
    </row>
    <row r="35" spans="1:35" x14ac:dyDescent="0.25">
      <c r="A35" t="s">
        <v>148</v>
      </c>
      <c r="B35">
        <v>18282.099999999999</v>
      </c>
      <c r="C35">
        <v>18282.099999999999</v>
      </c>
      <c r="D35">
        <v>18282.099999999999</v>
      </c>
      <c r="E35">
        <v>18282.099999999999</v>
      </c>
      <c r="F35">
        <v>18282.099999999999</v>
      </c>
      <c r="G35">
        <v>18282.099999999999</v>
      </c>
      <c r="H35">
        <v>18282.099999999999</v>
      </c>
      <c r="I35">
        <v>18282.099999999999</v>
      </c>
      <c r="J35">
        <v>18282.099999999999</v>
      </c>
      <c r="K35">
        <v>18282.099999999999</v>
      </c>
      <c r="L35">
        <v>18282.099999999999</v>
      </c>
      <c r="M35">
        <v>18282.099999999999</v>
      </c>
      <c r="N35">
        <v>18282.099999999999</v>
      </c>
      <c r="O35">
        <v>18282.099999999999</v>
      </c>
      <c r="P35">
        <v>18282.099999999999</v>
      </c>
      <c r="Q35">
        <v>18282.099999999999</v>
      </c>
      <c r="R35">
        <v>18282.099999999999</v>
      </c>
      <c r="S35">
        <v>18282.099999999999</v>
      </c>
      <c r="T35">
        <v>18282.099999999999</v>
      </c>
      <c r="U35">
        <v>18282.099999999999</v>
      </c>
      <c r="V35">
        <v>18282.099999999999</v>
      </c>
      <c r="W35">
        <v>18282.099999999999</v>
      </c>
      <c r="X35">
        <v>18282.099999999999</v>
      </c>
      <c r="Y35">
        <v>18282.099999999999</v>
      </c>
      <c r="Z35">
        <v>18282.099999999999</v>
      </c>
      <c r="AA35">
        <v>18282.099999999999</v>
      </c>
      <c r="AB35">
        <v>18282.099999999999</v>
      </c>
      <c r="AC35">
        <v>18282.099999999999</v>
      </c>
      <c r="AD35">
        <v>18282.099999999999</v>
      </c>
      <c r="AE35">
        <v>18282.099999999999</v>
      </c>
      <c r="AF35">
        <v>18282.099999999999</v>
      </c>
      <c r="AG35">
        <v>18282.099999999999</v>
      </c>
      <c r="AH35">
        <v>18282.099999999999</v>
      </c>
      <c r="AI35">
        <v>18282.099999999999</v>
      </c>
    </row>
    <row r="36" spans="1:35" x14ac:dyDescent="0.25">
      <c r="A36" t="s">
        <v>149</v>
      </c>
      <c r="B36">
        <v>81103.7</v>
      </c>
      <c r="C36">
        <v>79931.8</v>
      </c>
      <c r="D36">
        <v>78891.199999999997</v>
      </c>
      <c r="E36">
        <v>77957</v>
      </c>
      <c r="F36">
        <v>77110.100000000006</v>
      </c>
      <c r="G36">
        <v>76337.7</v>
      </c>
      <c r="H36">
        <v>75628</v>
      </c>
      <c r="I36">
        <v>74972.2</v>
      </c>
      <c r="J36">
        <v>74363.3</v>
      </c>
      <c r="K36">
        <v>73329.100000000006</v>
      </c>
      <c r="L36">
        <v>72410</v>
      </c>
      <c r="M36">
        <v>71584.2</v>
      </c>
      <c r="N36">
        <v>70835.5</v>
      </c>
      <c r="O36">
        <v>70151.899999999994</v>
      </c>
      <c r="P36">
        <v>69416.3</v>
      </c>
      <c r="Q36">
        <v>68744.800000000003</v>
      </c>
      <c r="R36">
        <v>68128.399999999994</v>
      </c>
      <c r="S36">
        <v>67559</v>
      </c>
      <c r="T36">
        <v>67030.3</v>
      </c>
      <c r="U36">
        <v>66437.899999999994</v>
      </c>
      <c r="V36">
        <v>65890.7</v>
      </c>
      <c r="W36">
        <v>65382.5</v>
      </c>
      <c r="X36">
        <v>64908.5</v>
      </c>
      <c r="Y36">
        <v>64464.800000000003</v>
      </c>
      <c r="Z36">
        <v>63922.400000000001</v>
      </c>
      <c r="AA36">
        <v>63420.1</v>
      </c>
      <c r="AB36">
        <v>62952.7</v>
      </c>
      <c r="AC36">
        <v>62515.9</v>
      </c>
      <c r="AD36">
        <v>62106.3</v>
      </c>
      <c r="AE36">
        <v>61573.8</v>
      </c>
      <c r="AF36">
        <v>61082</v>
      </c>
      <c r="AG36">
        <v>60625.5</v>
      </c>
      <c r="AH36">
        <v>60199.8</v>
      </c>
      <c r="AI36">
        <v>59801.4</v>
      </c>
    </row>
    <row r="38" spans="1:35" x14ac:dyDescent="0.25">
      <c r="A38" s="1" t="s">
        <v>61</v>
      </c>
    </row>
    <row r="39" spans="1:35" x14ac:dyDescent="0.25">
      <c r="A39" t="s">
        <v>43</v>
      </c>
      <c r="B39">
        <v>2017</v>
      </c>
      <c r="C39">
        <v>2018</v>
      </c>
      <c r="D39">
        <v>2019</v>
      </c>
      <c r="E39">
        <v>2020</v>
      </c>
      <c r="F39">
        <v>2021</v>
      </c>
      <c r="G39">
        <v>2022</v>
      </c>
      <c r="H39">
        <v>2023</v>
      </c>
      <c r="I39">
        <v>2024</v>
      </c>
      <c r="J39">
        <v>2025</v>
      </c>
      <c r="K39">
        <v>2026</v>
      </c>
      <c r="L39">
        <v>2027</v>
      </c>
      <c r="M39">
        <v>2028</v>
      </c>
      <c r="N39">
        <v>2029</v>
      </c>
      <c r="O39">
        <v>2030</v>
      </c>
      <c r="P39">
        <v>2031</v>
      </c>
      <c r="Q39">
        <v>2032</v>
      </c>
      <c r="R39">
        <v>2033</v>
      </c>
      <c r="S39">
        <v>2034</v>
      </c>
      <c r="T39">
        <v>2035</v>
      </c>
      <c r="U39">
        <v>2036</v>
      </c>
      <c r="V39">
        <v>2037</v>
      </c>
      <c r="W39">
        <v>2038</v>
      </c>
      <c r="X39">
        <v>2039</v>
      </c>
      <c r="Y39">
        <v>2040</v>
      </c>
      <c r="Z39">
        <v>2041</v>
      </c>
      <c r="AA39">
        <v>2042</v>
      </c>
      <c r="AB39">
        <v>2043</v>
      </c>
      <c r="AC39">
        <v>2044</v>
      </c>
      <c r="AD39">
        <v>2045</v>
      </c>
      <c r="AE39">
        <v>2046</v>
      </c>
      <c r="AF39">
        <v>2047</v>
      </c>
      <c r="AG39">
        <v>2048</v>
      </c>
      <c r="AH39">
        <v>2049</v>
      </c>
      <c r="AI39">
        <v>2050</v>
      </c>
    </row>
    <row r="40" spans="1:35" x14ac:dyDescent="0.25">
      <c r="A40" t="s">
        <v>60</v>
      </c>
      <c r="B40" t="s">
        <v>44</v>
      </c>
    </row>
    <row r="41" spans="1:35" x14ac:dyDescent="0.25">
      <c r="A41" s="2" t="s">
        <v>61</v>
      </c>
    </row>
    <row r="42" spans="1:35" x14ac:dyDescent="0.25">
      <c r="A42" t="s">
        <v>150</v>
      </c>
      <c r="B42">
        <v>7191.96</v>
      </c>
      <c r="C42">
        <v>7191.96</v>
      </c>
      <c r="D42">
        <v>7191.96</v>
      </c>
      <c r="E42">
        <v>7191.96</v>
      </c>
      <c r="F42">
        <v>7191.96</v>
      </c>
      <c r="G42">
        <v>7191.96</v>
      </c>
      <c r="H42">
        <v>7191.96</v>
      </c>
      <c r="I42">
        <v>7191.96</v>
      </c>
      <c r="J42">
        <v>7191.96</v>
      </c>
      <c r="K42">
        <v>7191.96</v>
      </c>
      <c r="L42">
        <v>7191.96</v>
      </c>
      <c r="M42">
        <v>7191.96</v>
      </c>
      <c r="N42">
        <v>7191.96</v>
      </c>
      <c r="O42">
        <v>7191.96</v>
      </c>
      <c r="P42">
        <v>7191.96</v>
      </c>
      <c r="Q42">
        <v>7191.96</v>
      </c>
      <c r="R42">
        <v>7191.96</v>
      </c>
      <c r="S42">
        <v>7191.96</v>
      </c>
      <c r="T42">
        <v>7191.96</v>
      </c>
      <c r="U42">
        <v>7191.96</v>
      </c>
      <c r="V42">
        <v>7191.96</v>
      </c>
      <c r="W42">
        <v>7191.96</v>
      </c>
      <c r="X42">
        <v>7191.96</v>
      </c>
      <c r="Y42">
        <v>7191.96</v>
      </c>
      <c r="Z42">
        <v>7191.96</v>
      </c>
      <c r="AA42">
        <v>7191.96</v>
      </c>
      <c r="AB42">
        <v>7191.96</v>
      </c>
      <c r="AC42">
        <v>7191.96</v>
      </c>
      <c r="AD42">
        <v>7191.96</v>
      </c>
      <c r="AE42">
        <v>7191.96</v>
      </c>
      <c r="AF42">
        <v>7191.96</v>
      </c>
      <c r="AG42">
        <v>7191.96</v>
      </c>
      <c r="AH42">
        <v>7191.96</v>
      </c>
      <c r="AI42">
        <v>7191.96</v>
      </c>
    </row>
    <row r="43" spans="1:35" x14ac:dyDescent="0.25">
      <c r="A43" t="s">
        <v>151</v>
      </c>
      <c r="B43">
        <v>3915.72</v>
      </c>
      <c r="C43">
        <v>3915.72</v>
      </c>
      <c r="D43">
        <v>3915.72</v>
      </c>
      <c r="E43">
        <v>3915.72</v>
      </c>
      <c r="F43">
        <v>3915.72</v>
      </c>
      <c r="G43">
        <v>3915.72</v>
      </c>
      <c r="H43">
        <v>3915.72</v>
      </c>
      <c r="I43">
        <v>3915.72</v>
      </c>
      <c r="J43">
        <v>3915.72</v>
      </c>
      <c r="K43">
        <v>3915.72</v>
      </c>
      <c r="L43">
        <v>3915.72</v>
      </c>
      <c r="M43">
        <v>3915.72</v>
      </c>
      <c r="N43">
        <v>3915.72</v>
      </c>
      <c r="O43">
        <v>3915.72</v>
      </c>
      <c r="P43">
        <v>3915.72</v>
      </c>
      <c r="Q43">
        <v>3915.72</v>
      </c>
      <c r="R43">
        <v>3915.72</v>
      </c>
      <c r="S43">
        <v>3915.72</v>
      </c>
      <c r="T43">
        <v>3915.72</v>
      </c>
      <c r="U43">
        <v>3915.72</v>
      </c>
      <c r="V43">
        <v>3915.72</v>
      </c>
      <c r="W43">
        <v>3915.72</v>
      </c>
      <c r="X43">
        <v>3915.72</v>
      </c>
      <c r="Y43">
        <v>3915.72</v>
      </c>
      <c r="Z43">
        <v>3915.72</v>
      </c>
      <c r="AA43">
        <v>3915.72</v>
      </c>
      <c r="AB43">
        <v>3915.72</v>
      </c>
      <c r="AC43">
        <v>3915.72</v>
      </c>
      <c r="AD43">
        <v>3915.72</v>
      </c>
      <c r="AE43">
        <v>3915.72</v>
      </c>
      <c r="AF43">
        <v>3915.72</v>
      </c>
      <c r="AG43">
        <v>3915.72</v>
      </c>
      <c r="AH43">
        <v>3915.72</v>
      </c>
      <c r="AI43">
        <v>3915.72</v>
      </c>
    </row>
    <row r="44" spans="1:35" x14ac:dyDescent="0.25">
      <c r="A44" t="s">
        <v>152</v>
      </c>
      <c r="B44">
        <v>5527.56</v>
      </c>
      <c r="C44">
        <v>5527.56</v>
      </c>
      <c r="D44">
        <v>5527.56</v>
      </c>
      <c r="E44">
        <v>5527.56</v>
      </c>
      <c r="F44">
        <v>5527.56</v>
      </c>
      <c r="G44">
        <v>5527.56</v>
      </c>
      <c r="H44">
        <v>5527.56</v>
      </c>
      <c r="I44">
        <v>5527.56</v>
      </c>
      <c r="J44">
        <v>5527.56</v>
      </c>
      <c r="K44">
        <v>5527.56</v>
      </c>
      <c r="L44">
        <v>5527.56</v>
      </c>
      <c r="M44">
        <v>5527.56</v>
      </c>
      <c r="N44">
        <v>5527.56</v>
      </c>
      <c r="O44">
        <v>5527.56</v>
      </c>
      <c r="P44">
        <v>5527.56</v>
      </c>
      <c r="Q44">
        <v>5527.56</v>
      </c>
      <c r="R44">
        <v>5527.56</v>
      </c>
      <c r="S44">
        <v>5527.56</v>
      </c>
      <c r="T44">
        <v>5527.56</v>
      </c>
      <c r="U44">
        <v>5527.56</v>
      </c>
      <c r="V44">
        <v>5527.56</v>
      </c>
      <c r="W44">
        <v>5527.56</v>
      </c>
      <c r="X44">
        <v>5527.56</v>
      </c>
      <c r="Y44">
        <v>5527.56</v>
      </c>
      <c r="Z44">
        <v>5527.56</v>
      </c>
      <c r="AA44">
        <v>5527.56</v>
      </c>
      <c r="AB44">
        <v>5527.56</v>
      </c>
      <c r="AC44">
        <v>5527.56</v>
      </c>
      <c r="AD44">
        <v>5527.56</v>
      </c>
      <c r="AE44">
        <v>5527.56</v>
      </c>
      <c r="AF44">
        <v>5527.56</v>
      </c>
      <c r="AG44">
        <v>5527.56</v>
      </c>
      <c r="AH44">
        <v>5527.56</v>
      </c>
      <c r="AI44">
        <v>5527.56</v>
      </c>
    </row>
    <row r="45" spans="1:35" x14ac:dyDescent="0.25">
      <c r="A45" t="s">
        <v>153</v>
      </c>
      <c r="B45">
        <v>2190</v>
      </c>
      <c r="C45">
        <v>2190</v>
      </c>
      <c r="D45">
        <v>2190</v>
      </c>
      <c r="E45">
        <v>2190</v>
      </c>
      <c r="F45">
        <v>2190</v>
      </c>
      <c r="G45">
        <v>2190</v>
      </c>
      <c r="H45">
        <v>2190</v>
      </c>
      <c r="I45">
        <v>2190</v>
      </c>
      <c r="J45">
        <v>2190</v>
      </c>
      <c r="K45">
        <v>2190</v>
      </c>
      <c r="L45">
        <v>2190</v>
      </c>
      <c r="M45">
        <v>2190</v>
      </c>
      <c r="N45">
        <v>2190</v>
      </c>
      <c r="O45">
        <v>2190</v>
      </c>
      <c r="P45">
        <v>2190</v>
      </c>
      <c r="Q45">
        <v>2190</v>
      </c>
      <c r="R45">
        <v>2190</v>
      </c>
      <c r="S45">
        <v>2190</v>
      </c>
      <c r="T45">
        <v>2190</v>
      </c>
      <c r="U45">
        <v>2190</v>
      </c>
      <c r="V45">
        <v>2190</v>
      </c>
      <c r="W45">
        <v>2190</v>
      </c>
      <c r="X45">
        <v>2190</v>
      </c>
      <c r="Y45">
        <v>2190</v>
      </c>
      <c r="Z45">
        <v>2190</v>
      </c>
      <c r="AA45">
        <v>2190</v>
      </c>
      <c r="AB45">
        <v>2190</v>
      </c>
      <c r="AC45">
        <v>2190</v>
      </c>
      <c r="AD45">
        <v>2190</v>
      </c>
      <c r="AE45">
        <v>2190</v>
      </c>
      <c r="AF45">
        <v>2190</v>
      </c>
      <c r="AG45">
        <v>2190</v>
      </c>
      <c r="AH45">
        <v>2190</v>
      </c>
      <c r="AI45">
        <v>2190</v>
      </c>
    </row>
    <row r="46" spans="1:35" x14ac:dyDescent="0.25">
      <c r="A46" t="s">
        <v>154</v>
      </c>
      <c r="B46">
        <v>3113.93</v>
      </c>
      <c r="C46">
        <v>3114.44</v>
      </c>
      <c r="D46">
        <v>3115.19</v>
      </c>
      <c r="E46">
        <v>3115.86</v>
      </c>
      <c r="F46">
        <v>3115.63</v>
      </c>
      <c r="G46">
        <v>3115.89</v>
      </c>
      <c r="H46">
        <v>3116.15</v>
      </c>
      <c r="I46">
        <v>3116.39</v>
      </c>
      <c r="J46">
        <v>3116.63</v>
      </c>
      <c r="K46">
        <v>3116.86</v>
      </c>
      <c r="L46">
        <v>3117.44</v>
      </c>
      <c r="M46">
        <v>3117.94</v>
      </c>
      <c r="N46">
        <v>3118.33</v>
      </c>
      <c r="O46">
        <v>3118.37</v>
      </c>
      <c r="P46">
        <v>3118.56</v>
      </c>
      <c r="Q46">
        <v>3118.56</v>
      </c>
      <c r="R46">
        <v>3118.56</v>
      </c>
      <c r="S46">
        <v>3118.56</v>
      </c>
      <c r="T46">
        <v>3118.56</v>
      </c>
      <c r="U46">
        <v>3118.56</v>
      </c>
      <c r="V46">
        <v>3118.56</v>
      </c>
      <c r="W46">
        <v>3118.56</v>
      </c>
      <c r="X46">
        <v>3118.56</v>
      </c>
      <c r="Y46">
        <v>3118.56</v>
      </c>
      <c r="Z46">
        <v>3118.56</v>
      </c>
      <c r="AA46">
        <v>3118.56</v>
      </c>
      <c r="AB46">
        <v>3118.56</v>
      </c>
      <c r="AC46">
        <v>3118.56</v>
      </c>
      <c r="AD46">
        <v>3118.56</v>
      </c>
      <c r="AE46">
        <v>3118.56</v>
      </c>
      <c r="AF46">
        <v>3118.56</v>
      </c>
      <c r="AG46">
        <v>3118.56</v>
      </c>
      <c r="AH46">
        <v>3118.56</v>
      </c>
      <c r="AI46">
        <v>3118.56</v>
      </c>
    </row>
    <row r="47" spans="1:35" x14ac:dyDescent="0.25">
      <c r="A47" t="s">
        <v>155</v>
      </c>
      <c r="B47">
        <v>1445.4</v>
      </c>
      <c r="C47">
        <v>1445.4</v>
      </c>
      <c r="D47">
        <v>1445.4</v>
      </c>
      <c r="E47">
        <v>1445.4</v>
      </c>
      <c r="F47">
        <v>1445.4</v>
      </c>
      <c r="G47">
        <v>1445.4</v>
      </c>
      <c r="H47">
        <v>1445.4</v>
      </c>
      <c r="I47">
        <v>1445.4</v>
      </c>
      <c r="J47">
        <v>1445.4</v>
      </c>
      <c r="K47">
        <v>1445.4</v>
      </c>
      <c r="L47">
        <v>1445.4</v>
      </c>
      <c r="M47">
        <v>1445.4</v>
      </c>
      <c r="N47">
        <v>1445.4</v>
      </c>
      <c r="O47">
        <v>1445.4</v>
      </c>
      <c r="P47">
        <v>1445.4</v>
      </c>
      <c r="Q47">
        <v>1445.4</v>
      </c>
      <c r="R47">
        <v>1445.4</v>
      </c>
      <c r="S47">
        <v>1445.4</v>
      </c>
      <c r="T47">
        <v>1445.4</v>
      </c>
      <c r="U47">
        <v>1445.4</v>
      </c>
      <c r="V47">
        <v>1445.4</v>
      </c>
      <c r="W47">
        <v>1445.4</v>
      </c>
      <c r="X47">
        <v>1445.4</v>
      </c>
      <c r="Y47">
        <v>1445.4</v>
      </c>
      <c r="Z47">
        <v>1445.4</v>
      </c>
      <c r="AA47">
        <v>1445.4</v>
      </c>
      <c r="AB47">
        <v>1445.4</v>
      </c>
      <c r="AC47">
        <v>1445.4</v>
      </c>
      <c r="AD47">
        <v>1445.4</v>
      </c>
      <c r="AE47">
        <v>1445.4</v>
      </c>
      <c r="AF47">
        <v>1445.4</v>
      </c>
      <c r="AG47">
        <v>1445.4</v>
      </c>
      <c r="AH47">
        <v>1445.4</v>
      </c>
      <c r="AI47">
        <v>1445.4</v>
      </c>
    </row>
    <row r="48" spans="1:35" x14ac:dyDescent="0.25">
      <c r="A48" t="s">
        <v>156</v>
      </c>
      <c r="B48">
        <v>1445.4</v>
      </c>
      <c r="C48">
        <v>1445.4</v>
      </c>
      <c r="D48">
        <v>1445.4</v>
      </c>
      <c r="E48">
        <v>1445.4</v>
      </c>
      <c r="F48">
        <v>1445.4</v>
      </c>
      <c r="G48">
        <v>1445.4</v>
      </c>
      <c r="H48">
        <v>1445.4</v>
      </c>
      <c r="I48">
        <v>1445.4</v>
      </c>
      <c r="J48">
        <v>1445.4</v>
      </c>
      <c r="K48">
        <v>1445.4</v>
      </c>
      <c r="L48">
        <v>1445.4</v>
      </c>
      <c r="M48">
        <v>1445.4</v>
      </c>
      <c r="N48">
        <v>1445.4</v>
      </c>
      <c r="O48">
        <v>1445.4</v>
      </c>
      <c r="P48">
        <v>1445.4</v>
      </c>
      <c r="Q48">
        <v>1445.4</v>
      </c>
      <c r="R48">
        <v>1445.4</v>
      </c>
      <c r="S48">
        <v>1445.4</v>
      </c>
      <c r="T48">
        <v>1445.4</v>
      </c>
      <c r="U48">
        <v>1445.4</v>
      </c>
      <c r="V48">
        <v>1445.4</v>
      </c>
      <c r="W48">
        <v>1445.4</v>
      </c>
      <c r="X48">
        <v>1445.4</v>
      </c>
      <c r="Y48">
        <v>1445.4</v>
      </c>
      <c r="Z48">
        <v>1445.4</v>
      </c>
      <c r="AA48">
        <v>1445.4</v>
      </c>
      <c r="AB48">
        <v>1445.4</v>
      </c>
      <c r="AC48">
        <v>1445.4</v>
      </c>
      <c r="AD48">
        <v>1445.4</v>
      </c>
      <c r="AE48">
        <v>1445.4</v>
      </c>
      <c r="AF48">
        <v>1445.4</v>
      </c>
      <c r="AG48">
        <v>1445.4</v>
      </c>
      <c r="AH48">
        <v>1445.4</v>
      </c>
      <c r="AI48">
        <v>1445.4</v>
      </c>
    </row>
    <row r="49" spans="1:35" x14ac:dyDescent="0.25">
      <c r="A49" t="s">
        <v>157</v>
      </c>
      <c r="B49">
        <v>5553.84</v>
      </c>
      <c r="C49">
        <v>5553.84</v>
      </c>
      <c r="D49">
        <v>5553.84</v>
      </c>
      <c r="E49">
        <v>5553.84</v>
      </c>
      <c r="F49">
        <v>5553.84</v>
      </c>
      <c r="G49">
        <v>5553.84</v>
      </c>
      <c r="H49">
        <v>5553.84</v>
      </c>
      <c r="I49">
        <v>5553.84</v>
      </c>
      <c r="J49">
        <v>5553.84</v>
      </c>
      <c r="K49">
        <v>5553.84</v>
      </c>
      <c r="L49">
        <v>5553.84</v>
      </c>
      <c r="M49">
        <v>5553.84</v>
      </c>
      <c r="N49">
        <v>5553.84</v>
      </c>
      <c r="O49">
        <v>5553.84</v>
      </c>
      <c r="P49">
        <v>5553.84</v>
      </c>
      <c r="Q49">
        <v>5553.84</v>
      </c>
      <c r="R49">
        <v>5553.84</v>
      </c>
      <c r="S49">
        <v>5553.84</v>
      </c>
      <c r="T49">
        <v>5553.84</v>
      </c>
      <c r="U49">
        <v>5553.84</v>
      </c>
      <c r="V49">
        <v>5553.84</v>
      </c>
      <c r="W49">
        <v>5553.84</v>
      </c>
      <c r="X49">
        <v>5553.84</v>
      </c>
      <c r="Y49">
        <v>5553.84</v>
      </c>
      <c r="Z49">
        <v>5553.84</v>
      </c>
      <c r="AA49">
        <v>5553.84</v>
      </c>
      <c r="AB49">
        <v>5553.84</v>
      </c>
      <c r="AC49">
        <v>5553.84</v>
      </c>
      <c r="AD49">
        <v>5553.84</v>
      </c>
      <c r="AE49">
        <v>5553.84</v>
      </c>
      <c r="AF49">
        <v>5553.84</v>
      </c>
      <c r="AG49">
        <v>5553.84</v>
      </c>
      <c r="AH49">
        <v>5553.84</v>
      </c>
      <c r="AI49">
        <v>5553.84</v>
      </c>
    </row>
    <row r="50" spans="1:35" x14ac:dyDescent="0.25">
      <c r="A50" t="s">
        <v>158</v>
      </c>
      <c r="B50">
        <v>8865.1200000000008</v>
      </c>
      <c r="C50">
        <v>8865.1200000000008</v>
      </c>
      <c r="D50">
        <v>8865.1200000000008</v>
      </c>
      <c r="E50">
        <v>8865.1200000000008</v>
      </c>
      <c r="F50">
        <v>8865.1200000000008</v>
      </c>
      <c r="G50">
        <v>8865.1200000000008</v>
      </c>
      <c r="H50">
        <v>8865.1200000000008</v>
      </c>
      <c r="I50">
        <v>8865.1200000000008</v>
      </c>
      <c r="J50">
        <v>8865.1200000000008</v>
      </c>
      <c r="K50">
        <v>8865.1200000000008</v>
      </c>
      <c r="L50">
        <v>8865.1200000000008</v>
      </c>
      <c r="M50">
        <v>8865.1200000000008</v>
      </c>
      <c r="N50">
        <v>8865.1200000000008</v>
      </c>
      <c r="O50">
        <v>8865.1200000000008</v>
      </c>
      <c r="P50">
        <v>8865.1200000000008</v>
      </c>
      <c r="Q50">
        <v>8865.1200000000008</v>
      </c>
      <c r="R50">
        <v>8865.1200000000008</v>
      </c>
      <c r="S50">
        <v>8865.1200000000008</v>
      </c>
      <c r="T50">
        <v>8865.1200000000008</v>
      </c>
      <c r="U50">
        <v>8865.1200000000008</v>
      </c>
      <c r="V50">
        <v>8865.1200000000008</v>
      </c>
      <c r="W50">
        <v>8865.1200000000008</v>
      </c>
      <c r="X50">
        <v>8865.1200000000008</v>
      </c>
      <c r="Y50">
        <v>8865.1200000000008</v>
      </c>
      <c r="Z50">
        <v>8865.1200000000008</v>
      </c>
      <c r="AA50">
        <v>8865.1200000000008</v>
      </c>
      <c r="AB50">
        <v>8865.1200000000008</v>
      </c>
      <c r="AC50">
        <v>8865.1200000000008</v>
      </c>
      <c r="AD50">
        <v>8865.1200000000008</v>
      </c>
      <c r="AE50">
        <v>8865.1200000000008</v>
      </c>
      <c r="AF50">
        <v>8865.1200000000008</v>
      </c>
      <c r="AG50">
        <v>8865.1200000000008</v>
      </c>
      <c r="AH50">
        <v>8865.1200000000008</v>
      </c>
      <c r="AI50">
        <v>8865.1200000000008</v>
      </c>
    </row>
    <row r="51" spans="1:35" x14ac:dyDescent="0.25">
      <c r="A51" t="s">
        <v>159</v>
      </c>
      <c r="B51">
        <v>4607.76</v>
      </c>
      <c r="C51">
        <v>4607.76</v>
      </c>
      <c r="D51">
        <v>4607.76</v>
      </c>
      <c r="E51">
        <v>4607.76</v>
      </c>
      <c r="F51">
        <v>4607.76</v>
      </c>
      <c r="G51">
        <v>4607.76</v>
      </c>
      <c r="H51">
        <v>4607.76</v>
      </c>
      <c r="I51">
        <v>4607.76</v>
      </c>
      <c r="J51">
        <v>4607.76</v>
      </c>
      <c r="K51">
        <v>4607.76</v>
      </c>
      <c r="L51">
        <v>4607.76</v>
      </c>
      <c r="M51">
        <v>4607.76</v>
      </c>
      <c r="N51">
        <v>4607.76</v>
      </c>
      <c r="O51">
        <v>4607.76</v>
      </c>
      <c r="P51">
        <v>4607.76</v>
      </c>
      <c r="Q51">
        <v>4607.76</v>
      </c>
      <c r="R51">
        <v>4607.76</v>
      </c>
      <c r="S51">
        <v>4607.76</v>
      </c>
      <c r="T51">
        <v>4607.76</v>
      </c>
      <c r="U51">
        <v>4607.76</v>
      </c>
      <c r="V51">
        <v>4607.76</v>
      </c>
      <c r="W51">
        <v>4607.76</v>
      </c>
      <c r="X51">
        <v>4607.76</v>
      </c>
      <c r="Y51">
        <v>4607.76</v>
      </c>
      <c r="Z51">
        <v>4607.76</v>
      </c>
      <c r="AA51">
        <v>4607.76</v>
      </c>
      <c r="AB51">
        <v>4607.76</v>
      </c>
      <c r="AC51">
        <v>4607.76</v>
      </c>
      <c r="AD51">
        <v>4607.76</v>
      </c>
      <c r="AE51">
        <v>4607.76</v>
      </c>
      <c r="AF51">
        <v>4607.76</v>
      </c>
      <c r="AG51">
        <v>4607.76</v>
      </c>
      <c r="AH51">
        <v>4607.76</v>
      </c>
      <c r="AI51">
        <v>4607.76</v>
      </c>
    </row>
    <row r="52" spans="1:35" x14ac:dyDescent="0.25">
      <c r="A52" t="s">
        <v>160</v>
      </c>
      <c r="B52">
        <v>963.6</v>
      </c>
      <c r="C52">
        <v>963.6</v>
      </c>
      <c r="D52">
        <v>963.6</v>
      </c>
      <c r="E52">
        <v>963.6</v>
      </c>
      <c r="F52">
        <v>963.6</v>
      </c>
      <c r="G52">
        <v>963.6</v>
      </c>
      <c r="H52">
        <v>963.6</v>
      </c>
      <c r="I52">
        <v>963.6</v>
      </c>
      <c r="J52">
        <v>963.6</v>
      </c>
      <c r="K52">
        <v>963.6</v>
      </c>
      <c r="L52">
        <v>963.6</v>
      </c>
      <c r="M52">
        <v>963.6</v>
      </c>
      <c r="N52">
        <v>963.6</v>
      </c>
      <c r="O52">
        <v>963.6</v>
      </c>
      <c r="P52">
        <v>963.6</v>
      </c>
      <c r="Q52">
        <v>963.6</v>
      </c>
      <c r="R52">
        <v>963.6</v>
      </c>
      <c r="S52">
        <v>963.6</v>
      </c>
      <c r="T52">
        <v>963.6</v>
      </c>
      <c r="U52">
        <v>963.6</v>
      </c>
      <c r="V52">
        <v>963.6</v>
      </c>
      <c r="W52">
        <v>963.6</v>
      </c>
      <c r="X52">
        <v>963.6</v>
      </c>
      <c r="Y52">
        <v>963.6</v>
      </c>
      <c r="Z52">
        <v>963.6</v>
      </c>
      <c r="AA52">
        <v>963.6</v>
      </c>
      <c r="AB52">
        <v>963.6</v>
      </c>
      <c r="AC52">
        <v>963.6</v>
      </c>
      <c r="AD52">
        <v>963.6</v>
      </c>
      <c r="AE52">
        <v>963.6</v>
      </c>
      <c r="AF52">
        <v>963.6</v>
      </c>
      <c r="AG52">
        <v>963.6</v>
      </c>
      <c r="AH52">
        <v>963.6</v>
      </c>
      <c r="AI52">
        <v>963.6</v>
      </c>
    </row>
    <row r="53" spans="1:35" x14ac:dyDescent="0.25">
      <c r="A53" t="s">
        <v>161</v>
      </c>
      <c r="B53">
        <v>963.6</v>
      </c>
      <c r="C53">
        <v>963.6</v>
      </c>
      <c r="D53">
        <v>963.6</v>
      </c>
      <c r="E53">
        <v>963.6</v>
      </c>
      <c r="F53">
        <v>963.6</v>
      </c>
      <c r="G53">
        <v>963.6</v>
      </c>
      <c r="H53">
        <v>963.6</v>
      </c>
      <c r="I53">
        <v>963.6</v>
      </c>
      <c r="J53">
        <v>963.6</v>
      </c>
      <c r="K53">
        <v>963.6</v>
      </c>
      <c r="L53">
        <v>963.6</v>
      </c>
      <c r="M53">
        <v>963.6</v>
      </c>
      <c r="N53">
        <v>963.6</v>
      </c>
      <c r="O53">
        <v>963.6</v>
      </c>
      <c r="P53">
        <v>963.6</v>
      </c>
      <c r="Q53">
        <v>963.6</v>
      </c>
      <c r="R53">
        <v>963.6</v>
      </c>
      <c r="S53">
        <v>963.6</v>
      </c>
      <c r="T53">
        <v>963.6</v>
      </c>
      <c r="U53">
        <v>963.6</v>
      </c>
      <c r="V53">
        <v>963.6</v>
      </c>
      <c r="W53">
        <v>963.6</v>
      </c>
      <c r="X53">
        <v>963.6</v>
      </c>
      <c r="Y53">
        <v>963.6</v>
      </c>
      <c r="Z53">
        <v>963.6</v>
      </c>
      <c r="AA53">
        <v>963.6</v>
      </c>
      <c r="AB53">
        <v>963.6</v>
      </c>
      <c r="AC53">
        <v>963.6</v>
      </c>
      <c r="AD53">
        <v>963.6</v>
      </c>
      <c r="AE53">
        <v>963.6</v>
      </c>
      <c r="AF53">
        <v>963.6</v>
      </c>
      <c r="AG53">
        <v>963.6</v>
      </c>
      <c r="AH53">
        <v>963.6</v>
      </c>
      <c r="AI53">
        <v>963.6</v>
      </c>
    </row>
    <row r="54" spans="1:35" x14ac:dyDescent="0.25">
      <c r="A54" t="s">
        <v>162</v>
      </c>
      <c r="B54">
        <v>4239.84</v>
      </c>
      <c r="C54">
        <v>4239.84</v>
      </c>
      <c r="D54">
        <v>4239.84</v>
      </c>
      <c r="E54">
        <v>4239.84</v>
      </c>
      <c r="F54">
        <v>4239.84</v>
      </c>
      <c r="G54">
        <v>4239.84</v>
      </c>
      <c r="H54">
        <v>4239.84</v>
      </c>
      <c r="I54">
        <v>4239.84</v>
      </c>
      <c r="J54">
        <v>4239.84</v>
      </c>
      <c r="K54">
        <v>4239.84</v>
      </c>
      <c r="L54">
        <v>4239.84</v>
      </c>
      <c r="M54">
        <v>4239.84</v>
      </c>
      <c r="N54">
        <v>4239.84</v>
      </c>
      <c r="O54">
        <v>4239.84</v>
      </c>
      <c r="P54">
        <v>4239.84</v>
      </c>
      <c r="Q54">
        <v>4239.84</v>
      </c>
      <c r="R54">
        <v>4239.84</v>
      </c>
      <c r="S54">
        <v>4239.84</v>
      </c>
      <c r="T54">
        <v>4239.84</v>
      </c>
      <c r="U54">
        <v>4239.84</v>
      </c>
      <c r="V54">
        <v>4239.84</v>
      </c>
      <c r="W54">
        <v>4239.84</v>
      </c>
      <c r="X54">
        <v>4239.84</v>
      </c>
      <c r="Y54">
        <v>4239.84</v>
      </c>
      <c r="Z54">
        <v>4239.84</v>
      </c>
      <c r="AA54">
        <v>4239.84</v>
      </c>
      <c r="AB54">
        <v>4239.84</v>
      </c>
      <c r="AC54">
        <v>4239.84</v>
      </c>
      <c r="AD54">
        <v>4239.84</v>
      </c>
      <c r="AE54">
        <v>4239.84</v>
      </c>
      <c r="AF54">
        <v>4239.84</v>
      </c>
      <c r="AG54">
        <v>4239.84</v>
      </c>
      <c r="AH54">
        <v>4239.84</v>
      </c>
      <c r="AI54">
        <v>4239.84</v>
      </c>
    </row>
    <row r="56" spans="1:35" x14ac:dyDescent="0.25">
      <c r="A56" s="1" t="s">
        <v>97</v>
      </c>
    </row>
    <row r="57" spans="1:35" x14ac:dyDescent="0.25">
      <c r="A57" t="s">
        <v>43</v>
      </c>
      <c r="B57">
        <v>2017</v>
      </c>
      <c r="C57">
        <v>2018</v>
      </c>
      <c r="D57">
        <v>2019</v>
      </c>
      <c r="E57">
        <v>2020</v>
      </c>
      <c r="F57">
        <v>2021</v>
      </c>
      <c r="G57">
        <v>2022</v>
      </c>
      <c r="H57">
        <v>2023</v>
      </c>
      <c r="I57">
        <v>2024</v>
      </c>
      <c r="J57">
        <v>2025</v>
      </c>
      <c r="K57">
        <v>2026</v>
      </c>
      <c r="L57">
        <v>2027</v>
      </c>
      <c r="M57">
        <v>2028</v>
      </c>
      <c r="N57">
        <v>2029</v>
      </c>
      <c r="O57">
        <v>2030</v>
      </c>
      <c r="P57">
        <v>2031</v>
      </c>
      <c r="Q57">
        <v>2032</v>
      </c>
      <c r="R57">
        <v>2033</v>
      </c>
      <c r="S57">
        <v>2034</v>
      </c>
      <c r="T57">
        <v>2035</v>
      </c>
      <c r="U57">
        <v>2036</v>
      </c>
      <c r="V57">
        <v>2037</v>
      </c>
      <c r="W57">
        <v>2038</v>
      </c>
      <c r="X57">
        <v>2039</v>
      </c>
      <c r="Y57">
        <v>2040</v>
      </c>
      <c r="Z57">
        <v>2041</v>
      </c>
      <c r="AA57">
        <v>2042</v>
      </c>
      <c r="AB57">
        <v>2043</v>
      </c>
      <c r="AC57">
        <v>2044</v>
      </c>
      <c r="AD57">
        <v>2045</v>
      </c>
      <c r="AE57">
        <v>2046</v>
      </c>
      <c r="AF57">
        <v>2047</v>
      </c>
      <c r="AG57">
        <v>2048</v>
      </c>
      <c r="AH57">
        <v>2049</v>
      </c>
    </row>
    <row r="58" spans="1:35" x14ac:dyDescent="0.25">
      <c r="A58" t="s">
        <v>111</v>
      </c>
      <c r="B58">
        <f t="shared" ref="B58:AH58" si="0">B6-(B24/B42)</f>
        <v>42.480827402265859</v>
      </c>
      <c r="C58">
        <f t="shared" si="0"/>
        <v>43.776308635198198</v>
      </c>
      <c r="D58">
        <f t="shared" si="0"/>
        <v>44.096688859782319</v>
      </c>
      <c r="E58">
        <f t="shared" si="0"/>
        <v>44.478521374979842</v>
      </c>
      <c r="F58">
        <f t="shared" si="0"/>
        <v>44.491868490369797</v>
      </c>
      <c r="G58">
        <f t="shared" si="0"/>
        <v>44.483621112464483</v>
      </c>
      <c r="H58">
        <f t="shared" si="0"/>
        <v>44.557634690404285</v>
      </c>
      <c r="I58">
        <f t="shared" si="0"/>
        <v>44.473397764169981</v>
      </c>
      <c r="J58">
        <f t="shared" si="0"/>
        <v>44.477910168020955</v>
      </c>
      <c r="K58">
        <f t="shared" si="0"/>
        <v>44.520264493684607</v>
      </c>
      <c r="L58">
        <f t="shared" si="0"/>
        <v>44.457104200802</v>
      </c>
      <c r="M58">
        <f t="shared" si="0"/>
        <v>44.401804251414077</v>
      </c>
      <c r="N58">
        <f t="shared" si="0"/>
        <v>44.376536665387462</v>
      </c>
      <c r="O58">
        <f t="shared" si="0"/>
        <v>44.387601806461667</v>
      </c>
      <c r="P58">
        <f t="shared" si="0"/>
        <v>44.534026646421836</v>
      </c>
      <c r="Q58">
        <f t="shared" si="0"/>
        <v>44.689402800905455</v>
      </c>
      <c r="R58">
        <f t="shared" si="0"/>
        <v>44.837012129099712</v>
      </c>
      <c r="S58">
        <f t="shared" si="0"/>
        <v>44.99071262632161</v>
      </c>
      <c r="T58">
        <f t="shared" si="0"/>
        <v>45.076558121012908</v>
      </c>
      <c r="U58">
        <f t="shared" si="0"/>
        <v>45.225190452115974</v>
      </c>
      <c r="V58">
        <f t="shared" si="0"/>
        <v>45.345315292076151</v>
      </c>
      <c r="W58">
        <f t="shared" si="0"/>
        <v>45.514602989449322</v>
      </c>
      <c r="X58">
        <f t="shared" si="0"/>
        <v>45.649981574980949</v>
      </c>
      <c r="Y58">
        <f t="shared" si="0"/>
        <v>45.800619495659042</v>
      </c>
      <c r="Z58">
        <f t="shared" si="0"/>
        <v>45.923829551332318</v>
      </c>
      <c r="AA58">
        <f t="shared" si="0"/>
        <v>46.06143960700561</v>
      </c>
      <c r="AB58">
        <f t="shared" si="0"/>
        <v>46.199149662678884</v>
      </c>
      <c r="AC58">
        <f t="shared" si="0"/>
        <v>46.336998762507022</v>
      </c>
      <c r="AD58">
        <f t="shared" si="0"/>
        <v>46.474608818180293</v>
      </c>
      <c r="AE58">
        <f t="shared" si="0"/>
        <v>46.612318873853582</v>
      </c>
      <c r="AF58">
        <f t="shared" si="0"/>
        <v>46.750167973681727</v>
      </c>
      <c r="AG58">
        <f t="shared" si="0"/>
        <v>46.887778029354997</v>
      </c>
      <c r="AH58">
        <f t="shared" si="0"/>
        <v>47.025488085028286</v>
      </c>
    </row>
    <row r="59" spans="1:35" x14ac:dyDescent="0.25">
      <c r="A59" t="s">
        <v>46</v>
      </c>
      <c r="B59">
        <f t="shared" ref="B59:AH59" si="1">B7-(B25/B43)</f>
        <v>28.191680219218945</v>
      </c>
      <c r="C59">
        <f t="shared" si="1"/>
        <v>28.980178862635732</v>
      </c>
      <c r="D59">
        <f t="shared" si="1"/>
        <v>29.638426308316223</v>
      </c>
      <c r="E59">
        <f t="shared" si="1"/>
        <v>30.159709979263077</v>
      </c>
      <c r="F59">
        <f t="shared" si="1"/>
        <v>30.687536603230058</v>
      </c>
      <c r="G59">
        <f t="shared" si="1"/>
        <v>31.078550603209628</v>
      </c>
      <c r="H59">
        <f t="shared" si="1"/>
        <v>31.410902765264119</v>
      </c>
      <c r="I59">
        <f t="shared" si="1"/>
        <v>31.606329389231099</v>
      </c>
      <c r="J59">
        <f t="shared" si="1"/>
        <v>31.801835069923278</v>
      </c>
      <c r="K59">
        <f t="shared" si="1"/>
        <v>31.997329718161662</v>
      </c>
      <c r="L59">
        <f t="shared" si="1"/>
        <v>32.199353291859481</v>
      </c>
      <c r="M59">
        <f t="shared" si="1"/>
        <v>32.394892633794036</v>
      </c>
      <c r="N59">
        <f t="shared" si="1"/>
        <v>32.590380562450839</v>
      </c>
      <c r="O59">
        <f t="shared" si="1"/>
        <v>32.785830909258067</v>
      </c>
      <c r="P59">
        <f t="shared" si="1"/>
        <v>32.981333324139626</v>
      </c>
      <c r="Q59">
        <f t="shared" si="1"/>
        <v>33.183416489432346</v>
      </c>
      <c r="R59">
        <f t="shared" si="1"/>
        <v>33.378890174986978</v>
      </c>
      <c r="S59">
        <f t="shared" si="1"/>
        <v>33.574323546116673</v>
      </c>
      <c r="T59">
        <f t="shared" si="1"/>
        <v>33.769815320809457</v>
      </c>
      <c r="U59">
        <f t="shared" si="1"/>
        <v>33.971862476377268</v>
      </c>
      <c r="V59">
        <f t="shared" si="1"/>
        <v>34.232478628706851</v>
      </c>
      <c r="W59">
        <f t="shared" si="1"/>
        <v>34.428066678924949</v>
      </c>
      <c r="X59">
        <f t="shared" si="1"/>
        <v>34.623508369342034</v>
      </c>
      <c r="Y59">
        <f t="shared" si="1"/>
        <v>34.825472453597293</v>
      </c>
      <c r="Z59">
        <f t="shared" si="1"/>
        <v>35.03404916183996</v>
      </c>
      <c r="AA59">
        <f t="shared" si="1"/>
        <v>35.242625870082641</v>
      </c>
      <c r="AB59">
        <f t="shared" si="1"/>
        <v>35.444602578325316</v>
      </c>
      <c r="AC59">
        <f t="shared" si="1"/>
        <v>35.653079286567987</v>
      </c>
      <c r="AD59">
        <f t="shared" si="1"/>
        <v>35.861655994810661</v>
      </c>
      <c r="AE59">
        <f t="shared" si="1"/>
        <v>36.063632703053337</v>
      </c>
      <c r="AF59">
        <f t="shared" si="1"/>
        <v>36.272209411296004</v>
      </c>
      <c r="AG59">
        <f t="shared" si="1"/>
        <v>36.480686119538682</v>
      </c>
      <c r="AH59">
        <f t="shared" si="1"/>
        <v>36.682762827781353</v>
      </c>
    </row>
    <row r="60" spans="1:35" x14ac:dyDescent="0.25">
      <c r="A60" t="s">
        <v>47</v>
      </c>
      <c r="B60">
        <f t="shared" ref="B60:AH60" si="2">B8-(B26/B44)</f>
        <v>43.841065160758092</v>
      </c>
      <c r="C60">
        <f t="shared" si="2"/>
        <v>45.16898196455579</v>
      </c>
      <c r="D60">
        <f t="shared" si="2"/>
        <v>46.277446345222849</v>
      </c>
      <c r="E60">
        <f t="shared" si="2"/>
        <v>47.155533940472829</v>
      </c>
      <c r="F60">
        <f t="shared" si="2"/>
        <v>48.044443763975423</v>
      </c>
      <c r="G60">
        <f t="shared" si="2"/>
        <v>48.702986778252978</v>
      </c>
      <c r="H60">
        <f t="shared" si="2"/>
        <v>49.262714692920561</v>
      </c>
      <c r="I60">
        <f t="shared" si="2"/>
        <v>49.591924516423163</v>
      </c>
      <c r="J60">
        <f t="shared" si="2"/>
        <v>49.921199724290645</v>
      </c>
      <c r="K60">
        <f t="shared" si="2"/>
        <v>50.250404551013467</v>
      </c>
      <c r="L60">
        <f t="shared" si="2"/>
        <v>50.590657244787934</v>
      </c>
      <c r="M60">
        <f t="shared" si="2"/>
        <v>50.919882589062809</v>
      </c>
      <c r="N60">
        <f t="shared" si="2"/>
        <v>51.249181013684158</v>
      </c>
      <c r="O60">
        <f t="shared" si="2"/>
        <v>51.578391118685282</v>
      </c>
      <c r="P60">
        <f t="shared" si="2"/>
        <v>51.907698517971767</v>
      </c>
      <c r="Q60">
        <f t="shared" si="2"/>
        <v>52.247927143983965</v>
      </c>
      <c r="R60">
        <f t="shared" si="2"/>
        <v>52.577140528551475</v>
      </c>
      <c r="S60">
        <f t="shared" si="2"/>
        <v>52.906442374573956</v>
      </c>
      <c r="T60">
        <f t="shared" si="2"/>
        <v>53.235687097381124</v>
      </c>
      <c r="U60">
        <f t="shared" si="2"/>
        <v>53.575921278828275</v>
      </c>
      <c r="V60">
        <f t="shared" si="2"/>
        <v>54.014836657765812</v>
      </c>
      <c r="W60">
        <f t="shared" si="2"/>
        <v>54.344097049692813</v>
      </c>
      <c r="X60">
        <f t="shared" si="2"/>
        <v>54.673384793290346</v>
      </c>
      <c r="Y60">
        <f t="shared" si="2"/>
        <v>55.013602877942532</v>
      </c>
      <c r="Z60">
        <f t="shared" si="2"/>
        <v>55.364805862984753</v>
      </c>
      <c r="AA60">
        <f t="shared" si="2"/>
        <v>55.716008848026974</v>
      </c>
      <c r="AB60">
        <f t="shared" si="2"/>
        <v>56.056211833069199</v>
      </c>
      <c r="AC60">
        <f t="shared" si="2"/>
        <v>56.407414818111427</v>
      </c>
      <c r="AD60">
        <f t="shared" si="2"/>
        <v>56.758599711988651</v>
      </c>
      <c r="AE60">
        <f t="shared" si="2"/>
        <v>57.098820788195873</v>
      </c>
      <c r="AF60">
        <f t="shared" si="2"/>
        <v>57.450005682073112</v>
      </c>
      <c r="AG60">
        <f t="shared" si="2"/>
        <v>57.801208667115333</v>
      </c>
      <c r="AH60">
        <f t="shared" si="2"/>
        <v>58.141411652157558</v>
      </c>
    </row>
    <row r="61" spans="1:35" x14ac:dyDescent="0.25">
      <c r="A61" t="s">
        <v>48</v>
      </c>
      <c r="B61">
        <f t="shared" ref="B61:AH61" si="3">B9-(B27/B45)</f>
        <v>13.030135159817355</v>
      </c>
      <c r="C61">
        <f t="shared" si="3"/>
        <v>13.030122374429219</v>
      </c>
      <c r="D61">
        <f t="shared" si="3"/>
        <v>13.030118264840183</v>
      </c>
      <c r="E61">
        <f t="shared" si="3"/>
        <v>13.030114155251141</v>
      </c>
      <c r="F61">
        <f t="shared" si="3"/>
        <v>13.030173059360727</v>
      </c>
      <c r="G61">
        <f t="shared" si="3"/>
        <v>13.030131963470325</v>
      </c>
      <c r="H61">
        <f t="shared" si="3"/>
        <v>13.03014520547945</v>
      </c>
      <c r="I61">
        <f t="shared" si="3"/>
        <v>13.030112785388134</v>
      </c>
      <c r="J61">
        <f t="shared" si="3"/>
        <v>13.030089041095898</v>
      </c>
      <c r="K61">
        <f t="shared" si="3"/>
        <v>13.03011095890411</v>
      </c>
      <c r="L61">
        <f t="shared" si="3"/>
        <v>13.030150228310504</v>
      </c>
      <c r="M61">
        <f t="shared" si="3"/>
        <v>13.030135159817348</v>
      </c>
      <c r="N61">
        <f t="shared" si="3"/>
        <v>13.030128767123287</v>
      </c>
      <c r="O61">
        <f t="shared" si="3"/>
        <v>13.030122374429219</v>
      </c>
      <c r="P61">
        <f t="shared" si="3"/>
        <v>13.030124657534245</v>
      </c>
      <c r="Q61">
        <f t="shared" si="3"/>
        <v>13.030081278538809</v>
      </c>
      <c r="R61">
        <f t="shared" si="3"/>
        <v>13.030192237442925</v>
      </c>
      <c r="S61">
        <f t="shared" si="3"/>
        <v>13.03015753424657</v>
      </c>
      <c r="T61">
        <f t="shared" si="3"/>
        <v>13.030131506849315</v>
      </c>
      <c r="U61">
        <f t="shared" si="3"/>
        <v>13.030112328767125</v>
      </c>
      <c r="V61">
        <f t="shared" si="3"/>
        <v>13.030101826484021</v>
      </c>
      <c r="W61">
        <f t="shared" si="3"/>
        <v>13.03009132420091</v>
      </c>
      <c r="X61">
        <f t="shared" si="3"/>
        <v>13.030189497716897</v>
      </c>
      <c r="Y61">
        <f t="shared" si="3"/>
        <v>13.030142009132426</v>
      </c>
      <c r="Z61">
        <f t="shared" si="3"/>
        <v>13.030148858447497</v>
      </c>
      <c r="AA61">
        <f t="shared" si="3"/>
        <v>13.03015570776256</v>
      </c>
      <c r="AB61">
        <f t="shared" si="3"/>
        <v>13.030125570776256</v>
      </c>
      <c r="AC61">
        <f t="shared" si="3"/>
        <v>13.030141095890407</v>
      </c>
      <c r="AD61">
        <f t="shared" si="3"/>
        <v>13.030119634703198</v>
      </c>
      <c r="AE61">
        <f t="shared" si="3"/>
        <v>13.030143835616435</v>
      </c>
      <c r="AF61">
        <f t="shared" si="3"/>
        <v>13.030131050228313</v>
      </c>
      <c r="AG61">
        <f t="shared" si="3"/>
        <v>13.030118264840176</v>
      </c>
      <c r="AH61">
        <f t="shared" si="3"/>
        <v>13.030114155251141</v>
      </c>
    </row>
    <row r="62" spans="1:35" x14ac:dyDescent="0.25">
      <c r="A62" t="s">
        <v>112</v>
      </c>
      <c r="B62">
        <f t="shared" ref="B62:AH62" si="4">B10-(B28/B46)</f>
        <v>13.084352607155591</v>
      </c>
      <c r="C62">
        <f t="shared" si="4"/>
        <v>13.082197540488821</v>
      </c>
      <c r="D62">
        <f t="shared" si="4"/>
        <v>13.079164047136778</v>
      </c>
      <c r="E62">
        <f t="shared" si="4"/>
        <v>13.076274827495464</v>
      </c>
      <c r="F62">
        <f t="shared" si="4"/>
        <v>13.077322009352841</v>
      </c>
      <c r="G62">
        <f t="shared" si="4"/>
        <v>13.076245093376208</v>
      </c>
      <c r="H62">
        <f t="shared" si="4"/>
        <v>13.075147608427066</v>
      </c>
      <c r="I62">
        <f t="shared" si="4"/>
        <v>13.074084685164568</v>
      </c>
      <c r="J62">
        <f t="shared" si="4"/>
        <v>13.073043948431479</v>
      </c>
      <c r="K62">
        <f t="shared" si="4"/>
        <v>13.072151029561809</v>
      </c>
      <c r="L62">
        <f t="shared" si="4"/>
        <v>13.06967748922192</v>
      </c>
      <c r="M62">
        <f t="shared" si="4"/>
        <v>13.067651065767787</v>
      </c>
      <c r="N62">
        <f t="shared" si="4"/>
        <v>13.066027106175419</v>
      </c>
      <c r="O62">
        <f t="shared" si="4"/>
        <v>13.065883872984923</v>
      </c>
      <c r="P62">
        <f t="shared" si="4"/>
        <v>13.064985726745675</v>
      </c>
      <c r="Q62">
        <f t="shared" si="4"/>
        <v>13.064955010004617</v>
      </c>
      <c r="R62">
        <f t="shared" si="4"/>
        <v>13.065048596788259</v>
      </c>
      <c r="S62">
        <f t="shared" si="4"/>
        <v>13.064983346159764</v>
      </c>
      <c r="T62">
        <f t="shared" si="4"/>
        <v>13.065044051100504</v>
      </c>
      <c r="U62">
        <f t="shared" si="4"/>
        <v>13.064968092965987</v>
      </c>
      <c r="V62">
        <f t="shared" si="4"/>
        <v>13.064990980452514</v>
      </c>
      <c r="W62">
        <f t="shared" si="4"/>
        <v>13.064976845723663</v>
      </c>
      <c r="X62">
        <f t="shared" si="4"/>
        <v>13.064986019188346</v>
      </c>
      <c r="Y62">
        <f t="shared" si="4"/>
        <v>13.065046765173673</v>
      </c>
      <c r="Z62">
        <f t="shared" si="4"/>
        <v>13.064983387204354</v>
      </c>
      <c r="AA62">
        <f t="shared" si="4"/>
        <v>13.065052572982395</v>
      </c>
      <c r="AB62">
        <f t="shared" si="4"/>
        <v>13.065018454671385</v>
      </c>
      <c r="AC62">
        <f t="shared" si="4"/>
        <v>13.065045164434864</v>
      </c>
      <c r="AD62">
        <f t="shared" si="4"/>
        <v>13.06502890051819</v>
      </c>
      <c r="AE62">
        <f t="shared" si="4"/>
        <v>13.064986819557745</v>
      </c>
      <c r="AF62">
        <f t="shared" si="4"/>
        <v>13.065034328664513</v>
      </c>
      <c r="AG62">
        <f t="shared" si="4"/>
        <v>13.064995890410955</v>
      </c>
      <c r="AH62">
        <f t="shared" si="4"/>
        <v>13.065031835205993</v>
      </c>
    </row>
    <row r="63" spans="1:35" x14ac:dyDescent="0.25">
      <c r="A63" t="s">
        <v>50</v>
      </c>
      <c r="B63">
        <f t="shared" ref="B63:AH63" si="5">B11-(B29/B47)</f>
        <v>17.599254794520547</v>
      </c>
      <c r="C63">
        <f t="shared" si="5"/>
        <v>17.599276214196763</v>
      </c>
      <c r="D63">
        <f t="shared" si="5"/>
        <v>17.599336391310366</v>
      </c>
      <c r="E63">
        <f t="shared" si="5"/>
        <v>17.599213366542138</v>
      </c>
      <c r="F63">
        <f t="shared" si="5"/>
        <v>17.599254130344541</v>
      </c>
      <c r="G63">
        <f t="shared" si="5"/>
        <v>17.599222748028232</v>
      </c>
      <c r="H63">
        <f t="shared" si="5"/>
        <v>17.599265974816667</v>
      </c>
      <c r="I63">
        <f t="shared" si="5"/>
        <v>17.599319025875189</v>
      </c>
      <c r="J63">
        <f t="shared" si="5"/>
        <v>17.599235201328355</v>
      </c>
      <c r="K63">
        <f t="shared" si="5"/>
        <v>17.599336681887372</v>
      </c>
      <c r="L63">
        <f t="shared" si="5"/>
        <v>17.599297121903973</v>
      </c>
      <c r="M63">
        <f t="shared" si="5"/>
        <v>17.599326276463266</v>
      </c>
      <c r="N63">
        <f t="shared" si="5"/>
        <v>17.599235090632355</v>
      </c>
      <c r="O63">
        <f t="shared" si="5"/>
        <v>17.599319994465198</v>
      </c>
      <c r="P63">
        <f t="shared" si="5"/>
        <v>17.599276587795764</v>
      </c>
      <c r="Q63">
        <f t="shared" si="5"/>
        <v>17.599271315898712</v>
      </c>
      <c r="R63">
        <f t="shared" si="5"/>
        <v>17.599333208800331</v>
      </c>
      <c r="S63">
        <f t="shared" si="5"/>
        <v>17.599337816521377</v>
      </c>
      <c r="T63">
        <f t="shared" si="5"/>
        <v>17.59928394907984</v>
      </c>
      <c r="U63">
        <f t="shared" si="5"/>
        <v>17.599268091877683</v>
      </c>
      <c r="V63">
        <f t="shared" si="5"/>
        <v>17.599340874498409</v>
      </c>
      <c r="W63">
        <f t="shared" si="5"/>
        <v>17.599301106960013</v>
      </c>
      <c r="X63">
        <f t="shared" si="5"/>
        <v>17.59930922927909</v>
      </c>
      <c r="Y63">
        <f t="shared" si="5"/>
        <v>17.59934894146949</v>
      </c>
      <c r="Z63">
        <f t="shared" si="5"/>
        <v>17.599289248650894</v>
      </c>
      <c r="AA63">
        <f t="shared" si="5"/>
        <v>17.599229735713301</v>
      </c>
      <c r="AB63">
        <f t="shared" si="5"/>
        <v>17.599315732669162</v>
      </c>
      <c r="AC63">
        <f t="shared" si="5"/>
        <v>17.599308274526088</v>
      </c>
      <c r="AD63">
        <f t="shared" si="5"/>
        <v>17.599306766293065</v>
      </c>
      <c r="AE63">
        <f t="shared" si="5"/>
        <v>17.599249398090496</v>
      </c>
      <c r="AF63">
        <f t="shared" si="5"/>
        <v>17.599243904801448</v>
      </c>
      <c r="AG63">
        <f t="shared" si="5"/>
        <v>17.599282136432826</v>
      </c>
      <c r="AH63">
        <f t="shared" si="5"/>
        <v>17.599248387989483</v>
      </c>
    </row>
    <row r="64" spans="1:35" x14ac:dyDescent="0.25">
      <c r="A64" t="s">
        <v>51</v>
      </c>
      <c r="B64">
        <f t="shared" ref="B64:AH64" si="6">B12-(B30/B48)</f>
        <v>47.941602047876017</v>
      </c>
      <c r="C64">
        <f t="shared" si="6"/>
        <v>47.94176919883769</v>
      </c>
      <c r="D64">
        <f t="shared" si="6"/>
        <v>47.941628199806303</v>
      </c>
      <c r="E64">
        <f t="shared" si="6"/>
        <v>47.942487200774892</v>
      </c>
      <c r="F64">
        <f t="shared" si="6"/>
        <v>47.94209713574098</v>
      </c>
      <c r="G64">
        <f t="shared" si="6"/>
        <v>47.942398920713998</v>
      </c>
      <c r="H64">
        <f t="shared" si="6"/>
        <v>47.942008855680086</v>
      </c>
      <c r="I64">
        <f t="shared" si="6"/>
        <v>47.942310640653119</v>
      </c>
      <c r="J64">
        <f t="shared" si="6"/>
        <v>47.941920575619207</v>
      </c>
      <c r="K64">
        <f t="shared" si="6"/>
        <v>47.941891241178936</v>
      </c>
      <c r="L64">
        <f t="shared" si="6"/>
        <v>47.941344956413474</v>
      </c>
      <c r="M64">
        <f t="shared" si="6"/>
        <v>47.942508371385088</v>
      </c>
      <c r="N64">
        <f t="shared" si="6"/>
        <v>47.941457036114585</v>
      </c>
      <c r="O64">
        <f t="shared" si="6"/>
        <v>47.942342050643418</v>
      </c>
      <c r="P64">
        <f t="shared" si="6"/>
        <v>47.942471703334732</v>
      </c>
      <c r="Q64">
        <f t="shared" si="6"/>
        <v>47.941996955859963</v>
      </c>
      <c r="R64">
        <f t="shared" si="6"/>
        <v>47.941685208246852</v>
      </c>
      <c r="S64">
        <f t="shared" si="6"/>
        <v>47.942228310502287</v>
      </c>
      <c r="T64">
        <f t="shared" si="6"/>
        <v>47.9420099626401</v>
      </c>
      <c r="U64">
        <f t="shared" si="6"/>
        <v>47.941722014667221</v>
      </c>
      <c r="V64">
        <f t="shared" si="6"/>
        <v>47.941440016604417</v>
      </c>
      <c r="W64">
        <f t="shared" si="6"/>
        <v>47.942163968451652</v>
      </c>
      <c r="X64">
        <f t="shared" si="6"/>
        <v>47.941585720215855</v>
      </c>
      <c r="Y64">
        <f t="shared" si="6"/>
        <v>47.94239712190398</v>
      </c>
      <c r="Z64">
        <f t="shared" si="6"/>
        <v>47.942290023522915</v>
      </c>
      <c r="AA64">
        <f t="shared" si="6"/>
        <v>47.941264425072646</v>
      </c>
      <c r="AB64">
        <f t="shared" si="6"/>
        <v>47.941704026567038</v>
      </c>
      <c r="AC64">
        <f t="shared" si="6"/>
        <v>47.941608828006082</v>
      </c>
      <c r="AD64">
        <f t="shared" si="6"/>
        <v>47.940978829389806</v>
      </c>
      <c r="AE64">
        <f t="shared" si="6"/>
        <v>47.942197730731976</v>
      </c>
      <c r="AF64">
        <f t="shared" si="6"/>
        <v>47.941881832018836</v>
      </c>
      <c r="AG64">
        <f t="shared" si="6"/>
        <v>47.941414833264162</v>
      </c>
      <c r="AH64">
        <f t="shared" si="6"/>
        <v>47.941488584474897</v>
      </c>
    </row>
    <row r="65" spans="1:36" x14ac:dyDescent="0.25">
      <c r="A65" t="s">
        <v>52</v>
      </c>
      <c r="B65">
        <f t="shared" ref="B65:AH65" si="7">B13-(B31/B49)</f>
        <v>74.415590611180733</v>
      </c>
      <c r="C65">
        <f t="shared" si="7"/>
        <v>74.416197355343328</v>
      </c>
      <c r="D65">
        <f t="shared" si="7"/>
        <v>74.416560174581903</v>
      </c>
      <c r="E65">
        <f t="shared" si="7"/>
        <v>74.416183527073159</v>
      </c>
      <c r="F65">
        <f t="shared" si="7"/>
        <v>74.4158068795644</v>
      </c>
      <c r="G65">
        <f t="shared" si="7"/>
        <v>74.41643023205566</v>
      </c>
      <c r="H65">
        <f t="shared" si="7"/>
        <v>74.416053584546901</v>
      </c>
      <c r="I65">
        <f t="shared" si="7"/>
        <v>74.415676937038157</v>
      </c>
      <c r="J65">
        <f t="shared" si="7"/>
        <v>74.416300289529403</v>
      </c>
      <c r="K65">
        <f t="shared" si="7"/>
        <v>74.415923642020658</v>
      </c>
      <c r="L65">
        <f t="shared" si="7"/>
        <v>74.416546994511918</v>
      </c>
      <c r="M65">
        <f t="shared" si="7"/>
        <v>74.416170347003145</v>
      </c>
      <c r="N65">
        <f t="shared" si="7"/>
        <v>74.415793699494401</v>
      </c>
      <c r="O65">
        <f t="shared" si="7"/>
        <v>74.416417051985661</v>
      </c>
      <c r="P65">
        <f t="shared" si="7"/>
        <v>74.416040404476888</v>
      </c>
      <c r="Q65">
        <f t="shared" si="7"/>
        <v>74.415663756968144</v>
      </c>
      <c r="R65">
        <f t="shared" si="7"/>
        <v>74.416287109459404</v>
      </c>
      <c r="S65">
        <f t="shared" si="7"/>
        <v>74.415910461950659</v>
      </c>
      <c r="T65">
        <f t="shared" si="7"/>
        <v>74.416533814441905</v>
      </c>
      <c r="U65">
        <f t="shared" si="7"/>
        <v>74.416157166933147</v>
      </c>
      <c r="V65">
        <f t="shared" si="7"/>
        <v>74.415980519424409</v>
      </c>
      <c r="W65">
        <f t="shared" si="7"/>
        <v>74.416003871915649</v>
      </c>
      <c r="X65">
        <f t="shared" si="7"/>
        <v>74.416027224406903</v>
      </c>
      <c r="Y65">
        <f t="shared" si="7"/>
        <v>74.415950576898155</v>
      </c>
      <c r="Z65">
        <f t="shared" si="7"/>
        <v>74.415973929389395</v>
      </c>
      <c r="AA65">
        <f t="shared" si="7"/>
        <v>74.415997281880649</v>
      </c>
      <c r="AB65">
        <f t="shared" si="7"/>
        <v>74.41602063437189</v>
      </c>
      <c r="AC65">
        <f t="shared" si="7"/>
        <v>74.415943986863141</v>
      </c>
      <c r="AD65">
        <f t="shared" si="7"/>
        <v>74.415967339354395</v>
      </c>
      <c r="AE65">
        <f t="shared" si="7"/>
        <v>74.415990691845636</v>
      </c>
      <c r="AF65">
        <f t="shared" si="7"/>
        <v>74.415914044336887</v>
      </c>
      <c r="AG65">
        <f t="shared" si="7"/>
        <v>74.415937396828141</v>
      </c>
      <c r="AH65">
        <f t="shared" si="7"/>
        <v>74.415960749319382</v>
      </c>
    </row>
    <row r="66" spans="1:36" x14ac:dyDescent="0.25">
      <c r="A66" t="s">
        <v>53</v>
      </c>
      <c r="B66">
        <f t="shared" ref="B66:AH66" si="8">B14-(B32/B50)</f>
        <v>13.120578188676523</v>
      </c>
      <c r="C66">
        <f t="shared" si="8"/>
        <v>13.120692134567836</v>
      </c>
      <c r="D66">
        <f t="shared" si="8"/>
        <v>13.120706080459147</v>
      </c>
      <c r="E66">
        <f t="shared" si="8"/>
        <v>13.120607224718901</v>
      </c>
      <c r="F66">
        <f t="shared" si="8"/>
        <v>13.120621170610212</v>
      </c>
      <c r="G66">
        <f t="shared" si="8"/>
        <v>13.120635116501525</v>
      </c>
      <c r="H66">
        <f t="shared" si="8"/>
        <v>13.120649062392841</v>
      </c>
      <c r="I66">
        <f t="shared" si="8"/>
        <v>13.12055020665259</v>
      </c>
      <c r="J66">
        <f t="shared" si="8"/>
        <v>13.120664152543903</v>
      </c>
      <c r="K66">
        <f t="shared" si="8"/>
        <v>13.120678098435217</v>
      </c>
      <c r="L66">
        <f t="shared" si="8"/>
        <v>13.12069204432653</v>
      </c>
      <c r="M66">
        <f t="shared" si="8"/>
        <v>13.12059318858628</v>
      </c>
      <c r="N66">
        <f t="shared" si="8"/>
        <v>13.120607134477595</v>
      </c>
      <c r="O66">
        <f t="shared" si="8"/>
        <v>13.120621080368908</v>
      </c>
      <c r="P66">
        <f t="shared" si="8"/>
        <v>13.120635026260219</v>
      </c>
      <c r="Q66">
        <f t="shared" si="8"/>
        <v>13.120648972151535</v>
      </c>
      <c r="R66">
        <f t="shared" si="8"/>
        <v>13.120650116411285</v>
      </c>
      <c r="S66">
        <f t="shared" si="8"/>
        <v>13.120664062302597</v>
      </c>
      <c r="T66">
        <f t="shared" si="8"/>
        <v>13.120678008193913</v>
      </c>
      <c r="U66">
        <f t="shared" si="8"/>
        <v>13.120691954085226</v>
      </c>
      <c r="V66">
        <f t="shared" si="8"/>
        <v>13.120593098344974</v>
      </c>
      <c r="W66">
        <f t="shared" si="8"/>
        <v>13.120607044236291</v>
      </c>
      <c r="X66">
        <f t="shared" si="8"/>
        <v>13.120620990127602</v>
      </c>
      <c r="Y66">
        <f t="shared" si="8"/>
        <v>13.120634936018915</v>
      </c>
      <c r="Z66">
        <f t="shared" si="8"/>
        <v>13.120636080278667</v>
      </c>
      <c r="AA66">
        <f t="shared" si="8"/>
        <v>13.120650026169979</v>
      </c>
      <c r="AB66">
        <f t="shared" si="8"/>
        <v>13.120663972061292</v>
      </c>
      <c r="AC66">
        <f t="shared" si="8"/>
        <v>13.120677917952607</v>
      </c>
      <c r="AD66">
        <f t="shared" si="8"/>
        <v>13.120579062212357</v>
      </c>
      <c r="AE66">
        <f t="shared" si="8"/>
        <v>13.12059300810367</v>
      </c>
      <c r="AF66">
        <f t="shared" si="8"/>
        <v>13.120606953994985</v>
      </c>
      <c r="AG66">
        <f t="shared" si="8"/>
        <v>13.120620899886298</v>
      </c>
      <c r="AH66">
        <f t="shared" si="8"/>
        <v>13.120622044146046</v>
      </c>
    </row>
    <row r="67" spans="1:36" x14ac:dyDescent="0.25">
      <c r="A67" t="s">
        <v>54</v>
      </c>
      <c r="B67">
        <f t="shared" ref="B67:AH67" si="9">B15-(B33/B51)</f>
        <v>142.59032975675817</v>
      </c>
      <c r="C67">
        <f t="shared" si="9"/>
        <v>147.36814752504469</v>
      </c>
      <c r="D67">
        <f t="shared" si="9"/>
        <v>149.8055879299269</v>
      </c>
      <c r="E67">
        <f t="shared" si="9"/>
        <v>153.90093291317254</v>
      </c>
      <c r="F67">
        <f t="shared" si="9"/>
        <v>157.80075068145911</v>
      </c>
      <c r="G67">
        <f t="shared" si="9"/>
        <v>160.82295909509176</v>
      </c>
      <c r="H67">
        <f t="shared" si="9"/>
        <v>163.65077686337833</v>
      </c>
      <c r="I67">
        <f t="shared" si="9"/>
        <v>166.08859463166485</v>
      </c>
      <c r="J67">
        <f t="shared" si="9"/>
        <v>168.62332390575898</v>
      </c>
      <c r="K67">
        <f t="shared" si="9"/>
        <v>171.15833305554108</v>
      </c>
      <c r="L67">
        <f t="shared" si="9"/>
        <v>173.69312705522856</v>
      </c>
      <c r="M67">
        <f t="shared" si="9"/>
        <v>176.42344865183949</v>
      </c>
      <c r="N67">
        <f t="shared" si="9"/>
        <v>179.05598746462491</v>
      </c>
      <c r="O67">
        <f t="shared" si="9"/>
        <v>181.78550120666006</v>
      </c>
      <c r="P67">
        <f t="shared" si="9"/>
        <v>183.24788978592633</v>
      </c>
      <c r="Q67">
        <f t="shared" si="9"/>
        <v>184.71109314721252</v>
      </c>
      <c r="R67">
        <f t="shared" si="9"/>
        <v>186.17360539611437</v>
      </c>
      <c r="S67">
        <f t="shared" si="9"/>
        <v>187.83042148028542</v>
      </c>
      <c r="T67">
        <f t="shared" si="9"/>
        <v>189.39090697432158</v>
      </c>
      <c r="U67">
        <f t="shared" si="9"/>
        <v>190.95054438599232</v>
      </c>
      <c r="V67">
        <f t="shared" si="9"/>
        <v>192.51081790718266</v>
      </c>
      <c r="W67">
        <f t="shared" si="9"/>
        <v>194.07077917252636</v>
      </c>
      <c r="X67">
        <f t="shared" si="9"/>
        <v>195.63107439623593</v>
      </c>
      <c r="Y67">
        <f t="shared" si="9"/>
        <v>197.19047308019515</v>
      </c>
      <c r="Z67">
        <f t="shared" si="9"/>
        <v>198.75045941628903</v>
      </c>
      <c r="AA67">
        <f t="shared" si="9"/>
        <v>200.31044575238292</v>
      </c>
      <c r="AB67">
        <f t="shared" si="9"/>
        <v>201.87045379099607</v>
      </c>
      <c r="AC67">
        <f t="shared" si="9"/>
        <v>203.43044012708995</v>
      </c>
      <c r="AD67">
        <f t="shared" si="9"/>
        <v>204.99044816570307</v>
      </c>
      <c r="AE67">
        <f t="shared" si="9"/>
        <v>206.55045620431619</v>
      </c>
      <c r="AF67">
        <f t="shared" si="9"/>
        <v>208.11044254041011</v>
      </c>
      <c r="AG67">
        <f t="shared" si="9"/>
        <v>209.67042887650399</v>
      </c>
      <c r="AH67">
        <f t="shared" si="9"/>
        <v>211.23043691511711</v>
      </c>
    </row>
    <row r="68" spans="1:36" x14ac:dyDescent="0.25">
      <c r="A68" t="s">
        <v>55</v>
      </c>
      <c r="B68">
        <f t="shared" ref="B68:AH68" si="10">B16-(B34/B52)</f>
        <v>51.164204109589036</v>
      </c>
      <c r="C68">
        <f t="shared" si="10"/>
        <v>52.41580543794106</v>
      </c>
      <c r="D68">
        <f t="shared" si="10"/>
        <v>53.460511374014118</v>
      </c>
      <c r="E68">
        <f t="shared" si="10"/>
        <v>54.288033748443347</v>
      </c>
      <c r="F68">
        <f t="shared" si="10"/>
        <v>55.12583507679534</v>
      </c>
      <c r="G68">
        <f t="shared" si="10"/>
        <v>55.746504400166046</v>
      </c>
      <c r="H68">
        <f t="shared" si="10"/>
        <v>56.274005728518063</v>
      </c>
      <c r="I68">
        <f t="shared" si="10"/>
        <v>56.584307056870074</v>
      </c>
      <c r="J68">
        <f t="shared" si="10"/>
        <v>56.89456704026567</v>
      </c>
      <c r="K68">
        <f t="shared" si="10"/>
        <v>57.20493806558737</v>
      </c>
      <c r="L68">
        <f t="shared" si="10"/>
        <v>57.525534827729345</v>
      </c>
      <c r="M68">
        <f t="shared" si="10"/>
        <v>57.835827189705277</v>
      </c>
      <c r="N68">
        <f t="shared" si="10"/>
        <v>58.146194603569938</v>
      </c>
      <c r="O68">
        <f t="shared" si="10"/>
        <v>58.456505770029054</v>
      </c>
      <c r="P68">
        <f t="shared" si="10"/>
        <v>58.766772976338743</v>
      </c>
      <c r="Q68">
        <f t="shared" si="10"/>
        <v>59.087463594852636</v>
      </c>
      <c r="R68">
        <f t="shared" si="10"/>
        <v>59.397785803237859</v>
      </c>
      <c r="S68">
        <f t="shared" si="10"/>
        <v>59.708060896637619</v>
      </c>
      <c r="T68">
        <f t="shared" si="10"/>
        <v>60.018400622665013</v>
      </c>
      <c r="U68">
        <f t="shared" si="10"/>
        <v>60.33896679119966</v>
      </c>
      <c r="V68">
        <f t="shared" si="10"/>
        <v>60.752747447073475</v>
      </c>
      <c r="W68">
        <f t="shared" si="10"/>
        <v>61.063144043171434</v>
      </c>
      <c r="X68">
        <f t="shared" si="10"/>
        <v>61.373428476546287</v>
      </c>
      <c r="Y68">
        <f t="shared" si="10"/>
        <v>61.694053092569533</v>
      </c>
      <c r="Z68">
        <f t="shared" si="10"/>
        <v>62.025005936073057</v>
      </c>
      <c r="AA68">
        <f t="shared" si="10"/>
        <v>62.355958779576596</v>
      </c>
      <c r="AB68">
        <f t="shared" si="10"/>
        <v>62.676715400581159</v>
      </c>
      <c r="AC68">
        <f t="shared" si="10"/>
        <v>63.007668244084684</v>
      </c>
      <c r="AD68">
        <f t="shared" si="10"/>
        <v>63.338724865089254</v>
      </c>
      <c r="AE68">
        <f t="shared" si="10"/>
        <v>63.659381486093814</v>
      </c>
      <c r="AF68">
        <f t="shared" si="10"/>
        <v>63.990334329597353</v>
      </c>
      <c r="AG68">
        <f t="shared" si="10"/>
        <v>64.32128717310087</v>
      </c>
      <c r="AH68">
        <f t="shared" si="10"/>
        <v>64.642043794105433</v>
      </c>
    </row>
    <row r="69" spans="1:36" x14ac:dyDescent="0.25">
      <c r="A69" t="s">
        <v>113</v>
      </c>
      <c r="B69">
        <f>B17-(B35/B53)</f>
        <v>65.27749348277294</v>
      </c>
      <c r="C69">
        <f t="shared" ref="C69:AH69" si="11">C17-(C35/C53)</f>
        <v>66.767293482772928</v>
      </c>
      <c r="D69">
        <f t="shared" si="11"/>
        <v>68.008893482772933</v>
      </c>
      <c r="E69">
        <f t="shared" si="11"/>
        <v>69.001993482772932</v>
      </c>
      <c r="F69">
        <f t="shared" si="11"/>
        <v>69.995193482772933</v>
      </c>
      <c r="G69">
        <f t="shared" si="11"/>
        <v>70.740093482772934</v>
      </c>
      <c r="H69">
        <f t="shared" si="11"/>
        <v>71.360793482772934</v>
      </c>
      <c r="I69">
        <f t="shared" si="11"/>
        <v>71.733293482772936</v>
      </c>
      <c r="J69">
        <f t="shared" si="11"/>
        <v>72.105793482772938</v>
      </c>
      <c r="K69">
        <f t="shared" si="11"/>
        <v>72.478193482772937</v>
      </c>
      <c r="L69">
        <f t="shared" si="11"/>
        <v>72.850593482772936</v>
      </c>
      <c r="M69">
        <f t="shared" si="11"/>
        <v>73.223093482772939</v>
      </c>
      <c r="N69">
        <f t="shared" si="11"/>
        <v>73.595593482772927</v>
      </c>
      <c r="O69">
        <f t="shared" si="11"/>
        <v>73.96799348277294</v>
      </c>
      <c r="P69">
        <f t="shared" si="11"/>
        <v>74.340393482772939</v>
      </c>
      <c r="Q69">
        <f t="shared" si="11"/>
        <v>74.712893482772927</v>
      </c>
      <c r="R69">
        <f t="shared" si="11"/>
        <v>75.08529348277294</v>
      </c>
      <c r="S69">
        <f t="shared" si="11"/>
        <v>75.457793482772928</v>
      </c>
      <c r="T69">
        <f t="shared" si="11"/>
        <v>75.83029348277293</v>
      </c>
      <c r="U69">
        <f t="shared" si="11"/>
        <v>76.202693482772929</v>
      </c>
      <c r="V69">
        <f t="shared" si="11"/>
        <v>76.69929348277293</v>
      </c>
      <c r="W69">
        <f t="shared" si="11"/>
        <v>77.071793482772932</v>
      </c>
      <c r="X69">
        <f t="shared" si="11"/>
        <v>77.444093482772928</v>
      </c>
      <c r="Y69">
        <f t="shared" si="11"/>
        <v>77.81659348277293</v>
      </c>
      <c r="Z69">
        <f t="shared" si="11"/>
        <v>78.213893482772932</v>
      </c>
      <c r="AA69">
        <f t="shared" si="11"/>
        <v>78.604493482772938</v>
      </c>
      <c r="AB69">
        <f t="shared" si="11"/>
        <v>78.994893482772937</v>
      </c>
      <c r="AC69">
        <f t="shared" si="11"/>
        <v>79.385393482772926</v>
      </c>
      <c r="AD69">
        <f t="shared" si="11"/>
        <v>79.775993482772932</v>
      </c>
      <c r="AE69">
        <f t="shared" si="11"/>
        <v>80.166493482772935</v>
      </c>
      <c r="AF69">
        <f t="shared" si="11"/>
        <v>80.556993482772938</v>
      </c>
      <c r="AG69">
        <f t="shared" si="11"/>
        <v>80.947493482772927</v>
      </c>
      <c r="AH69">
        <f t="shared" si="11"/>
        <v>81.33829348277294</v>
      </c>
    </row>
    <row r="70" spans="1:36" x14ac:dyDescent="0.25">
      <c r="A70" t="s">
        <v>114</v>
      </c>
      <c r="B70">
        <f>B18-(B36/B54)</f>
        <v>9.6097470206422919</v>
      </c>
      <c r="C70">
        <f t="shared" ref="C70:AH70" si="12">C18-(C36/C54)</f>
        <v>9.6098489603381232</v>
      </c>
      <c r="D70">
        <f t="shared" si="12"/>
        <v>9.6097827502924638</v>
      </c>
      <c r="E70">
        <f t="shared" si="12"/>
        <v>9.6098212536322123</v>
      </c>
      <c r="F70">
        <f t="shared" si="12"/>
        <v>9.6097693573342404</v>
      </c>
      <c r="G70">
        <f t="shared" si="12"/>
        <v>9.6098460432469146</v>
      </c>
      <c r="H70">
        <f t="shared" si="12"/>
        <v>9.6098344352617069</v>
      </c>
      <c r="I70">
        <f t="shared" si="12"/>
        <v>9.609810083399374</v>
      </c>
      <c r="J70">
        <f t="shared" si="12"/>
        <v>9.6098239933582406</v>
      </c>
      <c r="K70">
        <f t="shared" si="12"/>
        <v>9.6098482923883921</v>
      </c>
      <c r="L70">
        <f t="shared" si="12"/>
        <v>9.6098253405788938</v>
      </c>
      <c r="M70">
        <f t="shared" si="12"/>
        <v>9.6097968413902422</v>
      </c>
      <c r="N70">
        <f t="shared" si="12"/>
        <v>9.6097836937242924</v>
      </c>
      <c r="O70">
        <f t="shared" si="12"/>
        <v>9.6098161930638923</v>
      </c>
      <c r="P70">
        <f t="shared" si="12"/>
        <v>9.6098133061624971</v>
      </c>
      <c r="Q70">
        <f t="shared" si="12"/>
        <v>9.6097919242235541</v>
      </c>
      <c r="R70">
        <f t="shared" si="12"/>
        <v>9.6097747688592037</v>
      </c>
      <c r="S70">
        <f t="shared" si="12"/>
        <v>9.6097722895203592</v>
      </c>
      <c r="T70">
        <f t="shared" si="12"/>
        <v>9.6097703913355215</v>
      </c>
      <c r="U70">
        <f t="shared" si="12"/>
        <v>9.6097926450054718</v>
      </c>
      <c r="V70">
        <f t="shared" si="12"/>
        <v>9.6097541190233606</v>
      </c>
      <c r="W70">
        <f t="shared" si="12"/>
        <v>9.6098171327219895</v>
      </c>
      <c r="X70">
        <f t="shared" si="12"/>
        <v>9.609813804294502</v>
      </c>
      <c r="Y70">
        <f t="shared" si="12"/>
        <v>9.6097639797728203</v>
      </c>
      <c r="Z70">
        <f t="shared" si="12"/>
        <v>9.6097933355975691</v>
      </c>
      <c r="AA70">
        <f t="shared" si="12"/>
        <v>9.6097647873504677</v>
      </c>
      <c r="AB70">
        <f t="shared" si="12"/>
        <v>9.6098047964074116</v>
      </c>
      <c r="AC70">
        <f t="shared" si="12"/>
        <v>9.6098275519830949</v>
      </c>
      <c r="AD70">
        <f t="shared" si="12"/>
        <v>9.6098349711309847</v>
      </c>
      <c r="AE70">
        <f t="shared" si="12"/>
        <v>9.6098293331823843</v>
      </c>
      <c r="AF70">
        <f t="shared" si="12"/>
        <v>9.6098242763877888</v>
      </c>
      <c r="AG70">
        <f t="shared" si="12"/>
        <v>9.6097934337144792</v>
      </c>
      <c r="AH70">
        <f t="shared" si="12"/>
        <v>9.6097981659685257</v>
      </c>
    </row>
    <row r="72" spans="1:36" x14ac:dyDescent="0.25">
      <c r="A72" s="14" t="s">
        <v>99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x14ac:dyDescent="0.25">
      <c r="A73" s="1" t="s">
        <v>89</v>
      </c>
    </row>
    <row r="74" spans="1:36" x14ac:dyDescent="0.25">
      <c r="A74" s="1" t="s">
        <v>62</v>
      </c>
      <c r="B74" s="1" t="s">
        <v>63</v>
      </c>
      <c r="C74" s="1" t="s">
        <v>64</v>
      </c>
      <c r="D74" s="1" t="s">
        <v>65</v>
      </c>
      <c r="E74" s="1" t="s">
        <v>66</v>
      </c>
    </row>
    <row r="75" spans="1:36" x14ac:dyDescent="0.25">
      <c r="A75" s="19" t="s">
        <v>22</v>
      </c>
      <c r="B75" t="s">
        <v>67</v>
      </c>
      <c r="C75">
        <v>2917</v>
      </c>
      <c r="D75" s="10">
        <v>4.47</v>
      </c>
      <c r="E75" s="10">
        <v>31.16</v>
      </c>
    </row>
    <row r="76" spans="1:36" x14ac:dyDescent="0.25">
      <c r="A76" s="19"/>
      <c r="B76" t="s">
        <v>68</v>
      </c>
      <c r="C76">
        <v>3727</v>
      </c>
      <c r="D76" s="10">
        <v>7.22</v>
      </c>
      <c r="E76" s="10">
        <v>51.37</v>
      </c>
    </row>
    <row r="77" spans="1:36" x14ac:dyDescent="0.25">
      <c r="A77" s="19"/>
      <c r="B77" t="s">
        <v>69</v>
      </c>
      <c r="C77">
        <v>6492</v>
      </c>
      <c r="D77" s="10">
        <v>8.44</v>
      </c>
      <c r="E77" s="10">
        <v>72.8</v>
      </c>
    </row>
    <row r="78" spans="1:36" x14ac:dyDescent="0.25">
      <c r="A78" s="19" t="s">
        <v>23</v>
      </c>
      <c r="B78" t="s">
        <v>70</v>
      </c>
      <c r="C78">
        <v>912</v>
      </c>
      <c r="D78" s="10">
        <v>3.6</v>
      </c>
      <c r="E78" s="10">
        <v>13.16</v>
      </c>
    </row>
    <row r="79" spans="1:36" x14ac:dyDescent="0.25">
      <c r="A79" s="19"/>
      <c r="B79" t="s">
        <v>71</v>
      </c>
      <c r="C79">
        <v>1017</v>
      </c>
      <c r="D79" s="10">
        <v>3.27</v>
      </c>
      <c r="E79" s="10">
        <v>15.36</v>
      </c>
    </row>
    <row r="80" spans="1:36" x14ac:dyDescent="0.25">
      <c r="A80" s="19"/>
      <c r="B80" t="s">
        <v>72</v>
      </c>
      <c r="C80">
        <v>2072</v>
      </c>
      <c r="D80" s="10">
        <v>6.78</v>
      </c>
      <c r="E80" s="10">
        <v>31.77</v>
      </c>
    </row>
    <row r="81" spans="1:5" x14ac:dyDescent="0.25">
      <c r="A81" s="19" t="s">
        <v>32</v>
      </c>
      <c r="B81" t="s">
        <v>73</v>
      </c>
      <c r="C81">
        <v>968</v>
      </c>
      <c r="D81" s="10">
        <v>15.44</v>
      </c>
      <c r="E81" s="10">
        <v>7.34</v>
      </c>
    </row>
    <row r="82" spans="1:5" x14ac:dyDescent="0.25">
      <c r="A82" s="19"/>
      <c r="B82" t="s">
        <v>74</v>
      </c>
      <c r="C82">
        <v>671</v>
      </c>
      <c r="D82" s="10">
        <v>10.37</v>
      </c>
      <c r="E82" s="10">
        <v>7.04</v>
      </c>
    </row>
    <row r="83" spans="1:5" x14ac:dyDescent="0.25">
      <c r="A83" s="19"/>
      <c r="B83" t="s">
        <v>75</v>
      </c>
      <c r="C83">
        <v>6978</v>
      </c>
      <c r="D83" s="10">
        <v>42.97</v>
      </c>
      <c r="E83" s="10">
        <v>0</v>
      </c>
    </row>
    <row r="84" spans="1:5" x14ac:dyDescent="0.25">
      <c r="A84" s="19" t="s">
        <v>24</v>
      </c>
      <c r="B84" t="s">
        <v>76</v>
      </c>
      <c r="C84">
        <v>5366</v>
      </c>
      <c r="D84" s="10">
        <v>2.14</v>
      </c>
      <c r="E84" s="10">
        <v>93.23</v>
      </c>
    </row>
    <row r="85" spans="1:5" x14ac:dyDescent="0.25">
      <c r="A85" s="19"/>
      <c r="B85" t="s">
        <v>77</v>
      </c>
      <c r="C85">
        <v>1477</v>
      </c>
      <c r="D85" s="10">
        <v>7.75</v>
      </c>
      <c r="E85" s="10">
        <v>17.440000000000001</v>
      </c>
    </row>
    <row r="86" spans="1:5" x14ac:dyDescent="0.25">
      <c r="A86" s="19"/>
      <c r="B86" t="s">
        <v>78</v>
      </c>
      <c r="C86">
        <v>1744</v>
      </c>
      <c r="D86" s="10">
        <v>7.75</v>
      </c>
      <c r="E86" s="10">
        <v>17.440000000000001</v>
      </c>
    </row>
    <row r="87" spans="1:5" x14ac:dyDescent="0.25">
      <c r="A87" s="19" t="s">
        <v>29</v>
      </c>
      <c r="B87" t="s">
        <v>79</v>
      </c>
      <c r="C87">
        <v>3659</v>
      </c>
      <c r="D87" s="10">
        <v>5.26</v>
      </c>
      <c r="E87" s="10">
        <v>105.58</v>
      </c>
    </row>
    <row r="88" spans="1:5" x14ac:dyDescent="0.25">
      <c r="A88" s="19" t="s">
        <v>30</v>
      </c>
      <c r="B88" t="s">
        <v>80</v>
      </c>
      <c r="C88">
        <v>2448</v>
      </c>
      <c r="D88" s="10">
        <v>0</v>
      </c>
      <c r="E88" s="10">
        <v>112.85</v>
      </c>
    </row>
    <row r="89" spans="1:5" x14ac:dyDescent="0.25">
      <c r="A89" s="19"/>
      <c r="B89" t="s">
        <v>81</v>
      </c>
      <c r="C89">
        <v>8271</v>
      </c>
      <c r="D89" s="10">
        <v>8.74</v>
      </c>
      <c r="E89" s="10">
        <v>392.6</v>
      </c>
    </row>
    <row r="90" spans="1:5" x14ac:dyDescent="0.25">
      <c r="A90" s="19" t="s">
        <v>25</v>
      </c>
      <c r="B90" t="s">
        <v>82</v>
      </c>
      <c r="C90">
        <v>2651</v>
      </c>
      <c r="D90" s="10">
        <v>5.76</v>
      </c>
      <c r="E90" s="10">
        <v>15.15</v>
      </c>
    </row>
    <row r="91" spans="1:5" x14ac:dyDescent="0.25">
      <c r="A91" s="19" t="s">
        <v>26</v>
      </c>
      <c r="B91" t="s">
        <v>83</v>
      </c>
      <c r="C91" s="11">
        <v>1980</v>
      </c>
      <c r="D91" s="10">
        <v>0</v>
      </c>
      <c r="E91" s="10">
        <v>39.53</v>
      </c>
    </row>
    <row r="92" spans="1:5" x14ac:dyDescent="0.25">
      <c r="A92" s="19"/>
      <c r="B92" t="s">
        <v>84</v>
      </c>
      <c r="C92" s="11">
        <v>6154</v>
      </c>
      <c r="D92" s="10">
        <v>0</v>
      </c>
      <c r="E92" s="10">
        <v>73.959999999999994</v>
      </c>
    </row>
    <row r="93" spans="1:5" x14ac:dyDescent="0.25">
      <c r="A93" s="19" t="s">
        <v>28</v>
      </c>
      <c r="B93" t="s">
        <v>85</v>
      </c>
      <c r="C93">
        <v>4052</v>
      </c>
      <c r="D93" s="10">
        <v>0</v>
      </c>
      <c r="E93" s="10">
        <v>67.23</v>
      </c>
    </row>
    <row r="94" spans="1:5" x14ac:dyDescent="0.25">
      <c r="A94" s="19" t="s">
        <v>27</v>
      </c>
      <c r="B94" t="s">
        <v>86</v>
      </c>
      <c r="C94" s="11">
        <v>3279</v>
      </c>
      <c r="D94" s="10">
        <v>0</v>
      </c>
      <c r="E94" s="10">
        <v>24.68</v>
      </c>
    </row>
    <row r="96" spans="1:5" x14ac:dyDescent="0.25">
      <c r="A96" t="s">
        <v>87</v>
      </c>
    </row>
    <row r="97" spans="1:36" x14ac:dyDescent="0.25">
      <c r="A97" t="s">
        <v>88</v>
      </c>
    </row>
    <row r="99" spans="1:36" x14ac:dyDescent="0.25">
      <c r="A99" s="20" t="s">
        <v>94</v>
      </c>
    </row>
    <row r="100" spans="1:36" x14ac:dyDescent="0.25">
      <c r="A100" t="s">
        <v>43</v>
      </c>
      <c r="B100">
        <v>2017</v>
      </c>
      <c r="C100">
        <v>2018</v>
      </c>
      <c r="D100">
        <v>2019</v>
      </c>
      <c r="E100">
        <v>2020</v>
      </c>
      <c r="F100">
        <v>2021</v>
      </c>
      <c r="G100">
        <v>2022</v>
      </c>
      <c r="H100">
        <v>2023</v>
      </c>
      <c r="I100">
        <v>2024</v>
      </c>
      <c r="J100">
        <v>2025</v>
      </c>
      <c r="K100">
        <v>2026</v>
      </c>
      <c r="L100">
        <v>2027</v>
      </c>
      <c r="M100">
        <v>2028</v>
      </c>
      <c r="N100">
        <v>2029</v>
      </c>
      <c r="O100">
        <v>2030</v>
      </c>
      <c r="P100">
        <v>2031</v>
      </c>
      <c r="Q100">
        <v>2032</v>
      </c>
      <c r="R100">
        <v>2033</v>
      </c>
      <c r="S100">
        <v>2034</v>
      </c>
      <c r="T100">
        <v>2035</v>
      </c>
      <c r="U100">
        <v>2036</v>
      </c>
      <c r="V100">
        <v>2037</v>
      </c>
      <c r="W100">
        <v>2038</v>
      </c>
      <c r="X100">
        <v>2039</v>
      </c>
      <c r="Y100">
        <v>2040</v>
      </c>
      <c r="Z100">
        <v>2041</v>
      </c>
      <c r="AA100">
        <v>2042</v>
      </c>
      <c r="AB100">
        <v>2043</v>
      </c>
      <c r="AC100">
        <v>2044</v>
      </c>
      <c r="AD100">
        <v>2045</v>
      </c>
      <c r="AE100">
        <v>2046</v>
      </c>
      <c r="AF100">
        <v>2047</v>
      </c>
      <c r="AG100">
        <v>2048</v>
      </c>
      <c r="AH100">
        <v>2049</v>
      </c>
      <c r="AI100">
        <v>2050</v>
      </c>
    </row>
    <row r="101" spans="1:36" x14ac:dyDescent="0.25">
      <c r="A101" t="s">
        <v>115</v>
      </c>
      <c r="B101" t="s">
        <v>44</v>
      </c>
    </row>
    <row r="102" spans="1:36" x14ac:dyDescent="0.25">
      <c r="A102" t="s">
        <v>116</v>
      </c>
    </row>
    <row r="103" spans="1:36" x14ac:dyDescent="0.25">
      <c r="A103" t="s">
        <v>189</v>
      </c>
      <c r="B103" s="18">
        <v>7.7991599999999996</v>
      </c>
      <c r="C103" s="12">
        <v>8.2319200000000006</v>
      </c>
      <c r="D103" s="12">
        <v>8.3389299999999995</v>
      </c>
      <c r="E103" s="12">
        <v>8.4665199999999992</v>
      </c>
      <c r="F103" s="12">
        <v>8.4709900000000005</v>
      </c>
      <c r="G103" s="12">
        <v>8.4681800000000003</v>
      </c>
      <c r="H103" s="12">
        <v>8.4929100000000002</v>
      </c>
      <c r="I103" s="12">
        <v>8.4647900000000007</v>
      </c>
      <c r="J103" s="12">
        <v>8.46631</v>
      </c>
      <c r="K103" s="12">
        <v>8.4804600000000008</v>
      </c>
      <c r="L103" s="12">
        <v>8.4593500000000006</v>
      </c>
      <c r="M103" s="12">
        <v>8.4408799999999999</v>
      </c>
      <c r="N103" s="12">
        <v>8.4324399999999997</v>
      </c>
      <c r="O103" s="12">
        <v>8.4361499999999996</v>
      </c>
      <c r="P103" s="12">
        <v>8.4850499999999993</v>
      </c>
      <c r="Q103" s="12">
        <v>8.5369299999999999</v>
      </c>
      <c r="R103" s="12">
        <v>8.5862400000000001</v>
      </c>
      <c r="S103" s="12">
        <v>8.6375899999999994</v>
      </c>
      <c r="T103" s="12">
        <v>8.6662999999999997</v>
      </c>
      <c r="U103" s="12">
        <v>8.7158999999999995</v>
      </c>
      <c r="V103" s="12">
        <v>8.7560599999999997</v>
      </c>
      <c r="W103" s="12">
        <v>8.8125900000000001</v>
      </c>
      <c r="X103" s="12">
        <v>8.8578399999999995</v>
      </c>
      <c r="Y103" s="12">
        <v>8.9081399999999995</v>
      </c>
      <c r="Z103" s="12">
        <v>8.9492899999999995</v>
      </c>
      <c r="AA103" s="12">
        <v>8.9953000000000003</v>
      </c>
      <c r="AB103" s="12">
        <v>9.0413099999999993</v>
      </c>
      <c r="AC103" s="12">
        <v>9.0873100000000004</v>
      </c>
      <c r="AD103" s="12">
        <v>9.1332900000000006</v>
      </c>
      <c r="AE103" s="12">
        <v>9.1792999999999996</v>
      </c>
      <c r="AF103" s="12">
        <v>9.2253000000000007</v>
      </c>
      <c r="AG103" s="12">
        <v>9.2713099999999997</v>
      </c>
      <c r="AH103" s="12">
        <v>9.3173200000000005</v>
      </c>
      <c r="AI103" s="12">
        <v>9.3633299999999995</v>
      </c>
      <c r="AJ103" s="12"/>
    </row>
    <row r="104" spans="1:36" x14ac:dyDescent="0.25">
      <c r="A104" t="s">
        <v>190</v>
      </c>
      <c r="B104" s="12">
        <v>7.3709899999999999</v>
      </c>
      <c r="C104" s="12">
        <v>7.6510999999999996</v>
      </c>
      <c r="D104" s="12">
        <v>7.8849200000000002</v>
      </c>
      <c r="E104" s="12">
        <v>8.0701199999999993</v>
      </c>
      <c r="F104" s="12">
        <v>8.2576400000000003</v>
      </c>
      <c r="G104" s="12">
        <v>8.3965399999999999</v>
      </c>
      <c r="H104" s="12">
        <v>8.5145999999999997</v>
      </c>
      <c r="I104" s="12">
        <v>8.5840499999999995</v>
      </c>
      <c r="J104" s="12">
        <v>8.6534999999999993</v>
      </c>
      <c r="K104" s="12">
        <v>8.7229500000000009</v>
      </c>
      <c r="L104" s="12">
        <v>8.7947199999999999</v>
      </c>
      <c r="M104" s="12">
        <v>8.8641699999999997</v>
      </c>
      <c r="N104" s="12">
        <v>8.9336199999999995</v>
      </c>
      <c r="O104" s="12">
        <v>9.0030699999999992</v>
      </c>
      <c r="P104" s="12">
        <v>9.0725200000000008</v>
      </c>
      <c r="Q104" s="12">
        <v>9.1442800000000002</v>
      </c>
      <c r="R104" s="12">
        <v>9.2137399999999996</v>
      </c>
      <c r="S104" s="12">
        <v>9.2831799999999998</v>
      </c>
      <c r="T104" s="12">
        <v>9.3526399999999992</v>
      </c>
      <c r="U104" s="12">
        <v>9.4244000000000003</v>
      </c>
      <c r="V104" s="12">
        <v>9.5169999999999995</v>
      </c>
      <c r="W104" s="12">
        <v>9.5864499999999992</v>
      </c>
      <c r="X104" s="12">
        <v>9.6559000000000008</v>
      </c>
      <c r="Y104" s="12">
        <v>9.7276699999999998</v>
      </c>
      <c r="Z104" s="12">
        <v>9.8017500000000002</v>
      </c>
      <c r="AA104" s="12">
        <v>9.8758300000000006</v>
      </c>
      <c r="AB104" s="12">
        <v>9.9475899999999999</v>
      </c>
      <c r="AC104" s="12">
        <v>10.021699999999999</v>
      </c>
      <c r="AD104" s="12">
        <v>10.095800000000001</v>
      </c>
      <c r="AE104" s="12">
        <v>10.1675</v>
      </c>
      <c r="AF104" s="12">
        <v>10.2416</v>
      </c>
      <c r="AG104" s="12">
        <v>10.3157</v>
      </c>
      <c r="AH104" s="12">
        <v>10.3874</v>
      </c>
      <c r="AI104" s="12">
        <v>10.461499999999999</v>
      </c>
      <c r="AJ104" s="12"/>
    </row>
    <row r="105" spans="1:36" x14ac:dyDescent="0.25">
      <c r="A105" t="s">
        <v>191</v>
      </c>
      <c r="B105" s="12">
        <v>10.2422</v>
      </c>
      <c r="C105" s="12">
        <v>10.631399999999999</v>
      </c>
      <c r="D105" s="12">
        <v>10.956300000000001</v>
      </c>
      <c r="E105" s="12">
        <v>11.213699999999999</v>
      </c>
      <c r="F105" s="12">
        <v>11.4742</v>
      </c>
      <c r="G105" s="12">
        <v>11.667199999999999</v>
      </c>
      <c r="H105" s="12">
        <v>11.831300000000001</v>
      </c>
      <c r="I105" s="12">
        <v>11.9278</v>
      </c>
      <c r="J105" s="12">
        <v>12.0243</v>
      </c>
      <c r="K105" s="12">
        <v>12.120799999999999</v>
      </c>
      <c r="L105" s="12">
        <v>12.220499999999999</v>
      </c>
      <c r="M105" s="12">
        <v>12.317</v>
      </c>
      <c r="N105" s="12">
        <v>12.413500000000001</v>
      </c>
      <c r="O105" s="12">
        <v>12.51</v>
      </c>
      <c r="P105" s="12">
        <v>12.6065</v>
      </c>
      <c r="Q105" s="12">
        <v>12.706300000000001</v>
      </c>
      <c r="R105" s="12">
        <v>12.8028</v>
      </c>
      <c r="S105" s="12">
        <v>12.8993</v>
      </c>
      <c r="T105" s="12">
        <v>12.995799999999999</v>
      </c>
      <c r="U105" s="12">
        <v>13.095499999999999</v>
      </c>
      <c r="V105" s="12">
        <v>13.2242</v>
      </c>
      <c r="W105" s="12">
        <v>13.3207</v>
      </c>
      <c r="X105" s="12">
        <v>13.417199999999999</v>
      </c>
      <c r="Y105" s="12">
        <v>13.5169</v>
      </c>
      <c r="Z105" s="12">
        <v>13.6198</v>
      </c>
      <c r="AA105" s="12">
        <v>13.7227</v>
      </c>
      <c r="AB105" s="12">
        <v>13.8225</v>
      </c>
      <c r="AC105" s="12">
        <v>13.9254</v>
      </c>
      <c r="AD105" s="12">
        <v>14.0283</v>
      </c>
      <c r="AE105" s="12">
        <v>14.1281</v>
      </c>
      <c r="AF105" s="12">
        <v>14.231</v>
      </c>
      <c r="AG105" s="12">
        <v>14.3339</v>
      </c>
      <c r="AH105" s="12">
        <v>14.4337</v>
      </c>
      <c r="AI105" s="12">
        <v>14.5366</v>
      </c>
      <c r="AJ105" s="12"/>
    </row>
    <row r="106" spans="1:36" x14ac:dyDescent="0.25">
      <c r="A106" t="s">
        <v>192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/>
    </row>
    <row r="107" spans="1:36" x14ac:dyDescent="0.25">
      <c r="A107" t="s">
        <v>193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/>
    </row>
    <row r="108" spans="1:36" x14ac:dyDescent="0.25">
      <c r="A108" t="s">
        <v>194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/>
    </row>
    <row r="109" spans="1:36" x14ac:dyDescent="0.25">
      <c r="A109" t="s">
        <v>195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/>
    </row>
    <row r="110" spans="1:36" x14ac:dyDescent="0.25">
      <c r="A110" t="s">
        <v>196</v>
      </c>
      <c r="B110" s="12">
        <v>16.094999999999999</v>
      </c>
      <c r="C110" s="12">
        <v>16.094999999999999</v>
      </c>
      <c r="D110" s="12">
        <v>16.094999999999999</v>
      </c>
      <c r="E110" s="12">
        <v>16.094999999999999</v>
      </c>
      <c r="F110" s="12">
        <v>16.094999999999999</v>
      </c>
      <c r="G110" s="12">
        <v>16.094999999999999</v>
      </c>
      <c r="H110" s="12">
        <v>16.094999999999999</v>
      </c>
      <c r="I110" s="12">
        <v>16.094999999999999</v>
      </c>
      <c r="J110" s="12">
        <v>16.094999999999999</v>
      </c>
      <c r="K110" s="12">
        <v>16.094999999999999</v>
      </c>
      <c r="L110" s="12">
        <v>16.094999999999999</v>
      </c>
      <c r="M110" s="12">
        <v>16.094999999999999</v>
      </c>
      <c r="N110" s="12">
        <v>16.094999999999999</v>
      </c>
      <c r="O110" s="12">
        <v>16.094999999999999</v>
      </c>
      <c r="P110" s="12">
        <v>16.094999999999999</v>
      </c>
      <c r="Q110" s="12">
        <v>16.094999999999999</v>
      </c>
      <c r="R110" s="12">
        <v>16.094999999999999</v>
      </c>
      <c r="S110" s="12">
        <v>16.094999999999999</v>
      </c>
      <c r="T110" s="12">
        <v>16.094999999999999</v>
      </c>
      <c r="U110" s="12">
        <v>16.094999999999999</v>
      </c>
      <c r="V110" s="12">
        <v>16.094999999999999</v>
      </c>
      <c r="W110" s="12">
        <v>16.094999999999999</v>
      </c>
      <c r="X110" s="12">
        <v>16.094999999999999</v>
      </c>
      <c r="Y110" s="12">
        <v>16.094999999999999</v>
      </c>
      <c r="Z110" s="12">
        <v>16.094999999999999</v>
      </c>
      <c r="AA110" s="12">
        <v>16.094999999999999</v>
      </c>
      <c r="AB110" s="12">
        <v>16.094999999999999</v>
      </c>
      <c r="AC110" s="12">
        <v>16.094999999999999</v>
      </c>
      <c r="AD110" s="12">
        <v>16.094999999999999</v>
      </c>
      <c r="AE110" s="12">
        <v>16.094999999999999</v>
      </c>
      <c r="AF110" s="12">
        <v>16.094999999999999</v>
      </c>
      <c r="AG110" s="12">
        <v>16.094999999999999</v>
      </c>
      <c r="AH110" s="12">
        <v>16.094999999999999</v>
      </c>
      <c r="AI110" s="12">
        <v>16.094999999999999</v>
      </c>
      <c r="AJ110" s="12"/>
    </row>
    <row r="111" spans="1:36" x14ac:dyDescent="0.25">
      <c r="A111" t="s">
        <v>197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/>
    </row>
    <row r="112" spans="1:36" x14ac:dyDescent="0.25">
      <c r="A112" t="s">
        <v>198</v>
      </c>
      <c r="B112" s="12">
        <v>42.250500000000002</v>
      </c>
      <c r="C112" s="12">
        <v>43.803600000000003</v>
      </c>
      <c r="D112" s="12">
        <v>44.595999999999997</v>
      </c>
      <c r="E112" s="12">
        <v>45.927300000000002</v>
      </c>
      <c r="F112" s="12">
        <v>47.195099999999996</v>
      </c>
      <c r="G112" s="12">
        <v>48.177700000000002</v>
      </c>
      <c r="H112" s="12">
        <v>49.096800000000002</v>
      </c>
      <c r="I112" s="12">
        <v>49.889200000000002</v>
      </c>
      <c r="J112" s="12">
        <v>50.713299999999997</v>
      </c>
      <c r="K112" s="12">
        <v>51.537399999999998</v>
      </c>
      <c r="L112" s="12">
        <v>52.361499999999999</v>
      </c>
      <c r="M112" s="12">
        <v>53.249000000000002</v>
      </c>
      <c r="N112" s="12">
        <v>54.104799999999997</v>
      </c>
      <c r="O112" s="12">
        <v>54.9923</v>
      </c>
      <c r="P112" s="12">
        <v>55.467700000000001</v>
      </c>
      <c r="Q112" s="12">
        <v>55.943100000000001</v>
      </c>
      <c r="R112" s="12">
        <v>56.418599999999998</v>
      </c>
      <c r="S112" s="12">
        <v>56.9574</v>
      </c>
      <c r="T112" s="12">
        <v>57.464500000000001</v>
      </c>
      <c r="U112" s="12">
        <v>57.971699999999998</v>
      </c>
      <c r="V112" s="12">
        <v>58.4788</v>
      </c>
      <c r="W112" s="12">
        <v>58.985900000000001</v>
      </c>
      <c r="X112" s="12">
        <v>59.493099999999998</v>
      </c>
      <c r="Y112" s="12">
        <v>60.0002</v>
      </c>
      <c r="Z112" s="12">
        <v>60.507300000000001</v>
      </c>
      <c r="AA112" s="12">
        <v>61.014499999999998</v>
      </c>
      <c r="AB112" s="12">
        <v>61.521599999999999</v>
      </c>
      <c r="AC112" s="12">
        <v>62.028700000000001</v>
      </c>
      <c r="AD112" s="12">
        <v>62.535899999999998</v>
      </c>
      <c r="AE112" s="12">
        <v>63.042999999999999</v>
      </c>
      <c r="AF112" s="12">
        <v>63.5501</v>
      </c>
      <c r="AG112" s="12">
        <v>64.057299999999998</v>
      </c>
      <c r="AH112" s="12">
        <v>64.564400000000006</v>
      </c>
      <c r="AI112" s="12">
        <v>65.0715</v>
      </c>
      <c r="AJ112" s="12"/>
    </row>
    <row r="113" spans="1:36" x14ac:dyDescent="0.25">
      <c r="A113" t="s">
        <v>199</v>
      </c>
      <c r="B113" s="12">
        <v>10.6183</v>
      </c>
      <c r="C113" s="12">
        <v>11.021800000000001</v>
      </c>
      <c r="D113" s="12">
        <v>11.358599999999999</v>
      </c>
      <c r="E113" s="12">
        <v>11.625400000000001</v>
      </c>
      <c r="F113" s="12">
        <v>11.8956</v>
      </c>
      <c r="G113" s="12">
        <v>12.095700000000001</v>
      </c>
      <c r="H113" s="12">
        <v>12.265700000000001</v>
      </c>
      <c r="I113" s="12">
        <v>12.3658</v>
      </c>
      <c r="J113" s="12">
        <v>12.4658</v>
      </c>
      <c r="K113" s="12">
        <v>12.565899999999999</v>
      </c>
      <c r="L113" s="12">
        <v>12.6693</v>
      </c>
      <c r="M113" s="12">
        <v>12.769299999999999</v>
      </c>
      <c r="N113" s="12">
        <v>12.869300000000001</v>
      </c>
      <c r="O113" s="12">
        <v>12.9694</v>
      </c>
      <c r="P113" s="12">
        <v>13.0694</v>
      </c>
      <c r="Q113" s="12">
        <v>13.172800000000001</v>
      </c>
      <c r="R113" s="12">
        <v>13.2729</v>
      </c>
      <c r="S113" s="12">
        <v>13.3729</v>
      </c>
      <c r="T113" s="12">
        <v>13.473000000000001</v>
      </c>
      <c r="U113" s="12">
        <v>13.5763</v>
      </c>
      <c r="V113" s="12">
        <v>13.7097</v>
      </c>
      <c r="W113" s="12">
        <v>13.809799999999999</v>
      </c>
      <c r="X113" s="12">
        <v>13.909800000000001</v>
      </c>
      <c r="Y113" s="12">
        <v>14.013199999999999</v>
      </c>
      <c r="Z113" s="12">
        <v>14.119899999999999</v>
      </c>
      <c r="AA113" s="12">
        <v>14.226599999999999</v>
      </c>
      <c r="AB113" s="12">
        <v>14.33</v>
      </c>
      <c r="AC113" s="12">
        <v>14.4367</v>
      </c>
      <c r="AD113" s="12">
        <v>14.5435</v>
      </c>
      <c r="AE113" s="12">
        <v>14.646800000000001</v>
      </c>
      <c r="AF113" s="12">
        <v>14.7536</v>
      </c>
      <c r="AG113" s="12">
        <v>14.860300000000001</v>
      </c>
      <c r="AH113" s="12">
        <v>14.963699999999999</v>
      </c>
      <c r="AI113" s="12">
        <v>15.070399999999999</v>
      </c>
      <c r="AJ113" s="12"/>
    </row>
    <row r="114" spans="1:36" x14ac:dyDescent="0.25">
      <c r="A114" t="s">
        <v>200</v>
      </c>
      <c r="B114" s="12">
        <v>11.498699999999999</v>
      </c>
      <c r="C114" s="12">
        <v>11.9354</v>
      </c>
      <c r="D114" s="12">
        <v>12.299300000000001</v>
      </c>
      <c r="E114" s="12">
        <v>12.590400000000001</v>
      </c>
      <c r="F114" s="12">
        <v>12.881500000000001</v>
      </c>
      <c r="G114" s="12">
        <v>13.0998</v>
      </c>
      <c r="H114" s="12">
        <v>13.281700000000001</v>
      </c>
      <c r="I114" s="12">
        <v>13.3909</v>
      </c>
      <c r="J114" s="12">
        <v>13.5001</v>
      </c>
      <c r="K114" s="12">
        <v>13.6092</v>
      </c>
      <c r="L114" s="12">
        <v>13.718400000000001</v>
      </c>
      <c r="M114" s="12">
        <v>13.8276</v>
      </c>
      <c r="N114" s="12">
        <v>13.9368</v>
      </c>
      <c r="O114" s="12">
        <v>14.0459</v>
      </c>
      <c r="P114" s="12">
        <v>14.155099999999999</v>
      </c>
      <c r="Q114" s="12">
        <v>14.264200000000001</v>
      </c>
      <c r="R114" s="12">
        <v>14.3734</v>
      </c>
      <c r="S114" s="12">
        <v>14.4826</v>
      </c>
      <c r="T114" s="12">
        <v>14.591699999999999</v>
      </c>
      <c r="U114" s="12">
        <v>14.700900000000001</v>
      </c>
      <c r="V114" s="12">
        <v>14.846500000000001</v>
      </c>
      <c r="W114" s="12">
        <v>14.9556</v>
      </c>
      <c r="X114" s="12">
        <v>15.0648</v>
      </c>
      <c r="Y114" s="12">
        <v>15.1739</v>
      </c>
      <c r="Z114" s="12">
        <v>15.2904</v>
      </c>
      <c r="AA114" s="12">
        <v>15.4049</v>
      </c>
      <c r="AB114" s="12">
        <v>15.519299999999999</v>
      </c>
      <c r="AC114" s="12">
        <v>15.633800000000001</v>
      </c>
      <c r="AD114" s="12">
        <v>15.748200000000001</v>
      </c>
      <c r="AE114" s="12">
        <v>15.8627</v>
      </c>
      <c r="AF114" s="12">
        <v>15.9771</v>
      </c>
      <c r="AG114" s="12">
        <v>16.0916</v>
      </c>
      <c r="AH114" s="12">
        <v>16.206099999999999</v>
      </c>
      <c r="AI114" s="12">
        <v>16.320499999999999</v>
      </c>
    </row>
    <row r="115" spans="1:36" x14ac:dyDescent="0.25">
      <c r="A115" t="s">
        <v>201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7" spans="1:36" x14ac:dyDescent="0.25">
      <c r="A117" s="1" t="s">
        <v>90</v>
      </c>
    </row>
    <row r="118" spans="1:36" x14ac:dyDescent="0.25">
      <c r="A118" t="s">
        <v>43</v>
      </c>
      <c r="B118">
        <v>2017</v>
      </c>
      <c r="C118">
        <v>2018</v>
      </c>
      <c r="D118">
        <v>2019</v>
      </c>
      <c r="E118">
        <v>2020</v>
      </c>
      <c r="F118">
        <v>2021</v>
      </c>
      <c r="G118">
        <v>2022</v>
      </c>
      <c r="H118">
        <v>2023</v>
      </c>
      <c r="I118">
        <v>2024</v>
      </c>
      <c r="J118">
        <v>2025</v>
      </c>
      <c r="K118">
        <v>2026</v>
      </c>
      <c r="L118">
        <v>2027</v>
      </c>
      <c r="M118">
        <v>2028</v>
      </c>
      <c r="N118">
        <v>2029</v>
      </c>
      <c r="O118">
        <v>2030</v>
      </c>
      <c r="P118">
        <v>2031</v>
      </c>
      <c r="Q118">
        <v>2032</v>
      </c>
      <c r="R118">
        <v>2033</v>
      </c>
      <c r="S118">
        <v>2034</v>
      </c>
      <c r="T118">
        <v>2035</v>
      </c>
      <c r="U118">
        <v>2036</v>
      </c>
      <c r="V118">
        <v>2037</v>
      </c>
      <c r="W118">
        <v>2038</v>
      </c>
      <c r="X118">
        <v>2039</v>
      </c>
      <c r="Y118">
        <v>2040</v>
      </c>
      <c r="Z118">
        <v>2041</v>
      </c>
      <c r="AA118">
        <v>2042</v>
      </c>
      <c r="AB118">
        <v>2043</v>
      </c>
      <c r="AC118">
        <v>2044</v>
      </c>
      <c r="AD118">
        <v>2045</v>
      </c>
      <c r="AE118">
        <v>2046</v>
      </c>
      <c r="AF118">
        <v>2047</v>
      </c>
      <c r="AG118">
        <v>2048</v>
      </c>
      <c r="AH118">
        <v>2049</v>
      </c>
      <c r="AI118">
        <v>2050</v>
      </c>
    </row>
    <row r="119" spans="1:36" x14ac:dyDescent="0.25">
      <c r="A119" t="s">
        <v>110</v>
      </c>
      <c r="B119" t="s">
        <v>44</v>
      </c>
    </row>
    <row r="120" spans="1:36" x14ac:dyDescent="0.25">
      <c r="A120" t="s">
        <v>91</v>
      </c>
    </row>
    <row r="121" spans="1:36" x14ac:dyDescent="0.25">
      <c r="A121" t="s">
        <v>163</v>
      </c>
      <c r="B121" s="12">
        <v>9972420</v>
      </c>
      <c r="C121" s="12">
        <v>9972420</v>
      </c>
      <c r="D121" s="12">
        <v>9972420</v>
      </c>
      <c r="E121" s="12">
        <v>9972420</v>
      </c>
      <c r="F121" s="12">
        <v>9972420</v>
      </c>
      <c r="G121" s="12">
        <v>9972420</v>
      </c>
      <c r="H121" s="12">
        <v>9972420</v>
      </c>
      <c r="I121" s="12">
        <v>9972420</v>
      </c>
      <c r="J121" s="12">
        <v>9972420</v>
      </c>
      <c r="K121" s="12">
        <v>9972420</v>
      </c>
      <c r="L121" s="12">
        <v>9972420</v>
      </c>
      <c r="M121" s="12">
        <v>9972420</v>
      </c>
      <c r="N121" s="12">
        <v>9972420</v>
      </c>
      <c r="O121" s="12">
        <v>9972420</v>
      </c>
      <c r="P121" s="12">
        <v>9972420</v>
      </c>
      <c r="Q121" s="12">
        <v>9972420</v>
      </c>
      <c r="R121" s="12">
        <v>9972420</v>
      </c>
      <c r="S121" s="12">
        <v>9972420</v>
      </c>
      <c r="T121" s="12">
        <v>9972420</v>
      </c>
      <c r="U121" s="12">
        <v>9972420</v>
      </c>
      <c r="V121" s="12">
        <v>9972420</v>
      </c>
      <c r="W121" s="12">
        <v>9972420</v>
      </c>
      <c r="X121" s="12">
        <v>9972420</v>
      </c>
      <c r="Y121" s="12">
        <v>9972420</v>
      </c>
      <c r="Z121" s="12">
        <v>9972420</v>
      </c>
      <c r="AA121" s="12">
        <v>9972420</v>
      </c>
      <c r="AB121" s="12">
        <v>9972420</v>
      </c>
      <c r="AC121" s="12">
        <v>9972420</v>
      </c>
      <c r="AD121" s="12">
        <v>9972420</v>
      </c>
      <c r="AE121" s="12">
        <v>9972420</v>
      </c>
      <c r="AF121" s="12">
        <v>9972420</v>
      </c>
      <c r="AG121" s="12">
        <v>9972420</v>
      </c>
      <c r="AH121" s="12">
        <v>9972420</v>
      </c>
      <c r="AI121" s="12">
        <v>9972420</v>
      </c>
    </row>
    <row r="122" spans="1:36" x14ac:dyDescent="0.25">
      <c r="A122" t="s">
        <v>164</v>
      </c>
      <c r="B122" s="12">
        <v>7898360</v>
      </c>
      <c r="C122" s="12">
        <v>7898360</v>
      </c>
      <c r="D122" s="12">
        <v>7898360</v>
      </c>
      <c r="E122" s="12">
        <v>7898360</v>
      </c>
      <c r="F122" s="12">
        <v>7898360</v>
      </c>
      <c r="G122" s="12">
        <v>7898360</v>
      </c>
      <c r="H122" s="12">
        <v>7898360</v>
      </c>
      <c r="I122" s="12">
        <v>7898360</v>
      </c>
      <c r="J122" s="12">
        <v>7898360</v>
      </c>
      <c r="K122" s="12">
        <v>7898360</v>
      </c>
      <c r="L122" s="12">
        <v>7898360</v>
      </c>
      <c r="M122" s="12">
        <v>7898360</v>
      </c>
      <c r="N122" s="12">
        <v>7898360</v>
      </c>
      <c r="O122" s="12">
        <v>7898360</v>
      </c>
      <c r="P122" s="12">
        <v>7898360</v>
      </c>
      <c r="Q122" s="12">
        <v>7898360</v>
      </c>
      <c r="R122" s="12">
        <v>7898360</v>
      </c>
      <c r="S122" s="12">
        <v>7898360</v>
      </c>
      <c r="T122" s="12">
        <v>7898360</v>
      </c>
      <c r="U122" s="12">
        <v>7898360</v>
      </c>
      <c r="V122" s="12">
        <v>7898360</v>
      </c>
      <c r="W122" s="12">
        <v>7898360</v>
      </c>
      <c r="X122" s="12">
        <v>7898360</v>
      </c>
      <c r="Y122" s="12">
        <v>7898360</v>
      </c>
      <c r="Z122" s="12">
        <v>7898360</v>
      </c>
      <c r="AA122" s="12">
        <v>7898360</v>
      </c>
      <c r="AB122" s="12">
        <v>7898360</v>
      </c>
      <c r="AC122" s="12">
        <v>7898360</v>
      </c>
      <c r="AD122" s="12">
        <v>7898360</v>
      </c>
      <c r="AE122" s="12">
        <v>7898360</v>
      </c>
      <c r="AF122" s="12">
        <v>7898360</v>
      </c>
      <c r="AG122" s="12">
        <v>7898360</v>
      </c>
      <c r="AH122" s="12">
        <v>7898360</v>
      </c>
      <c r="AI122" s="12">
        <v>7898360</v>
      </c>
    </row>
    <row r="123" spans="1:36" x14ac:dyDescent="0.25">
      <c r="A123" t="s">
        <v>165</v>
      </c>
      <c r="B123" s="12">
        <v>10975000</v>
      </c>
      <c r="C123" s="12">
        <v>10975000</v>
      </c>
      <c r="D123" s="12">
        <v>10975000</v>
      </c>
      <c r="E123" s="12">
        <v>10975000</v>
      </c>
      <c r="F123" s="12">
        <v>10975000</v>
      </c>
      <c r="G123" s="12">
        <v>10975000</v>
      </c>
      <c r="H123" s="12">
        <v>10975000</v>
      </c>
      <c r="I123" s="12">
        <v>10975000</v>
      </c>
      <c r="J123" s="12">
        <v>10975000</v>
      </c>
      <c r="K123" s="12">
        <v>10975000</v>
      </c>
      <c r="L123" s="12">
        <v>10975000</v>
      </c>
      <c r="M123" s="12">
        <v>10975000</v>
      </c>
      <c r="N123" s="12">
        <v>10975000</v>
      </c>
      <c r="O123" s="12">
        <v>10975000</v>
      </c>
      <c r="P123" s="12">
        <v>10975000</v>
      </c>
      <c r="Q123" s="12">
        <v>10975000</v>
      </c>
      <c r="R123" s="12">
        <v>10975000</v>
      </c>
      <c r="S123" s="12">
        <v>10975000</v>
      </c>
      <c r="T123" s="12">
        <v>10975000</v>
      </c>
      <c r="U123" s="12">
        <v>10975000</v>
      </c>
      <c r="V123" s="12">
        <v>10975000</v>
      </c>
      <c r="W123" s="12">
        <v>10975000</v>
      </c>
      <c r="X123" s="12">
        <v>10975000</v>
      </c>
      <c r="Y123" s="12">
        <v>10975000</v>
      </c>
      <c r="Z123" s="12">
        <v>10975000</v>
      </c>
      <c r="AA123" s="12">
        <v>10975000</v>
      </c>
      <c r="AB123" s="12">
        <v>10975000</v>
      </c>
      <c r="AC123" s="12">
        <v>10975000</v>
      </c>
      <c r="AD123" s="12">
        <v>10975000</v>
      </c>
      <c r="AE123" s="12">
        <v>10975000</v>
      </c>
      <c r="AF123" s="12">
        <v>10975000</v>
      </c>
      <c r="AG123" s="12">
        <v>10975000</v>
      </c>
      <c r="AH123" s="12">
        <v>10975000</v>
      </c>
      <c r="AI123" s="12">
        <v>10975000</v>
      </c>
    </row>
    <row r="124" spans="1:36" x14ac:dyDescent="0.25">
      <c r="A124" t="s">
        <v>166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6" x14ac:dyDescent="0.25">
      <c r="A125" t="s">
        <v>167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6" x14ac:dyDescent="0.25">
      <c r="A126" t="s">
        <v>168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6" x14ac:dyDescent="0.25">
      <c r="A127" t="s">
        <v>169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6" x14ac:dyDescent="0.25">
      <c r="A128" t="s">
        <v>170</v>
      </c>
      <c r="B128" s="12">
        <v>12042400</v>
      </c>
      <c r="C128" s="12">
        <v>12042400</v>
      </c>
      <c r="D128" s="12">
        <v>12042400</v>
      </c>
      <c r="E128" s="12">
        <v>12042400</v>
      </c>
      <c r="F128" s="12">
        <v>12042400</v>
      </c>
      <c r="G128" s="12">
        <v>12042400</v>
      </c>
      <c r="H128" s="12">
        <v>12042400</v>
      </c>
      <c r="I128" s="12">
        <v>12042400</v>
      </c>
      <c r="J128" s="12">
        <v>12042400</v>
      </c>
      <c r="K128" s="12">
        <v>12042400</v>
      </c>
      <c r="L128" s="12">
        <v>12042400</v>
      </c>
      <c r="M128" s="12">
        <v>12042400</v>
      </c>
      <c r="N128" s="12">
        <v>12042400</v>
      </c>
      <c r="O128" s="12">
        <v>12042400</v>
      </c>
      <c r="P128" s="12">
        <v>12042400</v>
      </c>
      <c r="Q128" s="12">
        <v>12042400</v>
      </c>
      <c r="R128" s="12">
        <v>12042400</v>
      </c>
      <c r="S128" s="12">
        <v>12042400</v>
      </c>
      <c r="T128" s="12">
        <v>12042400</v>
      </c>
      <c r="U128" s="12">
        <v>12042400</v>
      </c>
      <c r="V128" s="12">
        <v>12042400</v>
      </c>
      <c r="W128" s="12">
        <v>12042400</v>
      </c>
      <c r="X128" s="12">
        <v>12042400</v>
      </c>
      <c r="Y128" s="12">
        <v>12042400</v>
      </c>
      <c r="Z128" s="12">
        <v>12042400</v>
      </c>
      <c r="AA128" s="12">
        <v>12042400</v>
      </c>
      <c r="AB128" s="12">
        <v>12042400</v>
      </c>
      <c r="AC128" s="12">
        <v>12042400</v>
      </c>
      <c r="AD128" s="12">
        <v>12042400</v>
      </c>
      <c r="AE128" s="12">
        <v>12042400</v>
      </c>
      <c r="AF128" s="12">
        <v>12042400</v>
      </c>
      <c r="AG128" s="12">
        <v>12042400</v>
      </c>
      <c r="AH128" s="12">
        <v>12042400</v>
      </c>
      <c r="AI128" s="12">
        <v>12042400</v>
      </c>
    </row>
    <row r="129" spans="1:35" x14ac:dyDescent="0.25">
      <c r="A129" t="s">
        <v>171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172</v>
      </c>
      <c r="B130" s="12">
        <v>10814000</v>
      </c>
      <c r="C130" s="12">
        <v>10814000</v>
      </c>
      <c r="D130" s="12">
        <v>10814000</v>
      </c>
      <c r="E130" s="12">
        <v>10814000</v>
      </c>
      <c r="F130" s="12">
        <v>10814000</v>
      </c>
      <c r="G130" s="12">
        <v>10814000</v>
      </c>
      <c r="H130" s="12">
        <v>10814000</v>
      </c>
      <c r="I130" s="12">
        <v>10814000</v>
      </c>
      <c r="J130" s="12">
        <v>10814000</v>
      </c>
      <c r="K130" s="12">
        <v>10814000</v>
      </c>
      <c r="L130" s="12">
        <v>10814000</v>
      </c>
      <c r="M130" s="12">
        <v>10814000</v>
      </c>
      <c r="N130" s="12">
        <v>10814000</v>
      </c>
      <c r="O130" s="12">
        <v>10814000</v>
      </c>
      <c r="P130" s="12">
        <v>10814000</v>
      </c>
      <c r="Q130" s="12">
        <v>10814000</v>
      </c>
      <c r="R130" s="12">
        <v>10814000</v>
      </c>
      <c r="S130" s="12">
        <v>10814000</v>
      </c>
      <c r="T130" s="12">
        <v>10814000</v>
      </c>
      <c r="U130" s="12">
        <v>10814000</v>
      </c>
      <c r="V130" s="12">
        <v>10814000</v>
      </c>
      <c r="W130" s="12">
        <v>10814000</v>
      </c>
      <c r="X130" s="12">
        <v>10814000</v>
      </c>
      <c r="Y130" s="12">
        <v>10814000</v>
      </c>
      <c r="Z130" s="12">
        <v>10814000</v>
      </c>
      <c r="AA130" s="12">
        <v>10814000</v>
      </c>
      <c r="AB130" s="12">
        <v>10814000</v>
      </c>
      <c r="AC130" s="12">
        <v>10814000</v>
      </c>
      <c r="AD130" s="12">
        <v>10814000</v>
      </c>
      <c r="AE130" s="12">
        <v>10814000</v>
      </c>
      <c r="AF130" s="12">
        <v>10814000</v>
      </c>
      <c r="AG130" s="12">
        <v>10814000</v>
      </c>
      <c r="AH130" s="12">
        <v>10814000</v>
      </c>
      <c r="AI130" s="12">
        <v>10814000</v>
      </c>
    </row>
    <row r="131" spans="1:35" x14ac:dyDescent="0.25">
      <c r="A131" t="s">
        <v>173</v>
      </c>
      <c r="B131" s="12">
        <v>11378000</v>
      </c>
      <c r="C131" s="12">
        <v>11378000</v>
      </c>
      <c r="D131" s="12">
        <v>11378000</v>
      </c>
      <c r="E131" s="12">
        <v>11378000</v>
      </c>
      <c r="F131" s="12">
        <v>11378000</v>
      </c>
      <c r="G131" s="12">
        <v>11378000</v>
      </c>
      <c r="H131" s="12">
        <v>11378000</v>
      </c>
      <c r="I131" s="12">
        <v>11378000</v>
      </c>
      <c r="J131" s="12">
        <v>11378000</v>
      </c>
      <c r="K131" s="12">
        <v>11378000</v>
      </c>
      <c r="L131" s="12">
        <v>11378000</v>
      </c>
      <c r="M131" s="12">
        <v>11378000</v>
      </c>
      <c r="N131" s="12">
        <v>11378000</v>
      </c>
      <c r="O131" s="12">
        <v>11378000</v>
      </c>
      <c r="P131" s="12">
        <v>11378000</v>
      </c>
      <c r="Q131" s="12">
        <v>11378000</v>
      </c>
      <c r="R131" s="12">
        <v>11378000</v>
      </c>
      <c r="S131" s="12">
        <v>11378000</v>
      </c>
      <c r="T131" s="12">
        <v>11378000</v>
      </c>
      <c r="U131" s="12">
        <v>11378000</v>
      </c>
      <c r="V131" s="12">
        <v>11378000</v>
      </c>
      <c r="W131" s="12">
        <v>11378000</v>
      </c>
      <c r="X131" s="12">
        <v>11378000</v>
      </c>
      <c r="Y131" s="12">
        <v>11378000</v>
      </c>
      <c r="Z131" s="12">
        <v>11378000</v>
      </c>
      <c r="AA131" s="12">
        <v>11378000</v>
      </c>
      <c r="AB131" s="12">
        <v>11378000</v>
      </c>
      <c r="AC131" s="12">
        <v>11378000</v>
      </c>
      <c r="AD131" s="12">
        <v>11378000</v>
      </c>
      <c r="AE131" s="12">
        <v>11378000</v>
      </c>
      <c r="AF131" s="12">
        <v>11378000</v>
      </c>
      <c r="AG131" s="12">
        <v>11378000</v>
      </c>
      <c r="AH131" s="12">
        <v>11378000</v>
      </c>
      <c r="AI131" s="12">
        <v>11378000</v>
      </c>
    </row>
    <row r="132" spans="1:35" x14ac:dyDescent="0.25">
      <c r="A132" t="s">
        <v>174</v>
      </c>
      <c r="B132" s="12">
        <v>12321600</v>
      </c>
      <c r="C132" s="12">
        <v>12321600</v>
      </c>
      <c r="D132" s="12">
        <v>12321600</v>
      </c>
      <c r="E132" s="12">
        <v>12321600</v>
      </c>
      <c r="F132" s="12">
        <v>12321600</v>
      </c>
      <c r="G132" s="12">
        <v>12321600</v>
      </c>
      <c r="H132" s="12">
        <v>12321600</v>
      </c>
      <c r="I132" s="12">
        <v>12321600</v>
      </c>
      <c r="J132" s="12">
        <v>12321600</v>
      </c>
      <c r="K132" s="12">
        <v>12321600</v>
      </c>
      <c r="L132" s="12">
        <v>12321600</v>
      </c>
      <c r="M132" s="12">
        <v>12321600</v>
      </c>
      <c r="N132" s="12">
        <v>12321600</v>
      </c>
      <c r="O132" s="12">
        <v>12321600</v>
      </c>
      <c r="P132" s="12">
        <v>12321600</v>
      </c>
      <c r="Q132" s="12">
        <v>12321600</v>
      </c>
      <c r="R132" s="12">
        <v>12321600</v>
      </c>
      <c r="S132" s="12">
        <v>12321600</v>
      </c>
      <c r="T132" s="12">
        <v>12321600</v>
      </c>
      <c r="U132" s="12">
        <v>12321600</v>
      </c>
      <c r="V132" s="12">
        <v>12321600</v>
      </c>
      <c r="W132" s="12">
        <v>12321600</v>
      </c>
      <c r="X132" s="12">
        <v>12321600</v>
      </c>
      <c r="Y132" s="12">
        <v>12321600</v>
      </c>
      <c r="Z132" s="12">
        <v>12321600</v>
      </c>
      <c r="AA132" s="12">
        <v>12321600</v>
      </c>
      <c r="AB132" s="12">
        <v>12321600</v>
      </c>
      <c r="AC132" s="12">
        <v>12321600</v>
      </c>
      <c r="AD132" s="12">
        <v>12321600</v>
      </c>
      <c r="AE132" s="12">
        <v>12321600</v>
      </c>
      <c r="AF132" s="12">
        <v>12321600</v>
      </c>
      <c r="AG132" s="12">
        <v>12321600</v>
      </c>
      <c r="AH132" s="12">
        <v>12321600</v>
      </c>
      <c r="AI132" s="12">
        <v>12321600</v>
      </c>
    </row>
    <row r="133" spans="1:35" x14ac:dyDescent="0.25">
      <c r="A133" t="s">
        <v>175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5" spans="1:35" x14ac:dyDescent="0.25">
      <c r="A135" s="1" t="s">
        <v>93</v>
      </c>
    </row>
    <row r="136" spans="1:35" x14ac:dyDescent="0.25">
      <c r="A136" t="s">
        <v>43</v>
      </c>
      <c r="B136">
        <v>2017</v>
      </c>
      <c r="C136">
        <v>2018</v>
      </c>
      <c r="D136">
        <v>2019</v>
      </c>
      <c r="E136">
        <v>2020</v>
      </c>
      <c r="F136">
        <v>2021</v>
      </c>
      <c r="G136">
        <v>2022</v>
      </c>
      <c r="H136">
        <v>2023</v>
      </c>
      <c r="I136">
        <v>2024</v>
      </c>
      <c r="J136">
        <v>2025</v>
      </c>
      <c r="K136">
        <v>2026</v>
      </c>
      <c r="L136">
        <v>2027</v>
      </c>
      <c r="M136">
        <v>2028</v>
      </c>
      <c r="N136">
        <v>2029</v>
      </c>
      <c r="O136">
        <v>2030</v>
      </c>
      <c r="P136">
        <v>2031</v>
      </c>
      <c r="Q136">
        <v>2032</v>
      </c>
      <c r="R136">
        <v>2033</v>
      </c>
      <c r="S136">
        <v>2034</v>
      </c>
      <c r="T136">
        <v>2035</v>
      </c>
      <c r="U136">
        <v>2036</v>
      </c>
      <c r="V136">
        <v>2037</v>
      </c>
      <c r="W136">
        <v>2038</v>
      </c>
      <c r="X136">
        <v>2039</v>
      </c>
      <c r="Y136">
        <v>2040</v>
      </c>
      <c r="Z136">
        <v>2041</v>
      </c>
      <c r="AA136">
        <v>2042</v>
      </c>
      <c r="AB136">
        <v>2043</v>
      </c>
      <c r="AC136">
        <v>2044</v>
      </c>
      <c r="AD136">
        <v>2045</v>
      </c>
      <c r="AE136">
        <v>2046</v>
      </c>
      <c r="AF136">
        <v>2047</v>
      </c>
      <c r="AG136">
        <v>2048</v>
      </c>
      <c r="AH136">
        <v>2049</v>
      </c>
      <c r="AI136">
        <v>2050</v>
      </c>
    </row>
    <row r="137" spans="1:35" x14ac:dyDescent="0.25">
      <c r="A137" t="s">
        <v>110</v>
      </c>
      <c r="B137" t="s">
        <v>44</v>
      </c>
    </row>
    <row r="138" spans="1:35" x14ac:dyDescent="0.25">
      <c r="A138" t="s">
        <v>93</v>
      </c>
    </row>
    <row r="139" spans="1:35" x14ac:dyDescent="0.25">
      <c r="A139" t="s">
        <v>176</v>
      </c>
      <c r="B139">
        <v>0.746</v>
      </c>
      <c r="C139">
        <v>0.746</v>
      </c>
      <c r="D139">
        <v>0.746</v>
      </c>
      <c r="E139">
        <v>0.746</v>
      </c>
      <c r="F139">
        <v>0.746</v>
      </c>
      <c r="G139">
        <v>0.746</v>
      </c>
      <c r="H139">
        <v>0.746</v>
      </c>
      <c r="I139">
        <v>0.746</v>
      </c>
      <c r="J139">
        <v>0.746</v>
      </c>
      <c r="K139">
        <v>0.746</v>
      </c>
      <c r="L139">
        <v>0.746</v>
      </c>
      <c r="M139">
        <v>0.746</v>
      </c>
      <c r="N139">
        <v>0.746</v>
      </c>
      <c r="O139">
        <v>0.746</v>
      </c>
      <c r="P139">
        <v>0.746</v>
      </c>
      <c r="Q139">
        <v>0.746</v>
      </c>
      <c r="R139">
        <v>0.746</v>
      </c>
      <c r="S139">
        <v>0.746</v>
      </c>
      <c r="T139">
        <v>0.746</v>
      </c>
      <c r="U139">
        <v>0.746</v>
      </c>
      <c r="V139">
        <v>0.746</v>
      </c>
      <c r="W139">
        <v>0.746</v>
      </c>
      <c r="X139">
        <v>0.746</v>
      </c>
      <c r="Y139">
        <v>0.746</v>
      </c>
      <c r="Z139">
        <v>0.746</v>
      </c>
      <c r="AA139">
        <v>0.746</v>
      </c>
      <c r="AB139">
        <v>0.746</v>
      </c>
      <c r="AC139">
        <v>0.746</v>
      </c>
      <c r="AD139">
        <v>0.746</v>
      </c>
      <c r="AE139">
        <v>0.746</v>
      </c>
      <c r="AF139">
        <v>0.746</v>
      </c>
      <c r="AG139">
        <v>0.746</v>
      </c>
      <c r="AH139">
        <v>0.746</v>
      </c>
      <c r="AI139">
        <v>0.746</v>
      </c>
    </row>
    <row r="140" spans="1:35" x14ac:dyDescent="0.25">
      <c r="A140" t="s">
        <v>177</v>
      </c>
      <c r="B140">
        <v>0.40699999999999997</v>
      </c>
      <c r="C140">
        <v>0.40699999999999997</v>
      </c>
      <c r="D140">
        <v>0.40699999999999997</v>
      </c>
      <c r="E140">
        <v>0.40699999999999997</v>
      </c>
      <c r="F140">
        <v>0.40699999999999997</v>
      </c>
      <c r="G140">
        <v>0.40699999999999997</v>
      </c>
      <c r="H140">
        <v>0.40699999999999997</v>
      </c>
      <c r="I140">
        <v>0.40699999999999997</v>
      </c>
      <c r="J140">
        <v>0.40699999999999997</v>
      </c>
      <c r="K140">
        <v>0.40699999999999997</v>
      </c>
      <c r="L140">
        <v>0.40699999999999997</v>
      </c>
      <c r="M140">
        <v>0.40699999999999997</v>
      </c>
      <c r="N140">
        <v>0.40699999999999997</v>
      </c>
      <c r="O140">
        <v>0.40699999999999997</v>
      </c>
      <c r="P140">
        <v>0.40699999999999997</v>
      </c>
      <c r="Q140">
        <v>0.40699999999999997</v>
      </c>
      <c r="R140">
        <v>0.40699999999999997</v>
      </c>
      <c r="S140">
        <v>0.40699999999999997</v>
      </c>
      <c r="T140">
        <v>0.40699999999999997</v>
      </c>
      <c r="U140">
        <v>0.40699999999999997</v>
      </c>
      <c r="V140">
        <v>0.40699999999999997</v>
      </c>
      <c r="W140">
        <v>0.40699999999999997</v>
      </c>
      <c r="X140">
        <v>0.40699999999999997</v>
      </c>
      <c r="Y140">
        <v>0.40699999999999997</v>
      </c>
      <c r="Z140">
        <v>0.40699999999999997</v>
      </c>
      <c r="AA140">
        <v>0.40699999999999997</v>
      </c>
      <c r="AB140">
        <v>0.40699999999999997</v>
      </c>
      <c r="AC140">
        <v>0.40699999999999997</v>
      </c>
      <c r="AD140">
        <v>0.40699999999999997</v>
      </c>
      <c r="AE140">
        <v>0.40699999999999997</v>
      </c>
      <c r="AF140">
        <v>0.40699999999999997</v>
      </c>
      <c r="AG140">
        <v>0.40699999999999997</v>
      </c>
      <c r="AH140">
        <v>0.40699999999999997</v>
      </c>
      <c r="AI140">
        <v>0.40699999999999997</v>
      </c>
    </row>
    <row r="141" spans="1:35" x14ac:dyDescent="0.25">
      <c r="A141" t="s">
        <v>178</v>
      </c>
      <c r="B141">
        <v>0.63100000000000001</v>
      </c>
      <c r="C141">
        <v>0.63100000000000001</v>
      </c>
      <c r="D141">
        <v>0.63100000000000001</v>
      </c>
      <c r="E141">
        <v>0.63100000000000001</v>
      </c>
      <c r="F141">
        <v>0.63100000000000001</v>
      </c>
      <c r="G141">
        <v>0.63100000000000001</v>
      </c>
      <c r="H141">
        <v>0.63100000000000001</v>
      </c>
      <c r="I141">
        <v>0.63100000000000001</v>
      </c>
      <c r="J141">
        <v>0.63100000000000001</v>
      </c>
      <c r="K141">
        <v>0.63100000000000001</v>
      </c>
      <c r="L141">
        <v>0.63100000000000001</v>
      </c>
      <c r="M141">
        <v>0.63100000000000001</v>
      </c>
      <c r="N141">
        <v>0.63100000000000001</v>
      </c>
      <c r="O141">
        <v>0.63100000000000001</v>
      </c>
      <c r="P141">
        <v>0.63100000000000001</v>
      </c>
      <c r="Q141">
        <v>0.63100000000000001</v>
      </c>
      <c r="R141">
        <v>0.63100000000000001</v>
      </c>
      <c r="S141">
        <v>0.63100000000000001</v>
      </c>
      <c r="T141">
        <v>0.63100000000000001</v>
      </c>
      <c r="U141">
        <v>0.63100000000000001</v>
      </c>
      <c r="V141">
        <v>0.63100000000000001</v>
      </c>
      <c r="W141">
        <v>0.63100000000000001</v>
      </c>
      <c r="X141">
        <v>0.63100000000000001</v>
      </c>
      <c r="Y141">
        <v>0.63100000000000001</v>
      </c>
      <c r="Z141">
        <v>0.63100000000000001</v>
      </c>
      <c r="AA141">
        <v>0.63100000000000001</v>
      </c>
      <c r="AB141">
        <v>0.63100000000000001</v>
      </c>
      <c r="AC141">
        <v>0.63100000000000001</v>
      </c>
      <c r="AD141">
        <v>0.63100000000000001</v>
      </c>
      <c r="AE141">
        <v>0.63100000000000001</v>
      </c>
      <c r="AF141">
        <v>0.63100000000000001</v>
      </c>
      <c r="AG141">
        <v>0.63100000000000001</v>
      </c>
      <c r="AH141">
        <v>0.63100000000000001</v>
      </c>
      <c r="AI141">
        <v>0.63100000000000001</v>
      </c>
    </row>
    <row r="142" spans="1:35" x14ac:dyDescent="0.25">
      <c r="A142" t="s">
        <v>179</v>
      </c>
      <c r="B142">
        <v>0.22800000000000001</v>
      </c>
      <c r="C142">
        <v>0.22800000000000001</v>
      </c>
      <c r="D142">
        <v>0.22800000000000001</v>
      </c>
      <c r="E142">
        <v>0.22800000000000001</v>
      </c>
      <c r="F142">
        <v>0.22800000000000001</v>
      </c>
      <c r="G142">
        <v>0.22800000000000001</v>
      </c>
      <c r="H142">
        <v>0.22800000000000001</v>
      </c>
      <c r="I142">
        <v>0.22800000000000001</v>
      </c>
      <c r="J142">
        <v>0.22800000000000001</v>
      </c>
      <c r="K142">
        <v>0.22800000000000001</v>
      </c>
      <c r="L142">
        <v>0.22800000000000001</v>
      </c>
      <c r="M142">
        <v>0.22800000000000001</v>
      </c>
      <c r="N142">
        <v>0.22800000000000001</v>
      </c>
      <c r="O142">
        <v>0.22800000000000001</v>
      </c>
      <c r="P142">
        <v>0.22800000000000001</v>
      </c>
      <c r="Q142">
        <v>0.22800000000000001</v>
      </c>
      <c r="R142">
        <v>0.22800000000000001</v>
      </c>
      <c r="S142">
        <v>0.22800000000000001</v>
      </c>
      <c r="T142">
        <v>0.22800000000000001</v>
      </c>
      <c r="U142">
        <v>0.22800000000000001</v>
      </c>
      <c r="V142">
        <v>0.22800000000000001</v>
      </c>
      <c r="W142">
        <v>0.22800000000000001</v>
      </c>
      <c r="X142">
        <v>0.22800000000000001</v>
      </c>
      <c r="Y142">
        <v>0.22800000000000001</v>
      </c>
      <c r="Z142">
        <v>0.22800000000000001</v>
      </c>
      <c r="AA142">
        <v>0.22800000000000001</v>
      </c>
      <c r="AB142">
        <v>0.22800000000000001</v>
      </c>
      <c r="AC142">
        <v>0.22800000000000001</v>
      </c>
      <c r="AD142">
        <v>0.22800000000000001</v>
      </c>
      <c r="AE142">
        <v>0.22800000000000001</v>
      </c>
      <c r="AF142">
        <v>0.22800000000000001</v>
      </c>
      <c r="AG142">
        <v>0.22800000000000001</v>
      </c>
      <c r="AH142">
        <v>0.22800000000000001</v>
      </c>
      <c r="AI142">
        <v>0.22800000000000001</v>
      </c>
    </row>
    <row r="143" spans="1:35" x14ac:dyDescent="0.25">
      <c r="A143" t="s">
        <v>180</v>
      </c>
      <c r="B143">
        <v>0.323519</v>
      </c>
      <c r="C143">
        <v>0.32357200000000003</v>
      </c>
      <c r="D143">
        <v>0.32364999999999999</v>
      </c>
      <c r="E143">
        <v>0.32372000000000001</v>
      </c>
      <c r="F143">
        <v>0.32369500000000001</v>
      </c>
      <c r="G143">
        <v>0.32372299999999998</v>
      </c>
      <c r="H143">
        <v>0.32374900000000001</v>
      </c>
      <c r="I143">
        <v>0.32377499999999998</v>
      </c>
      <c r="J143">
        <v>0.32379999999999998</v>
      </c>
      <c r="K143">
        <v>0.323824</v>
      </c>
      <c r="L143">
        <v>0.32388400000000001</v>
      </c>
      <c r="M143">
        <v>0.32393499999999997</v>
      </c>
      <c r="N143">
        <v>0.32397599999999999</v>
      </c>
      <c r="O143">
        <v>0.32397999999999999</v>
      </c>
      <c r="P143">
        <v>0.32400000000000001</v>
      </c>
      <c r="Q143">
        <v>0.32400000000000001</v>
      </c>
      <c r="R143">
        <v>0.32400000000000001</v>
      </c>
      <c r="S143">
        <v>0.32400000000000001</v>
      </c>
      <c r="T143">
        <v>0.32400000000000001</v>
      </c>
      <c r="U143">
        <v>0.32400000000000001</v>
      </c>
      <c r="V143">
        <v>0.32400000000000001</v>
      </c>
      <c r="W143">
        <v>0.32400000000000001</v>
      </c>
      <c r="X143">
        <v>0.32400000000000001</v>
      </c>
      <c r="Y143">
        <v>0.32400000000000001</v>
      </c>
      <c r="Z143">
        <v>0.32400000000000001</v>
      </c>
      <c r="AA143">
        <v>0.32400000000000001</v>
      </c>
      <c r="AB143">
        <v>0.32400000000000001</v>
      </c>
      <c r="AC143">
        <v>0.32400000000000001</v>
      </c>
      <c r="AD143">
        <v>0.32400000000000001</v>
      </c>
      <c r="AE143">
        <v>0.32400000000000001</v>
      </c>
      <c r="AF143">
        <v>0.32400000000000001</v>
      </c>
      <c r="AG143">
        <v>0.32400000000000001</v>
      </c>
      <c r="AH143">
        <v>0.32400000000000001</v>
      </c>
      <c r="AI143">
        <v>0.32400000000000001</v>
      </c>
    </row>
    <row r="144" spans="1:35" x14ac:dyDescent="0.25">
      <c r="A144" t="s">
        <v>181</v>
      </c>
      <c r="B144">
        <v>0.15</v>
      </c>
      <c r="C144">
        <v>0.15</v>
      </c>
      <c r="D144">
        <v>0.15</v>
      </c>
      <c r="E144">
        <v>0.15</v>
      </c>
      <c r="F144">
        <v>0.15</v>
      </c>
      <c r="G144">
        <v>0.15</v>
      </c>
      <c r="H144">
        <v>0.15</v>
      </c>
      <c r="I144">
        <v>0.15</v>
      </c>
      <c r="J144">
        <v>0.15</v>
      </c>
      <c r="K144">
        <v>0.15</v>
      </c>
      <c r="L144">
        <v>0.15</v>
      </c>
      <c r="M144">
        <v>0.15</v>
      </c>
      <c r="N144">
        <v>0.15</v>
      </c>
      <c r="O144">
        <v>0.15</v>
      </c>
      <c r="P144">
        <v>0.15</v>
      </c>
      <c r="Q144">
        <v>0.15</v>
      </c>
      <c r="R144">
        <v>0.15</v>
      </c>
      <c r="S144">
        <v>0.15</v>
      </c>
      <c r="T144">
        <v>0.15</v>
      </c>
      <c r="U144">
        <v>0.15</v>
      </c>
      <c r="V144">
        <v>0.15</v>
      </c>
      <c r="W144">
        <v>0.15</v>
      </c>
      <c r="X144">
        <v>0.15</v>
      </c>
      <c r="Y144">
        <v>0.15</v>
      </c>
      <c r="Z144">
        <v>0.15</v>
      </c>
      <c r="AA144">
        <v>0.15</v>
      </c>
      <c r="AB144">
        <v>0.15</v>
      </c>
      <c r="AC144">
        <v>0.15</v>
      </c>
      <c r="AD144">
        <v>0.15</v>
      </c>
      <c r="AE144">
        <v>0.15</v>
      </c>
      <c r="AF144">
        <v>0.15</v>
      </c>
      <c r="AG144">
        <v>0.15</v>
      </c>
      <c r="AH144">
        <v>0.15</v>
      </c>
      <c r="AI144">
        <v>0.15</v>
      </c>
    </row>
    <row r="145" spans="1:35" x14ac:dyDescent="0.25">
      <c r="A145" t="s">
        <v>182</v>
      </c>
      <c r="B145">
        <v>0.15</v>
      </c>
      <c r="C145">
        <v>0.15</v>
      </c>
      <c r="D145">
        <v>0.15</v>
      </c>
      <c r="E145">
        <v>0.15</v>
      </c>
      <c r="F145">
        <v>0.15</v>
      </c>
      <c r="G145">
        <v>0.15</v>
      </c>
      <c r="H145">
        <v>0.15</v>
      </c>
      <c r="I145">
        <v>0.15</v>
      </c>
      <c r="J145">
        <v>0.15</v>
      </c>
      <c r="K145">
        <v>0.15</v>
      </c>
      <c r="L145">
        <v>0.15</v>
      </c>
      <c r="M145">
        <v>0.15</v>
      </c>
      <c r="N145">
        <v>0.15</v>
      </c>
      <c r="O145">
        <v>0.15</v>
      </c>
      <c r="P145">
        <v>0.15</v>
      </c>
      <c r="Q145">
        <v>0.15</v>
      </c>
      <c r="R145">
        <v>0.15</v>
      </c>
      <c r="S145">
        <v>0.15</v>
      </c>
      <c r="T145">
        <v>0.15</v>
      </c>
      <c r="U145">
        <v>0.15</v>
      </c>
      <c r="V145">
        <v>0.15</v>
      </c>
      <c r="W145">
        <v>0.15</v>
      </c>
      <c r="X145">
        <v>0.15</v>
      </c>
      <c r="Y145">
        <v>0.15</v>
      </c>
      <c r="Z145">
        <v>0.15</v>
      </c>
      <c r="AA145">
        <v>0.15</v>
      </c>
      <c r="AB145">
        <v>0.15</v>
      </c>
      <c r="AC145">
        <v>0.15</v>
      </c>
      <c r="AD145">
        <v>0.15</v>
      </c>
      <c r="AE145">
        <v>0.15</v>
      </c>
      <c r="AF145">
        <v>0.15</v>
      </c>
      <c r="AG145">
        <v>0.15</v>
      </c>
      <c r="AH145">
        <v>0.15</v>
      </c>
      <c r="AI145">
        <v>0.15</v>
      </c>
    </row>
    <row r="146" spans="1:35" x14ac:dyDescent="0.25">
      <c r="A146" t="s">
        <v>183</v>
      </c>
      <c r="B146">
        <v>0.57699999999999996</v>
      </c>
      <c r="C146">
        <v>0.57699999999999996</v>
      </c>
      <c r="D146">
        <v>0.57699999999999996</v>
      </c>
      <c r="E146">
        <v>0.57699999999999996</v>
      </c>
      <c r="F146">
        <v>0.57699999999999996</v>
      </c>
      <c r="G146">
        <v>0.57699999999999996</v>
      </c>
      <c r="H146">
        <v>0.57699999999999996</v>
      </c>
      <c r="I146">
        <v>0.57699999999999996</v>
      </c>
      <c r="J146">
        <v>0.57699999999999996</v>
      </c>
      <c r="K146">
        <v>0.57699999999999996</v>
      </c>
      <c r="L146">
        <v>0.57699999999999996</v>
      </c>
      <c r="M146">
        <v>0.57699999999999996</v>
      </c>
      <c r="N146">
        <v>0.57699999999999996</v>
      </c>
      <c r="O146">
        <v>0.57699999999999996</v>
      </c>
      <c r="P146">
        <v>0.57699999999999996</v>
      </c>
      <c r="Q146">
        <v>0.57699999999999996</v>
      </c>
      <c r="R146">
        <v>0.57699999999999996</v>
      </c>
      <c r="S146">
        <v>0.57699999999999996</v>
      </c>
      <c r="T146">
        <v>0.57699999999999996</v>
      </c>
      <c r="U146">
        <v>0.57699999999999996</v>
      </c>
      <c r="V146">
        <v>0.57699999999999996</v>
      </c>
      <c r="W146">
        <v>0.57699999999999996</v>
      </c>
      <c r="X146">
        <v>0.57699999999999996</v>
      </c>
      <c r="Y146">
        <v>0.57699999999999996</v>
      </c>
      <c r="Z146">
        <v>0.57699999999999996</v>
      </c>
      <c r="AA146">
        <v>0.57699999999999996</v>
      </c>
      <c r="AB146">
        <v>0.57699999999999996</v>
      </c>
      <c r="AC146">
        <v>0.57699999999999996</v>
      </c>
      <c r="AD146">
        <v>0.57699999999999996</v>
      </c>
      <c r="AE146">
        <v>0.57699999999999996</v>
      </c>
      <c r="AF146">
        <v>0.57699999999999996</v>
      </c>
      <c r="AG146">
        <v>0.57699999999999996</v>
      </c>
      <c r="AH146">
        <v>0.57699999999999996</v>
      </c>
      <c r="AI146">
        <v>0.57699999999999996</v>
      </c>
    </row>
    <row r="147" spans="1:35" x14ac:dyDescent="0.25">
      <c r="A147" t="s">
        <v>184</v>
      </c>
      <c r="B147">
        <v>0.92</v>
      </c>
      <c r="C147">
        <v>0.92</v>
      </c>
      <c r="D147">
        <v>0.92</v>
      </c>
      <c r="E147">
        <v>0.92</v>
      </c>
      <c r="F147">
        <v>0.92</v>
      </c>
      <c r="G147">
        <v>0.92</v>
      </c>
      <c r="H147">
        <v>0.92</v>
      </c>
      <c r="I147">
        <v>0.92</v>
      </c>
      <c r="J147">
        <v>0.92</v>
      </c>
      <c r="K147">
        <v>0.92</v>
      </c>
      <c r="L147">
        <v>0.92</v>
      </c>
      <c r="M147">
        <v>0.92</v>
      </c>
      <c r="N147">
        <v>0.92</v>
      </c>
      <c r="O147">
        <v>0.92</v>
      </c>
      <c r="P147">
        <v>0.92</v>
      </c>
      <c r="Q147">
        <v>0.92</v>
      </c>
      <c r="R147">
        <v>0.92</v>
      </c>
      <c r="S147">
        <v>0.92</v>
      </c>
      <c r="T147">
        <v>0.92</v>
      </c>
      <c r="U147">
        <v>0.92</v>
      </c>
      <c r="V147">
        <v>0.92</v>
      </c>
      <c r="W147">
        <v>0.92</v>
      </c>
      <c r="X147">
        <v>0.92</v>
      </c>
      <c r="Y147">
        <v>0.92</v>
      </c>
      <c r="Z147">
        <v>0.92</v>
      </c>
      <c r="AA147">
        <v>0.92</v>
      </c>
      <c r="AB147">
        <v>0.92</v>
      </c>
      <c r="AC147">
        <v>0.92</v>
      </c>
      <c r="AD147">
        <v>0.92</v>
      </c>
      <c r="AE147">
        <v>0.92</v>
      </c>
      <c r="AF147">
        <v>0.92</v>
      </c>
      <c r="AG147">
        <v>0.92</v>
      </c>
      <c r="AH147">
        <v>0.92</v>
      </c>
      <c r="AI147">
        <v>0.92</v>
      </c>
    </row>
    <row r="148" spans="1:35" x14ac:dyDescent="0.25">
      <c r="A148" t="s">
        <v>185</v>
      </c>
      <c r="B148">
        <v>0.47799999999999998</v>
      </c>
      <c r="C148">
        <v>0.47799999999999998</v>
      </c>
      <c r="D148">
        <v>0.47799999999999998</v>
      </c>
      <c r="E148">
        <v>0.47799999999999998</v>
      </c>
      <c r="F148">
        <v>0.47799999999999998</v>
      </c>
      <c r="G148">
        <v>0.47799999999999998</v>
      </c>
      <c r="H148">
        <v>0.47799999999999998</v>
      </c>
      <c r="I148">
        <v>0.47799999999999998</v>
      </c>
      <c r="J148">
        <v>0.47799999999999998</v>
      </c>
      <c r="K148">
        <v>0.47799999999999998</v>
      </c>
      <c r="L148">
        <v>0.47799999999999998</v>
      </c>
      <c r="M148">
        <v>0.47799999999999998</v>
      </c>
      <c r="N148">
        <v>0.47799999999999998</v>
      </c>
      <c r="O148">
        <v>0.47799999999999998</v>
      </c>
      <c r="P148">
        <v>0.47799999999999998</v>
      </c>
      <c r="Q148">
        <v>0.47799999999999998</v>
      </c>
      <c r="R148">
        <v>0.47799999999999998</v>
      </c>
      <c r="S148">
        <v>0.47799999999999998</v>
      </c>
      <c r="T148">
        <v>0.47799999999999998</v>
      </c>
      <c r="U148">
        <v>0.47799999999999998</v>
      </c>
      <c r="V148">
        <v>0.47799999999999998</v>
      </c>
      <c r="W148">
        <v>0.47799999999999998</v>
      </c>
      <c r="X148">
        <v>0.47799999999999998</v>
      </c>
      <c r="Y148">
        <v>0.47799999999999998</v>
      </c>
      <c r="Z148">
        <v>0.47799999999999998</v>
      </c>
      <c r="AA148">
        <v>0.47799999999999998</v>
      </c>
      <c r="AB148">
        <v>0.47799999999999998</v>
      </c>
      <c r="AC148">
        <v>0.47799999999999998</v>
      </c>
      <c r="AD148">
        <v>0.47799999999999998</v>
      </c>
      <c r="AE148">
        <v>0.47799999999999998</v>
      </c>
      <c r="AF148">
        <v>0.47799999999999998</v>
      </c>
      <c r="AG148">
        <v>0.47799999999999998</v>
      </c>
      <c r="AH148">
        <v>0.47799999999999998</v>
      </c>
      <c r="AI148">
        <v>0.47799999999999998</v>
      </c>
    </row>
    <row r="149" spans="1:35" x14ac:dyDescent="0.25">
      <c r="A149" t="s">
        <v>186</v>
      </c>
      <c r="B149">
        <v>0.1</v>
      </c>
      <c r="C149">
        <v>0.1</v>
      </c>
      <c r="D149">
        <v>0.1</v>
      </c>
      <c r="E149">
        <v>0.1</v>
      </c>
      <c r="F149">
        <v>0.1</v>
      </c>
      <c r="G149">
        <v>0.1</v>
      </c>
      <c r="H149">
        <v>0.1</v>
      </c>
      <c r="I149">
        <v>0.1</v>
      </c>
      <c r="J149">
        <v>0.1</v>
      </c>
      <c r="K149">
        <v>0.1</v>
      </c>
      <c r="L149">
        <v>0.1</v>
      </c>
      <c r="M149">
        <v>0.1</v>
      </c>
      <c r="N149">
        <v>0.1</v>
      </c>
      <c r="O149">
        <v>0.1</v>
      </c>
      <c r="P149">
        <v>0.1</v>
      </c>
      <c r="Q149">
        <v>0.1</v>
      </c>
      <c r="R149">
        <v>0.1</v>
      </c>
      <c r="S149">
        <v>0.1</v>
      </c>
      <c r="T149">
        <v>0.1</v>
      </c>
      <c r="U149">
        <v>0.1</v>
      </c>
      <c r="V149">
        <v>0.1</v>
      </c>
      <c r="W149">
        <v>0.1</v>
      </c>
      <c r="X149">
        <v>0.1</v>
      </c>
      <c r="Y149">
        <v>0.1</v>
      </c>
      <c r="Z149">
        <v>0.1</v>
      </c>
      <c r="AA149">
        <v>0.1</v>
      </c>
      <c r="AB149">
        <v>0.1</v>
      </c>
      <c r="AC149">
        <v>0.1</v>
      </c>
      <c r="AD149">
        <v>0.1</v>
      </c>
      <c r="AE149">
        <v>0.1</v>
      </c>
      <c r="AF149">
        <v>0.1</v>
      </c>
      <c r="AG149">
        <v>0.1</v>
      </c>
      <c r="AH149">
        <v>0.1</v>
      </c>
      <c r="AI149">
        <v>0.1</v>
      </c>
    </row>
    <row r="150" spans="1:35" x14ac:dyDescent="0.25">
      <c r="A150" t="s">
        <v>187</v>
      </c>
      <c r="B150">
        <v>0.1</v>
      </c>
      <c r="C150">
        <v>0.1</v>
      </c>
      <c r="D150">
        <v>0.1</v>
      </c>
      <c r="E150">
        <v>0.1</v>
      </c>
      <c r="F150">
        <v>0.1</v>
      </c>
      <c r="G150">
        <v>0.1</v>
      </c>
      <c r="H150">
        <v>0.1</v>
      </c>
      <c r="I150">
        <v>0.1</v>
      </c>
      <c r="J150">
        <v>0.1</v>
      </c>
      <c r="K150">
        <v>0.1</v>
      </c>
      <c r="L150">
        <v>0.1</v>
      </c>
      <c r="M150">
        <v>0.1</v>
      </c>
      <c r="N150">
        <v>0.1</v>
      </c>
      <c r="O150">
        <v>0.1</v>
      </c>
      <c r="P150">
        <v>0.1</v>
      </c>
      <c r="Q150">
        <v>0.1</v>
      </c>
      <c r="R150">
        <v>0.1</v>
      </c>
      <c r="S150">
        <v>0.1</v>
      </c>
      <c r="T150">
        <v>0.1</v>
      </c>
      <c r="U150">
        <v>0.1</v>
      </c>
      <c r="V150">
        <v>0.1</v>
      </c>
      <c r="W150">
        <v>0.1</v>
      </c>
      <c r="X150">
        <v>0.1</v>
      </c>
      <c r="Y150">
        <v>0.1</v>
      </c>
      <c r="Z150">
        <v>0.1</v>
      </c>
      <c r="AA150">
        <v>0.1</v>
      </c>
      <c r="AB150">
        <v>0.1</v>
      </c>
      <c r="AC150">
        <v>0.1</v>
      </c>
      <c r="AD150">
        <v>0.1</v>
      </c>
      <c r="AE150">
        <v>0.1</v>
      </c>
      <c r="AF150">
        <v>0.1</v>
      </c>
      <c r="AG150">
        <v>0.1</v>
      </c>
      <c r="AH150">
        <v>0.1</v>
      </c>
      <c r="AI150">
        <v>0.1</v>
      </c>
    </row>
    <row r="151" spans="1:35" x14ac:dyDescent="0.25">
      <c r="A151" t="s">
        <v>188</v>
      </c>
      <c r="B151">
        <v>0.44</v>
      </c>
      <c r="C151">
        <v>0.44</v>
      </c>
      <c r="D151">
        <v>0.44</v>
      </c>
      <c r="E151">
        <v>0.44</v>
      </c>
      <c r="F151">
        <v>0.44</v>
      </c>
      <c r="G151">
        <v>0.44</v>
      </c>
      <c r="H151">
        <v>0.44</v>
      </c>
      <c r="I151">
        <v>0.44</v>
      </c>
      <c r="J151">
        <v>0.44</v>
      </c>
      <c r="K151">
        <v>0.44</v>
      </c>
      <c r="L151">
        <v>0.44</v>
      </c>
      <c r="M151">
        <v>0.44</v>
      </c>
      <c r="N151">
        <v>0.44</v>
      </c>
      <c r="O151">
        <v>0.44</v>
      </c>
      <c r="P151">
        <v>0.44</v>
      </c>
      <c r="Q151">
        <v>0.44</v>
      </c>
      <c r="R151">
        <v>0.44</v>
      </c>
      <c r="S151">
        <v>0.44</v>
      </c>
      <c r="T151">
        <v>0.44</v>
      </c>
      <c r="U151">
        <v>0.44</v>
      </c>
      <c r="V151">
        <v>0.44</v>
      </c>
      <c r="W151">
        <v>0.44</v>
      </c>
      <c r="X151">
        <v>0.44</v>
      </c>
      <c r="Y151">
        <v>0.44</v>
      </c>
      <c r="Z151">
        <v>0.44</v>
      </c>
      <c r="AA151">
        <v>0.44</v>
      </c>
      <c r="AB151">
        <v>0.44</v>
      </c>
      <c r="AC151">
        <v>0.44</v>
      </c>
      <c r="AD151">
        <v>0.44</v>
      </c>
      <c r="AE151">
        <v>0.44</v>
      </c>
      <c r="AF151">
        <v>0.44</v>
      </c>
      <c r="AG151">
        <v>0.44</v>
      </c>
      <c r="AH151">
        <v>0.44</v>
      </c>
      <c r="AI151">
        <v>0.44</v>
      </c>
    </row>
    <row r="153" spans="1:35" x14ac:dyDescent="0.25">
      <c r="A153" s="1" t="s">
        <v>92</v>
      </c>
    </row>
    <row r="154" spans="1:35" x14ac:dyDescent="0.25">
      <c r="A154" t="s">
        <v>45</v>
      </c>
      <c r="B154" s="10">
        <f>E75*1000/(8760*B139)+D75+B103/10^6</f>
        <v>9.2382083696302093</v>
      </c>
    </row>
    <row r="155" spans="1:35" x14ac:dyDescent="0.25">
      <c r="A155" t="s">
        <v>46</v>
      </c>
      <c r="B155" s="10">
        <f t="shared" ref="B155:B166" si="13">E76*1000/(8760*B140)+D76+B104/10^6</f>
        <v>21.628251231288658</v>
      </c>
    </row>
    <row r="156" spans="1:35" x14ac:dyDescent="0.25">
      <c r="A156" t="s">
        <v>47</v>
      </c>
      <c r="B156" s="10">
        <f t="shared" si="13"/>
        <v>21.61037836122539</v>
      </c>
    </row>
    <row r="157" spans="1:35" x14ac:dyDescent="0.25">
      <c r="A157" t="s">
        <v>48</v>
      </c>
      <c r="B157" s="10">
        <f t="shared" si="13"/>
        <v>10.188960986942242</v>
      </c>
    </row>
    <row r="158" spans="1:35" x14ac:dyDescent="0.25">
      <c r="A158" t="s">
        <v>49</v>
      </c>
      <c r="B158" s="10">
        <f t="shared" si="13"/>
        <v>8.6898506348444648</v>
      </c>
    </row>
    <row r="159" spans="1:35" x14ac:dyDescent="0.25">
      <c r="A159" t="s">
        <v>50</v>
      </c>
      <c r="B159" s="10">
        <f t="shared" si="13"/>
        <v>30.958082191780822</v>
      </c>
    </row>
    <row r="160" spans="1:35" x14ac:dyDescent="0.25">
      <c r="A160" t="s">
        <v>51</v>
      </c>
      <c r="B160" s="10">
        <f t="shared" si="13"/>
        <v>21.02599695585997</v>
      </c>
    </row>
    <row r="161" spans="1:2" x14ac:dyDescent="0.25">
      <c r="A161" t="s">
        <v>52</v>
      </c>
      <c r="B161" s="10">
        <f t="shared" si="13"/>
        <v>11.762828864560708</v>
      </c>
    </row>
    <row r="162" spans="1:2" x14ac:dyDescent="0.25">
      <c r="A162" t="s">
        <v>53</v>
      </c>
      <c r="B162" s="10">
        <f t="shared" si="13"/>
        <v>42.97</v>
      </c>
    </row>
    <row r="163" spans="1:2" x14ac:dyDescent="0.25">
      <c r="A163" t="s">
        <v>54</v>
      </c>
      <c r="B163" s="10">
        <f t="shared" si="13"/>
        <v>24.405092593443396</v>
      </c>
    </row>
    <row r="164" spans="1:2" x14ac:dyDescent="0.25">
      <c r="A164" t="s">
        <v>55</v>
      </c>
      <c r="B164" s="10">
        <f t="shared" si="13"/>
        <v>27.658686417386757</v>
      </c>
    </row>
    <row r="165" spans="1:2" x14ac:dyDescent="0.25">
      <c r="A165" t="s">
        <v>113</v>
      </c>
      <c r="B165" s="10">
        <f t="shared" si="13"/>
        <v>27.658687297786759</v>
      </c>
    </row>
    <row r="166" spans="1:2" x14ac:dyDescent="0.25">
      <c r="A166" t="s">
        <v>114</v>
      </c>
      <c r="B166" s="10">
        <f t="shared" si="13"/>
        <v>32.652071398920711</v>
      </c>
    </row>
    <row r="168" spans="1:2" x14ac:dyDescent="0.25">
      <c r="A168" s="1" t="s">
        <v>95</v>
      </c>
    </row>
    <row r="169" spans="1:2" x14ac:dyDescent="0.25">
      <c r="A169" t="s">
        <v>45</v>
      </c>
      <c r="B169" s="13">
        <f>B154/$B$154</f>
        <v>1</v>
      </c>
    </row>
    <row r="170" spans="1:2" x14ac:dyDescent="0.25">
      <c r="A170" t="s">
        <v>46</v>
      </c>
      <c r="B170" s="13">
        <f t="shared" ref="B170:B181" si="14">B155/$B$154</f>
        <v>2.3411737823959045</v>
      </c>
    </row>
    <row r="171" spans="1:2" x14ac:dyDescent="0.25">
      <c r="A171" t="s">
        <v>47</v>
      </c>
      <c r="B171" s="13">
        <f t="shared" si="14"/>
        <v>2.3392391139679845</v>
      </c>
    </row>
    <row r="172" spans="1:2" x14ac:dyDescent="0.25">
      <c r="A172" t="s">
        <v>48</v>
      </c>
      <c r="B172" s="13">
        <f t="shared" si="14"/>
        <v>1.1029152601101255</v>
      </c>
    </row>
    <row r="173" spans="1:2" x14ac:dyDescent="0.25">
      <c r="A173" t="s">
        <v>49</v>
      </c>
      <c r="B173" s="13">
        <f t="shared" si="14"/>
        <v>0.94064241540725346</v>
      </c>
    </row>
    <row r="174" spans="1:2" x14ac:dyDescent="0.25">
      <c r="A174" t="s">
        <v>50</v>
      </c>
      <c r="B174" s="13">
        <f t="shared" si="14"/>
        <v>3.3510915702608282</v>
      </c>
    </row>
    <row r="175" spans="1:2" x14ac:dyDescent="0.25">
      <c r="A175" t="s">
        <v>51</v>
      </c>
      <c r="B175" s="13">
        <f t="shared" si="14"/>
        <v>2.2759821076325872</v>
      </c>
    </row>
    <row r="176" spans="1:2" x14ac:dyDescent="0.25">
      <c r="A176" t="s">
        <v>52</v>
      </c>
      <c r="B176" s="13">
        <f t="shared" si="14"/>
        <v>1.2732803151777745</v>
      </c>
    </row>
    <row r="177" spans="1:2" x14ac:dyDescent="0.25">
      <c r="A177" t="s">
        <v>53</v>
      </c>
      <c r="B177" s="13">
        <f t="shared" si="14"/>
        <v>4.651334791414758</v>
      </c>
    </row>
    <row r="178" spans="1:2" x14ac:dyDescent="0.25">
      <c r="A178" t="s">
        <v>54</v>
      </c>
      <c r="B178" s="13">
        <f t="shared" si="14"/>
        <v>2.6417560220521734</v>
      </c>
    </row>
    <row r="179" spans="1:2" x14ac:dyDescent="0.25">
      <c r="A179" t="s">
        <v>55</v>
      </c>
      <c r="B179" s="13">
        <f t="shared" si="14"/>
        <v>2.9939448549690906</v>
      </c>
    </row>
    <row r="180" spans="1:2" x14ac:dyDescent="0.25">
      <c r="A180" t="s">
        <v>113</v>
      </c>
      <c r="B180" s="13">
        <f t="shared" si="14"/>
        <v>2.993944950268955</v>
      </c>
    </row>
    <row r="181" spans="1:2" x14ac:dyDescent="0.25">
      <c r="A181" t="s">
        <v>114</v>
      </c>
      <c r="B181" s="13">
        <f t="shared" si="14"/>
        <v>3.5344592904249161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D10" sqref="D10"/>
    </sheetView>
  </sheetViews>
  <sheetFormatPr defaultColWidth="8.85546875"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102</v>
      </c>
      <c r="B2" s="6">
        <f>AVERAGE(Calculations!$B$17:$B$18)*Weighting!B169</f>
        <v>89</v>
      </c>
    </row>
    <row r="3" spans="1:2" x14ac:dyDescent="0.25">
      <c r="A3" t="s">
        <v>23</v>
      </c>
      <c r="B3" s="6">
        <f>AVERAGE(Calculations!$B$17:$B$18)*Weighting!B170</f>
        <v>208.36446663323551</v>
      </c>
    </row>
    <row r="4" spans="1:2" x14ac:dyDescent="0.25">
      <c r="A4" s="8" t="s">
        <v>123</v>
      </c>
      <c r="B4" s="9">
        <v>0</v>
      </c>
    </row>
    <row r="5" spans="1:2" x14ac:dyDescent="0.25">
      <c r="A5" t="s">
        <v>25</v>
      </c>
      <c r="B5" s="6">
        <f>AVERAGE(Calculations!$B$17:$B$18)*Weighting!B172</f>
        <v>98.159458149801168</v>
      </c>
    </row>
    <row r="6" spans="1:2" x14ac:dyDescent="0.25">
      <c r="A6" t="s">
        <v>100</v>
      </c>
      <c r="B6" s="6">
        <f>AVERAGE(Calculations!$B$17:$B$18)*Weighting!B173</f>
        <v>83.717174971245555</v>
      </c>
    </row>
    <row r="7" spans="1:2" x14ac:dyDescent="0.25">
      <c r="A7" t="s">
        <v>27</v>
      </c>
      <c r="B7" s="6">
        <f>AVERAGE(Calculations!$B$17:$B$18)*Weighting!B174</f>
        <v>298.24714975321371</v>
      </c>
    </row>
    <row r="8" spans="1:2" x14ac:dyDescent="0.25">
      <c r="A8" t="s">
        <v>28</v>
      </c>
      <c r="B8" s="6">
        <f>AVERAGE(Calculations!$B$17:$B$18)*Weighting!B175</f>
        <v>202.56240757930027</v>
      </c>
    </row>
    <row r="9" spans="1:2" x14ac:dyDescent="0.25">
      <c r="A9" t="s">
        <v>29</v>
      </c>
      <c r="B9" s="6">
        <f>AVERAGE(Calculations!$B$17:$B$18)*Weighting!B176</f>
        <v>113.32194805082193</v>
      </c>
    </row>
    <row r="10" spans="1:2" x14ac:dyDescent="0.25">
      <c r="A10" t="s">
        <v>30</v>
      </c>
      <c r="B10" s="6">
        <f>AVERAGE(Calculations!$B$17:$B$18)*Weighting!B177</f>
        <v>413.96879643591348</v>
      </c>
    </row>
    <row r="11" spans="1:2" x14ac:dyDescent="0.25">
      <c r="A11" s="8" t="s">
        <v>31</v>
      </c>
      <c r="B11" s="9">
        <v>0</v>
      </c>
    </row>
    <row r="12" spans="1:2" x14ac:dyDescent="0.25">
      <c r="A12" s="8" t="s">
        <v>32</v>
      </c>
      <c r="B12" s="9">
        <v>0</v>
      </c>
    </row>
    <row r="13" spans="1:2" x14ac:dyDescent="0.25">
      <c r="A13" s="8" t="s">
        <v>109</v>
      </c>
      <c r="B13" s="9">
        <v>0</v>
      </c>
    </row>
    <row r="14" spans="1:2" x14ac:dyDescent="0.25">
      <c r="A14" t="s">
        <v>101</v>
      </c>
      <c r="B14" s="6">
        <f>B6</f>
        <v>83.717174971245555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Retirements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2016-01-11T23:06:44Z</dcterms:created>
  <dcterms:modified xsi:type="dcterms:W3CDTF">2019-03-12T21:45:07Z</dcterms:modified>
</cp:coreProperties>
</file>