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Ben/Dropbox/Provincial EPS/AB EPS/InputData/elec/TCAMRB/"/>
    </mc:Choice>
  </mc:AlternateContent>
  <xr:revisionPtr revIDLastSave="0" documentId="13_ncr:1_{6A78E895-C752-B248-A47E-327E71A2A712}" xr6:coauthVersionLast="34" xr6:coauthVersionMax="34" xr10:uidLastSave="{00000000-0000-0000-0000-000000000000}"/>
  <bookViews>
    <workbookView xWindow="-30600" yWindow="2240" windowWidth="22300" windowHeight="14480" xr2:uid="{00000000-000D-0000-FFFF-FFFF00000000}"/>
  </bookViews>
  <sheets>
    <sheet name="About" sheetId="1" r:id="rId1"/>
    <sheet name="CDN data" sheetId="5" r:id="rId2"/>
    <sheet name="TCAMRB" sheetId="4" r:id="rId3"/>
  </sheets>
  <calcPr calcId="1790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4" l="1"/>
  <c r="E12" i="5"/>
  <c r="E11" i="5"/>
  <c r="E10" i="5"/>
  <c r="E9" i="5"/>
  <c r="E8" i="5"/>
  <c r="E7" i="5"/>
  <c r="E6" i="5"/>
  <c r="E5" i="5"/>
  <c r="E13" i="5" s="1"/>
  <c r="E4" i="5"/>
  <c r="E19" i="5" l="1"/>
  <c r="C20" i="5"/>
  <c r="D20" i="5"/>
  <c r="E20" i="5"/>
  <c r="C21" i="5"/>
  <c r="D21" i="5"/>
  <c r="E21" i="5"/>
  <c r="D22" i="5"/>
  <c r="E22" i="5" s="1"/>
  <c r="E23" i="5"/>
  <c r="E24" i="5"/>
  <c r="E25" i="5"/>
  <c r="E26" i="5" l="1"/>
</calcChain>
</file>

<file path=xl/sharedStrings.xml><?xml version="1.0" encoding="utf-8"?>
<sst xmlns="http://schemas.openxmlformats.org/spreadsheetml/2006/main" count="80" uniqueCount="42">
  <si>
    <t>TCAMRB Transmission Capacity Across Modeled Region Border</t>
  </si>
  <si>
    <t>Sources:</t>
  </si>
  <si>
    <t>MW</t>
  </si>
  <si>
    <t>Transmission Capacity Across Modeled Region Border</t>
  </si>
  <si>
    <t>Notes</t>
  </si>
  <si>
    <t>Interconnection details available at: https://www.c2es.org/site/assets/uploads/2017/05/canada-interconnected.pdf</t>
  </si>
  <si>
    <t>NEB</t>
  </si>
  <si>
    <t>2016 Electricity Exports and Imports Summary</t>
  </si>
  <si>
    <t>https://www.neb-one.gc.ca/nrg/sttstc/lctrct/stt/lctrctysmmr/2016/smmry2016-eng.html</t>
  </si>
  <si>
    <t>Interconnection</t>
  </si>
  <si>
    <t>Interconnection capability (MW)</t>
  </si>
  <si>
    <t>Source</t>
  </si>
  <si>
    <t>Between</t>
  </si>
  <si>
    <t>And</t>
  </si>
  <si>
    <t>Reception</t>
  </si>
  <si>
    <t>Delivery</t>
  </si>
  <si>
    <t>Average</t>
  </si>
  <si>
    <t>QC</t>
  </si>
  <si>
    <t>http://www.hydroquebec.com/data/transenergie/pdf/hqt-plan-directeur-2020.pdf</t>
  </si>
  <si>
    <t>ON</t>
  </si>
  <si>
    <t>NB</t>
  </si>
  <si>
    <t>AB</t>
  </si>
  <si>
    <t>BC</t>
  </si>
  <si>
    <t>SK</t>
  </si>
  <si>
    <t>MB</t>
  </si>
  <si>
    <t>http://www.pubmanitoba.ca/v1/nfat/pdf/hydro_application/nfat_business_case_chapter_05_the_manitoba_hydro_system_interconnection_and_export_markets.pdf</t>
  </si>
  <si>
    <t>http://normandmousseau.com/documents/Locke-2.pdf</t>
  </si>
  <si>
    <t>Interties with the US</t>
  </si>
  <si>
    <t>US</t>
  </si>
  <si>
    <t>https://www.bchydro.com/content/dam/hydro/medialib/internet/documents/planning_regulatory/iep_ltap/2012q2/draft_2012_irp_appendix24.pdf</t>
  </si>
  <si>
    <t>http://www.ieso.com/-/media/files/ieso/document-library/power-data/supply/</t>
  </si>
  <si>
    <t>https://www.aeso.ca/market/current-market-initiatives/intertie-restoration/</t>
  </si>
  <si>
    <t>https://docs2.neb-one.gc.ca/ll-eng/llisapi.dll?func=ll&amp;objId=587269&amp;objaction=download&amp;viewType=1</t>
  </si>
  <si>
    <t>Used average import/export capability data</t>
  </si>
  <si>
    <t>All sources included in 'CDN data' tab</t>
  </si>
  <si>
    <t>Note:</t>
  </si>
  <si>
    <t>Interprovincial interties</t>
  </si>
  <si>
    <t>NFLD</t>
  </si>
  <si>
    <t>http://www.auc.ab.ca/regulatory_documents/ProceedingDocuments/2013/2013-025.pdf</t>
  </si>
  <si>
    <t>NS</t>
  </si>
  <si>
    <t>PEI</t>
  </si>
  <si>
    <t>Only interties involving AB are considered.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</si>
</sst>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4" fontId="5" fillId="0" borderId="0" xfId="0" applyNumberFormat="1" applyFont="1"/>
    <xf numFmtId="3" fontId="3" fillId="0" borderId="0" xfId="0" applyNumberFormat="1" applyFont="1"/>
    <xf numFmtId="0" fontId="6" fillId="0" borderId="0" xfId="1"/>
    <xf numFmtId="0" fontId="9" fillId="0" borderId="0" xfId="0" applyFont="1"/>
    <xf numFmtId="0" fontId="8" fillId="7" borderId="0" xfId="0" applyFont="1" applyFill="1" applyAlignment="1">
      <alignment horizontal="center"/>
    </xf>
    <xf numFmtId="164" fontId="1" fillId="0" borderId="0" xfId="2" applyNumberFormat="1" applyFont="1"/>
    <xf numFmtId="0" fontId="4" fillId="3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eso.ca/market/current-market-initiatives/intertie-resto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11.33203125" customWidth="1"/>
    <col min="2" max="2" width="70.33203125" customWidth="1"/>
  </cols>
  <sheetData>
    <row r="1" spans="1:2" x14ac:dyDescent="0.2">
      <c r="A1" s="1" t="s">
        <v>0</v>
      </c>
    </row>
    <row r="3" spans="1:2" x14ac:dyDescent="0.2">
      <c r="A3" s="1" t="s">
        <v>1</v>
      </c>
      <c r="B3" s="2" t="s">
        <v>6</v>
      </c>
    </row>
    <row r="4" spans="1:2" x14ac:dyDescent="0.2">
      <c r="B4" s="8" t="s">
        <v>7</v>
      </c>
    </row>
    <row r="5" spans="1:2" x14ac:dyDescent="0.2">
      <c r="B5" s="3" t="s">
        <v>8</v>
      </c>
    </row>
    <row r="6" spans="1:2" x14ac:dyDescent="0.2">
      <c r="B6" s="3">
        <v>2017</v>
      </c>
    </row>
    <row r="8" spans="1:2" x14ac:dyDescent="0.2">
      <c r="B8" t="s">
        <v>5</v>
      </c>
    </row>
    <row r="10" spans="1:2" x14ac:dyDescent="0.2">
      <c r="A10" s="1" t="s">
        <v>4</v>
      </c>
      <c r="B10" s="5"/>
    </row>
    <row r="11" spans="1:2" x14ac:dyDescent="0.2">
      <c r="A11" t="s">
        <v>33</v>
      </c>
      <c r="B11" s="6"/>
    </row>
    <row r="12" spans="1:2" x14ac:dyDescent="0.2">
      <c r="A12" t="s">
        <v>34</v>
      </c>
      <c r="B12" s="7"/>
    </row>
    <row r="13" spans="1:2" x14ac:dyDescent="0.2">
      <c r="A13" s="10" t="s">
        <v>41</v>
      </c>
      <c r="B13" s="6"/>
    </row>
    <row r="14" spans="1:2" x14ac:dyDescent="0.2">
      <c r="B14" s="6"/>
    </row>
    <row r="15" spans="1:2" x14ac:dyDescent="0.2">
      <c r="B15" s="6"/>
    </row>
    <row r="16" spans="1:2" x14ac:dyDescent="0.2">
      <c r="B16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workbookViewId="0">
      <selection activeCell="A28" sqref="A28"/>
    </sheetView>
  </sheetViews>
  <sheetFormatPr baseColWidth="10" defaultColWidth="10.83203125" defaultRowHeight="15" x14ac:dyDescent="0.2"/>
  <sheetData>
    <row r="1" spans="1:7" ht="19" x14ac:dyDescent="0.25">
      <c r="A1" s="16" t="s">
        <v>36</v>
      </c>
    </row>
    <row r="2" spans="1:7" x14ac:dyDescent="0.2">
      <c r="A2" s="20" t="s">
        <v>9</v>
      </c>
      <c r="B2" s="20"/>
      <c r="C2" s="20" t="s">
        <v>10</v>
      </c>
      <c r="D2" s="20"/>
      <c r="E2" s="21"/>
      <c r="F2" s="20" t="s">
        <v>11</v>
      </c>
      <c r="G2" s="21"/>
    </row>
    <row r="3" spans="1:7" x14ac:dyDescent="0.2">
      <c r="A3" s="17" t="s">
        <v>12</v>
      </c>
      <c r="B3" s="17" t="s">
        <v>13</v>
      </c>
      <c r="C3" s="17" t="s">
        <v>14</v>
      </c>
      <c r="D3" s="17" t="s">
        <v>15</v>
      </c>
      <c r="E3" s="17" t="s">
        <v>16</v>
      </c>
    </row>
    <row r="4" spans="1:7" x14ac:dyDescent="0.2">
      <c r="A4" t="s">
        <v>17</v>
      </c>
      <c r="B4" t="s">
        <v>37</v>
      </c>
      <c r="C4">
        <v>5428</v>
      </c>
      <c r="D4">
        <v>0</v>
      </c>
      <c r="E4">
        <f>AVERAGE(C4,D4)</f>
        <v>2714</v>
      </c>
      <c r="F4" t="s">
        <v>18</v>
      </c>
    </row>
    <row r="5" spans="1:7" x14ac:dyDescent="0.2">
      <c r="A5" t="s">
        <v>17</v>
      </c>
      <c r="B5" t="s">
        <v>19</v>
      </c>
      <c r="C5">
        <v>1970</v>
      </c>
      <c r="D5">
        <v>2705</v>
      </c>
      <c r="E5">
        <f t="shared" ref="E5:E12" si="0">AVERAGE(C5,D5)</f>
        <v>2337.5</v>
      </c>
      <c r="F5" t="s">
        <v>18</v>
      </c>
    </row>
    <row r="6" spans="1:7" x14ac:dyDescent="0.2">
      <c r="A6" t="s">
        <v>17</v>
      </c>
      <c r="B6" t="s">
        <v>20</v>
      </c>
      <c r="C6">
        <v>785</v>
      </c>
      <c r="D6">
        <v>1029</v>
      </c>
      <c r="E6">
        <f t="shared" si="0"/>
        <v>907</v>
      </c>
      <c r="F6" t="s">
        <v>18</v>
      </c>
    </row>
    <row r="7" spans="1:7" x14ac:dyDescent="0.2">
      <c r="A7" t="s">
        <v>21</v>
      </c>
      <c r="B7" t="s">
        <v>22</v>
      </c>
      <c r="C7">
        <v>1200</v>
      </c>
      <c r="D7">
        <v>1000</v>
      </c>
      <c r="E7">
        <f t="shared" si="0"/>
        <v>1100</v>
      </c>
      <c r="F7" t="s">
        <v>38</v>
      </c>
    </row>
    <row r="8" spans="1:7" x14ac:dyDescent="0.2">
      <c r="A8" t="s">
        <v>21</v>
      </c>
      <c r="B8" t="s">
        <v>23</v>
      </c>
      <c r="C8">
        <v>150</v>
      </c>
      <c r="D8">
        <v>150</v>
      </c>
      <c r="E8">
        <f t="shared" si="0"/>
        <v>150</v>
      </c>
      <c r="F8" t="s">
        <v>38</v>
      </c>
    </row>
    <row r="9" spans="1:7" x14ac:dyDescent="0.2">
      <c r="A9" t="s">
        <v>24</v>
      </c>
      <c r="B9" t="s">
        <v>19</v>
      </c>
      <c r="C9">
        <v>0</v>
      </c>
      <c r="D9">
        <v>200</v>
      </c>
      <c r="E9">
        <f t="shared" si="0"/>
        <v>100</v>
      </c>
      <c r="F9" t="s">
        <v>25</v>
      </c>
    </row>
    <row r="10" spans="1:7" x14ac:dyDescent="0.2">
      <c r="A10" t="s">
        <v>24</v>
      </c>
      <c r="B10" t="s">
        <v>23</v>
      </c>
      <c r="C10">
        <v>0</v>
      </c>
      <c r="D10">
        <v>150</v>
      </c>
      <c r="E10">
        <f t="shared" si="0"/>
        <v>75</v>
      </c>
      <c r="F10" t="s">
        <v>25</v>
      </c>
    </row>
    <row r="11" spans="1:7" x14ac:dyDescent="0.2">
      <c r="A11" t="s">
        <v>20</v>
      </c>
      <c r="B11" t="s">
        <v>39</v>
      </c>
      <c r="C11">
        <v>350</v>
      </c>
      <c r="D11">
        <v>300</v>
      </c>
      <c r="E11">
        <f t="shared" si="0"/>
        <v>325</v>
      </c>
      <c r="F11" t="s">
        <v>26</v>
      </c>
    </row>
    <row r="12" spans="1:7" x14ac:dyDescent="0.2">
      <c r="A12" t="s">
        <v>20</v>
      </c>
      <c r="B12" t="s">
        <v>40</v>
      </c>
      <c r="C12">
        <v>124</v>
      </c>
      <c r="D12">
        <v>222</v>
      </c>
      <c r="E12">
        <f t="shared" si="0"/>
        <v>173</v>
      </c>
      <c r="F12" t="s">
        <v>26</v>
      </c>
    </row>
    <row r="13" spans="1:7" x14ac:dyDescent="0.2">
      <c r="E13" s="18">
        <f>SUM(E4:E12)</f>
        <v>7881.5</v>
      </c>
    </row>
    <row r="16" spans="1:7" ht="19" x14ac:dyDescent="0.25">
      <c r="A16" s="9" t="s">
        <v>27</v>
      </c>
      <c r="B16" s="9"/>
      <c r="C16" s="10"/>
      <c r="D16" s="10"/>
      <c r="E16" s="10"/>
      <c r="F16" s="10"/>
    </row>
    <row r="17" spans="1:6" x14ac:dyDescent="0.2">
      <c r="A17" s="19" t="s">
        <v>9</v>
      </c>
      <c r="B17" s="19"/>
      <c r="C17" s="19" t="s">
        <v>10</v>
      </c>
      <c r="D17" s="19"/>
      <c r="E17" s="19"/>
      <c r="F17" s="11" t="s">
        <v>11</v>
      </c>
    </row>
    <row r="18" spans="1:6" x14ac:dyDescent="0.2">
      <c r="A18" s="12" t="s">
        <v>12</v>
      </c>
      <c r="B18" s="12" t="s">
        <v>13</v>
      </c>
      <c r="C18" s="12" t="s">
        <v>14</v>
      </c>
      <c r="D18" s="12" t="s">
        <v>15</v>
      </c>
      <c r="E18" s="12" t="s">
        <v>16</v>
      </c>
      <c r="F18" s="10"/>
    </row>
    <row r="19" spans="1:6" x14ac:dyDescent="0.2">
      <c r="A19" s="10" t="s">
        <v>20</v>
      </c>
      <c r="B19" s="10" t="s">
        <v>28</v>
      </c>
      <c r="C19" s="10">
        <v>705</v>
      </c>
      <c r="D19" s="10">
        <v>1120</v>
      </c>
      <c r="E19" s="10">
        <f>AVERAGE(C19,D19)</f>
        <v>912.5</v>
      </c>
      <c r="F19" s="10" t="s">
        <v>26</v>
      </c>
    </row>
    <row r="20" spans="1:6" x14ac:dyDescent="0.2">
      <c r="A20" s="10" t="s">
        <v>17</v>
      </c>
      <c r="B20" s="10" t="s">
        <v>28</v>
      </c>
      <c r="C20" s="10">
        <f>1100+2170</f>
        <v>3270</v>
      </c>
      <c r="D20" s="10">
        <f>1999+2275</f>
        <v>4274</v>
      </c>
      <c r="E20" s="10">
        <f>AVERAGE(C20,D20)</f>
        <v>3772</v>
      </c>
      <c r="F20" s="10" t="s">
        <v>18</v>
      </c>
    </row>
    <row r="21" spans="1:6" x14ac:dyDescent="0.2">
      <c r="A21" s="10" t="s">
        <v>19</v>
      </c>
      <c r="B21" s="10" t="s">
        <v>28</v>
      </c>
      <c r="C21" s="10">
        <f>800+900</f>
        <v>1700</v>
      </c>
      <c r="D21" s="10">
        <f>800+900</f>
        <v>1700</v>
      </c>
      <c r="E21" s="10">
        <f t="shared" ref="E21:E25" si="1">AVERAGE(C21,D21)</f>
        <v>1700</v>
      </c>
      <c r="F21" s="10" t="s">
        <v>30</v>
      </c>
    </row>
    <row r="22" spans="1:6" x14ac:dyDescent="0.2">
      <c r="A22" s="10" t="s">
        <v>24</v>
      </c>
      <c r="B22" s="10" t="s">
        <v>28</v>
      </c>
      <c r="C22" s="10">
        <v>700</v>
      </c>
      <c r="D22" s="10">
        <f>1950</f>
        <v>1950</v>
      </c>
      <c r="E22" s="10">
        <f t="shared" si="1"/>
        <v>1325</v>
      </c>
      <c r="F22" s="10" t="s">
        <v>25</v>
      </c>
    </row>
    <row r="23" spans="1:6" x14ac:dyDescent="0.2">
      <c r="A23" s="10" t="s">
        <v>23</v>
      </c>
      <c r="B23" s="10" t="s">
        <v>28</v>
      </c>
      <c r="C23" s="10">
        <v>150</v>
      </c>
      <c r="D23" s="10">
        <v>150</v>
      </c>
      <c r="E23" s="10">
        <f t="shared" si="1"/>
        <v>150</v>
      </c>
      <c r="F23" s="10" t="s">
        <v>32</v>
      </c>
    </row>
    <row r="24" spans="1:6" x14ac:dyDescent="0.2">
      <c r="A24" s="10" t="s">
        <v>21</v>
      </c>
      <c r="B24" s="10" t="s">
        <v>28</v>
      </c>
      <c r="C24" s="10">
        <v>310</v>
      </c>
      <c r="D24" s="10">
        <v>315</v>
      </c>
      <c r="E24" s="10">
        <f t="shared" si="1"/>
        <v>312.5</v>
      </c>
      <c r="F24" s="15" t="s">
        <v>31</v>
      </c>
    </row>
    <row r="25" spans="1:6" x14ac:dyDescent="0.2">
      <c r="A25" s="10" t="s">
        <v>22</v>
      </c>
      <c r="B25" s="10" t="s">
        <v>28</v>
      </c>
      <c r="C25" s="10">
        <v>2000</v>
      </c>
      <c r="D25" s="14">
        <v>3150</v>
      </c>
      <c r="E25" s="10">
        <f t="shared" si="1"/>
        <v>2575</v>
      </c>
      <c r="F25" s="10" t="s">
        <v>29</v>
      </c>
    </row>
    <row r="26" spans="1:6" x14ac:dyDescent="0.2">
      <c r="A26" s="10"/>
      <c r="B26" s="10"/>
      <c r="C26" s="10"/>
      <c r="D26" s="10"/>
      <c r="E26" s="13">
        <f>SUM(E19:E25)</f>
        <v>10747</v>
      </c>
      <c r="F26" s="10"/>
    </row>
    <row r="27" spans="1:6" x14ac:dyDescent="0.2">
      <c r="A27" s="1" t="s">
        <v>35</v>
      </c>
    </row>
    <row r="28" spans="1:6" x14ac:dyDescent="0.2">
      <c r="A28" s="10" t="s">
        <v>41</v>
      </c>
    </row>
  </sheetData>
  <mergeCells count="5">
    <mergeCell ref="A17:B17"/>
    <mergeCell ref="C17:E17"/>
    <mergeCell ref="A2:B2"/>
    <mergeCell ref="C2:E2"/>
    <mergeCell ref="F2:G2"/>
  </mergeCells>
  <hyperlinks>
    <hyperlink ref="F24" r:id="rId1" xr:uid="{D4A0CA9B-5814-409A-BE4D-0675FB5063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B1" t="s">
        <v>3</v>
      </c>
    </row>
    <row r="2" spans="1:2" x14ac:dyDescent="0.2">
      <c r="A2" t="s">
        <v>2</v>
      </c>
      <c r="B2" s="4">
        <f>'CDN data'!E24+SUM('CDN data'!E7:E8)</f>
        <v>1562.5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CDN data</vt:lpstr>
      <vt:lpstr>TCAMRB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Benjamin Israel</cp:lastModifiedBy>
  <dcterms:created xsi:type="dcterms:W3CDTF">2016-02-05T01:40:15Z</dcterms:created>
  <dcterms:modified xsi:type="dcterms:W3CDTF">2018-08-13T20:05:54Z</dcterms:modified>
</cp:coreProperties>
</file>