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Kieran\Dropbox\Provincial EPS\AB EPS\InputData\endo-learn\BGSaWC\"/>
    </mc:Choice>
  </mc:AlternateContent>
  <xr:revisionPtr revIDLastSave="0" documentId="13_ncr:1_{67A9981C-829B-43A4-8BAB-ED711F3183D2}" xr6:coauthVersionLast="34" xr6:coauthVersionMax="34" xr10:uidLastSave="{00000000-0000-0000-0000-000000000000}"/>
  <bookViews>
    <workbookView xWindow="0" yWindow="0" windowWidth="22632" windowHeight="11556" activeTab="2" xr2:uid="{00000000-000D-0000-FFFF-FFFF00000000}"/>
  </bookViews>
  <sheets>
    <sheet name="About" sheetId="1" r:id="rId1"/>
    <sheet name="Wind_Capacity" sheetId="2" r:id="rId2"/>
    <sheet name="Solar_Capacity" sheetId="3" r:id="rId3"/>
    <sheet name="BGSaWC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4" l="1"/>
  <c r="O7" i="4"/>
  <c r="T7" i="4"/>
  <c r="Y7" i="4"/>
  <c r="AD7" i="4"/>
  <c r="AI7" i="4"/>
  <c r="J14" i="4"/>
  <c r="O14" i="4"/>
  <c r="T14" i="4"/>
  <c r="Y14" i="4"/>
  <c r="AD14" i="4"/>
  <c r="AI14" i="4"/>
  <c r="J6" i="4"/>
  <c r="O6" i="4"/>
  <c r="T6" i="4"/>
  <c r="Y6" i="4"/>
  <c r="AD6" i="4"/>
  <c r="AI6" i="4"/>
  <c r="AJ13" i="3" l="1"/>
  <c r="AK13" i="3" s="1"/>
  <c r="AL13" i="3" s="1"/>
  <c r="AM13" i="3" s="1"/>
  <c r="AE13" i="3"/>
  <c r="AF13" i="3" s="1"/>
  <c r="AG13" i="3" s="1"/>
  <c r="AH13" i="3" s="1"/>
  <c r="Z13" i="3"/>
  <c r="AA13" i="3" s="1"/>
  <c r="AB13" i="3" s="1"/>
  <c r="AC13" i="3" s="1"/>
  <c r="U13" i="3"/>
  <c r="V13" i="3" s="1"/>
  <c r="W13" i="3" s="1"/>
  <c r="X13" i="3" s="1"/>
  <c r="P13" i="3"/>
  <c r="Q13" i="3" s="1"/>
  <c r="R13" i="3" s="1"/>
  <c r="S13" i="3" s="1"/>
  <c r="E13" i="3"/>
  <c r="F13" i="3" s="1"/>
  <c r="G13" i="3" s="1"/>
  <c r="H13" i="3" s="1"/>
  <c r="I13" i="3" s="1"/>
  <c r="J13" i="3" s="1"/>
  <c r="K13" i="3" s="1"/>
  <c r="L13" i="3" s="1"/>
  <c r="M13" i="3" s="1"/>
  <c r="N13" i="3" s="1"/>
  <c r="AK12" i="3"/>
  <c r="AJ12" i="3"/>
  <c r="AE7" i="4" s="1"/>
  <c r="AE12" i="3"/>
  <c r="Z12" i="3"/>
  <c r="U7" i="4" s="1"/>
  <c r="U12" i="3"/>
  <c r="P12" i="3"/>
  <c r="K7" i="4" s="1"/>
  <c r="E12" i="3"/>
  <c r="F12" i="3" s="1"/>
  <c r="G12" i="3" s="1"/>
  <c r="AJ10" i="2"/>
  <c r="AE10" i="2"/>
  <c r="Z10" i="2"/>
  <c r="U10" i="2"/>
  <c r="P10" i="2"/>
  <c r="E10" i="2"/>
  <c r="F10" i="2" s="1"/>
  <c r="G10" i="2" s="1"/>
  <c r="AJ9" i="2"/>
  <c r="AF9" i="2"/>
  <c r="AE9" i="2"/>
  <c r="Z6" i="4" s="1"/>
  <c r="Z9" i="2"/>
  <c r="U9" i="2"/>
  <c r="P6" i="4" s="1"/>
  <c r="P9" i="2"/>
  <c r="E9" i="2"/>
  <c r="F9" i="2" s="1"/>
  <c r="G9" i="2" s="1"/>
  <c r="H10" i="2" l="1"/>
  <c r="B14" i="4"/>
  <c r="AK10" i="2"/>
  <c r="AE14" i="4"/>
  <c r="AL12" i="3"/>
  <c r="AF7" i="4"/>
  <c r="AK9" i="2"/>
  <c r="AE6" i="4"/>
  <c r="Q12" i="3"/>
  <c r="AG9" i="2"/>
  <c r="AA6" i="4"/>
  <c r="Q10" i="2"/>
  <c r="K14" i="4"/>
  <c r="H9" i="2"/>
  <c r="B6" i="4"/>
  <c r="Q9" i="2"/>
  <c r="K6" i="4"/>
  <c r="H12" i="3"/>
  <c r="B7" i="4"/>
  <c r="V12" i="3"/>
  <c r="P7" i="4"/>
  <c r="V9" i="2"/>
  <c r="V10" i="2"/>
  <c r="P14" i="4"/>
  <c r="AA9" i="2"/>
  <c r="U6" i="4"/>
  <c r="AA10" i="2"/>
  <c r="U14" i="4"/>
  <c r="AA12" i="3"/>
  <c r="AF10" i="2"/>
  <c r="Z14" i="4"/>
  <c r="AF12" i="3"/>
  <c r="Z7" i="4"/>
  <c r="W10" i="2" l="1"/>
  <c r="Q14" i="4"/>
  <c r="AL9" i="2"/>
  <c r="AF6" i="4"/>
  <c r="AG12" i="3"/>
  <c r="AA7" i="4"/>
  <c r="AM12" i="3"/>
  <c r="AH7" i="4" s="1"/>
  <c r="AG7" i="4"/>
  <c r="R9" i="2"/>
  <c r="L6" i="4"/>
  <c r="W9" i="2"/>
  <c r="Q6" i="4"/>
  <c r="W12" i="3"/>
  <c r="Q7" i="4"/>
  <c r="R10" i="2"/>
  <c r="L14" i="4"/>
  <c r="AL10" i="2"/>
  <c r="AF14" i="4"/>
  <c r="AG10" i="2"/>
  <c r="AA14" i="4"/>
  <c r="AB10" i="2"/>
  <c r="V14" i="4"/>
  <c r="AH9" i="2"/>
  <c r="AC6" i="4" s="1"/>
  <c r="AB6" i="4"/>
  <c r="I9" i="2"/>
  <c r="C6" i="4"/>
  <c r="AB12" i="3"/>
  <c r="V7" i="4"/>
  <c r="I12" i="3"/>
  <c r="C7" i="4"/>
  <c r="AB9" i="2"/>
  <c r="V6" i="4"/>
  <c r="R12" i="3"/>
  <c r="L7" i="4"/>
  <c r="I10" i="2"/>
  <c r="C14" i="4"/>
  <c r="S10" i="2" l="1"/>
  <c r="N14" i="4" s="1"/>
  <c r="M14" i="4"/>
  <c r="J12" i="3"/>
  <c r="D7" i="4"/>
  <c r="X12" i="3"/>
  <c r="S7" i="4" s="1"/>
  <c r="R7" i="4"/>
  <c r="AH12" i="3"/>
  <c r="AC7" i="4" s="1"/>
  <c r="AB7" i="4"/>
  <c r="AC9" i="2"/>
  <c r="X6" i="4" s="1"/>
  <c r="W6" i="4"/>
  <c r="J10" i="2"/>
  <c r="D14" i="4"/>
  <c r="AH10" i="2"/>
  <c r="AC14" i="4" s="1"/>
  <c r="AB14" i="4"/>
  <c r="AM9" i="2"/>
  <c r="AH6" i="4" s="1"/>
  <c r="AG6" i="4"/>
  <c r="AC10" i="2"/>
  <c r="X14" i="4" s="1"/>
  <c r="W14" i="4"/>
  <c r="AC12" i="3"/>
  <c r="X7" i="4" s="1"/>
  <c r="W7" i="4"/>
  <c r="X9" i="2"/>
  <c r="S6" i="4" s="1"/>
  <c r="R6" i="4"/>
  <c r="S12" i="3"/>
  <c r="N7" i="4" s="1"/>
  <c r="M7" i="4"/>
  <c r="J9" i="2"/>
  <c r="D6" i="4"/>
  <c r="AM10" i="2"/>
  <c r="AH14" i="4" s="1"/>
  <c r="AG14" i="4"/>
  <c r="S9" i="2"/>
  <c r="N6" i="4" s="1"/>
  <c r="M6" i="4"/>
  <c r="X10" i="2"/>
  <c r="S14" i="4" s="1"/>
  <c r="R14" i="4"/>
  <c r="K12" i="3" l="1"/>
  <c r="E7" i="4"/>
  <c r="K10" i="2"/>
  <c r="E14" i="4"/>
  <c r="K9" i="2"/>
  <c r="E6" i="4"/>
  <c r="L9" i="2" l="1"/>
  <c r="F6" i="4"/>
  <c r="L10" i="2"/>
  <c r="F14" i="4"/>
  <c r="L12" i="3"/>
  <c r="F7" i="4"/>
  <c r="M12" i="3" l="1"/>
  <c r="G7" i="4"/>
  <c r="M10" i="2"/>
  <c r="G14" i="4"/>
  <c r="M9" i="2"/>
  <c r="G6" i="4"/>
  <c r="N9" i="2" l="1"/>
  <c r="I6" i="4" s="1"/>
  <c r="H6" i="4"/>
  <c r="N10" i="2"/>
  <c r="I14" i="4" s="1"/>
  <c r="H14" i="4"/>
  <c r="N12" i="3"/>
  <c r="I7" i="4" s="1"/>
  <c r="H7" i="4"/>
</calcChain>
</file>

<file path=xl/sharedStrings.xml><?xml version="1.0" encoding="utf-8"?>
<sst xmlns="http://schemas.openxmlformats.org/spreadsheetml/2006/main" count="44" uniqueCount="42">
  <si>
    <t>BGSaWC BAU Global Solar and Wind Capacities</t>
  </si>
  <si>
    <t>Source:</t>
  </si>
  <si>
    <t>Table 1 - Global Wind Generation Capacity</t>
  </si>
  <si>
    <t>Gross electricity capacity (GW)</t>
  </si>
  <si>
    <t>Wind onshore</t>
  </si>
  <si>
    <t>Wind offshore</t>
  </si>
  <si>
    <t>Table 2 - Global Wind Generation Capacity</t>
  </si>
  <si>
    <t>Cumulative installed capacity (GW)</t>
  </si>
  <si>
    <t>Onshore wind</t>
  </si>
  <si>
    <t>Offshore wind</t>
  </si>
  <si>
    <t>Global Solar Generation Capacity</t>
  </si>
  <si>
    <t>Solar PV</t>
  </si>
  <si>
    <t>Solar CSP</t>
  </si>
  <si>
    <t>Utility-scale PV</t>
  </si>
  <si>
    <t>Small-scale PV</t>
  </si>
  <si>
    <t>Solar thermal</t>
  </si>
  <si>
    <t>International Energy Agency</t>
  </si>
  <si>
    <t>Energy Technology Perspectives 2017</t>
  </si>
  <si>
    <t>https://www.iea.org/etp2017/</t>
  </si>
  <si>
    <t>Reference Technology Scenario (RTS)</t>
  </si>
  <si>
    <t>Main Source</t>
  </si>
  <si>
    <t>Alternate Source (not presently used)</t>
  </si>
  <si>
    <t>Bloomberg New Energy Finance</t>
  </si>
  <si>
    <t>New Energy Outlook 2017 - Data Viewer</t>
  </si>
  <si>
    <t>hard coal</t>
  </si>
  <si>
    <t>natural gas nonpeaker</t>
  </si>
  <si>
    <t>nuclear</t>
  </si>
  <si>
    <t>onshore wind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</si>
  <si>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</si>
  <si>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</si>
  <si>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</si>
  <si>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</si>
  <si>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</si>
  <si>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</si>
  <si>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</si>
  <si>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</si>
  <si>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</si>
  <si>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Notes</t>
  </si>
  <si>
    <t>since it comes from a data viewer where it is being compared</t>
  </si>
  <si>
    <t>directly against other electricity sources that are reported</t>
  </si>
  <si>
    <t>We assume solar capacity reported be IEA is already in AC,</t>
  </si>
  <si>
    <t>in AC.  Accordingly, we do not apply a DC-to-AC derate factor.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</si>
</sst>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\ ##0"/>
    <numFmt numFmtId="165" formatCode="_(* #,##0_);_(* \(#,##0\);_(* &quot;-&quot;??_);_(@_)"/>
    <numFmt numFmtId="166" formatCode="#,##0;\-#,##0;_(* &quot; - 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1" applyNumberFormat="0">
      <alignment horizontal="left" vertical="center"/>
    </xf>
    <xf numFmtId="0" fontId="8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4" fillId="0" borderId="1" xfId="2" applyBorder="1" applyAlignment="1" applyProtection="1">
      <alignment horizontal="right" vertical="center"/>
      <protection hidden="1"/>
    </xf>
    <xf numFmtId="1" fontId="5" fillId="0" borderId="1" xfId="0" applyNumberFormat="1" applyFont="1" applyFill="1" applyBorder="1" applyAlignment="1">
      <alignment vertical="center"/>
    </xf>
    <xf numFmtId="164" fontId="0" fillId="2" borderId="0" xfId="0" applyNumberFormat="1" applyFill="1"/>
    <xf numFmtId="165" fontId="0" fillId="3" borderId="0" xfId="1" applyNumberFormat="1" applyFont="1" applyFill="1"/>
    <xf numFmtId="165" fontId="0" fillId="2" borderId="0" xfId="1" applyNumberFormat="1" applyFont="1" applyFill="1"/>
    <xf numFmtId="3" fontId="6" fillId="0" borderId="0" xfId="0" applyNumberFormat="1" applyFont="1" applyFill="1" applyBorder="1" applyAlignment="1" applyProtection="1">
      <alignment horizontal="left"/>
      <protection hidden="1"/>
    </xf>
    <xf numFmtId="165" fontId="7" fillId="0" borderId="0" xfId="1" applyNumberFormat="1" applyFont="1" applyFill="1" applyBorder="1" applyAlignment="1" applyProtection="1">
      <alignment horizontal="right"/>
      <protection hidden="1"/>
    </xf>
    <xf numFmtId="166" fontId="7" fillId="0" borderId="0" xfId="0" applyNumberFormat="1" applyFont="1" applyFill="1" applyBorder="1" applyAlignment="1" applyProtection="1">
      <alignment horizontal="right"/>
      <protection hidden="1"/>
    </xf>
    <xf numFmtId="0" fontId="0" fillId="0" borderId="0" xfId="0" applyAlignment="1">
      <alignment horizontal="left"/>
    </xf>
    <xf numFmtId="0" fontId="8" fillId="0" borderId="0" xfId="3"/>
    <xf numFmtId="0" fontId="2" fillId="4" borderId="0" xfId="0" applyFont="1" applyFill="1"/>
    <xf numFmtId="0" fontId="9" fillId="0" borderId="0" xfId="0" applyFont="1"/>
    <xf numFmtId="0" fontId="0" fillId="0" borderId="0" xfId="0" applyFill="1" applyAlignment="1">
      <alignment horizontal="left"/>
    </xf>
    <xf numFmtId="1" fontId="0" fillId="0" borderId="0" xfId="0" applyNumberFormat="1"/>
  </cellXfs>
  <cellStyles count="4">
    <cellStyle name="Comma" xfId="1" builtinId="3"/>
    <cellStyle name="Hyperlink" xfId="3" builtinId="8"/>
    <cellStyle name="Normal" xfId="0" builtinId="0"/>
    <cellStyle name="Table Header 2" xfId="2" xr:uid="{00000000-0005-0000-0000-000003000000}"/>
  </cellStyles>
  <dxfs count="6">
    <dxf>
      <fill>
        <patternFill>
          <bgColor rgb="FFF9F9F9"/>
        </patternFill>
      </fill>
    </dxf>
    <dxf>
      <fill>
        <patternFill>
          <bgColor rgb="FFFFFFFF"/>
        </patternFill>
      </fill>
    </dxf>
    <dxf>
      <fill>
        <patternFill>
          <bgColor rgb="FFF9F9F9"/>
        </patternFill>
      </fill>
    </dxf>
    <dxf>
      <fill>
        <patternFill>
          <bgColor rgb="FFFFFFFF"/>
        </patternFill>
      </fill>
    </dxf>
    <dxf>
      <fill>
        <patternFill>
          <bgColor rgb="FFF9F9F9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7934324" cy="1152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491104-366F-42B2-AFAA-AB050FD96C30}"/>
            </a:ext>
          </a:extLst>
        </xdr:cNvPr>
        <xdr:cNvSpPr txBox="1"/>
      </xdr:nvSpPr>
      <xdr:spPr>
        <a:xfrm>
          <a:off x="0" y="9525"/>
          <a:ext cx="7934324" cy="115252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u="sng"/>
            <a:t>Table</a:t>
          </a:r>
          <a:r>
            <a:rPr lang="en-US" sz="1100" b="1" u="sng" baseline="0"/>
            <a:t> 1</a:t>
          </a:r>
          <a:endParaRPr lang="en-US" sz="1100" b="1" u="sng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IEA,</a:t>
          </a:r>
          <a:r>
            <a:rPr lang="en-US" sz="1100" baseline="0"/>
            <a:t> 2017.</a:t>
          </a:r>
          <a:r>
            <a:rPr lang="en-US" sz="1100"/>
            <a:t> "</a:t>
          </a:r>
          <a:r>
            <a:rPr lang="en-US" sz="1100" i="1"/>
            <a:t>Energy Technology Perspectives 2017 --</a:t>
          </a:r>
          <a:r>
            <a:rPr lang="en-US" sz="1100" i="1">
              <a:solidFill>
                <a:schemeClr val="tx1"/>
              </a:solidFill>
              <a:latin typeface="+mn-lt"/>
              <a:ea typeface="+mn-ea"/>
              <a:cs typeface="+mn-cs"/>
            </a:rPr>
            <a:t>Catalysing Energy Technology Transformations</a:t>
          </a:r>
          <a:r>
            <a:rPr lang="en-US" sz="1100" i="1" baseline="0">
              <a:solidFill>
                <a:schemeClr val="tx1"/>
              </a:solidFill>
              <a:latin typeface="+mn-lt"/>
              <a:ea typeface="+mn-ea"/>
              <a:cs typeface="+mn-cs"/>
            </a:rPr>
            <a:t>."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https://www.iea.org/etp2017/.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Notes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 - Data is for the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IEA's Reference Technology Scenario (RTS).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Cells highlighted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blue are values taken directly from the publication. All other values are linearly interpolated.</a:t>
          </a: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 </a:t>
          </a:r>
        </a:p>
      </xdr:txBody>
    </xdr:sp>
    <xdr:clientData/>
  </xdr:oneCellAnchor>
  <xdr:oneCellAnchor>
    <xdr:from>
      <xdr:col>0</xdr:col>
      <xdr:colOff>0</xdr:colOff>
      <xdr:row>13</xdr:row>
      <xdr:rowOff>1</xdr:rowOff>
    </xdr:from>
    <xdr:ext cx="7934324" cy="8953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10CC502-1738-4A5A-86B5-0C79C0A2321B}"/>
            </a:ext>
          </a:extLst>
        </xdr:cNvPr>
        <xdr:cNvSpPr txBox="1"/>
      </xdr:nvSpPr>
      <xdr:spPr>
        <a:xfrm>
          <a:off x="0" y="2524126"/>
          <a:ext cx="7934324" cy="89535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u="sng"/>
            <a:t>Table 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Bloomberg New Energy Finance, 2017. "New Energy Outlook</a:t>
          </a:r>
          <a:r>
            <a:rPr lang="en-US" sz="1100" baseline="0"/>
            <a:t> 2017 - Data Viewer"</a:t>
          </a:r>
          <a:r>
            <a:rPr lang="en-US" sz="1100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Notes</a:t>
          </a:r>
          <a:r>
            <a:rPr lang="en-US" sz="1100"/>
            <a:t> - This data source is behind a paywall. NEO only takes into account currently</a:t>
          </a:r>
          <a:r>
            <a:rPr lang="en-US" sz="1100" baseline="0"/>
            <a:t> adopted policies. It does not include pledges/commitments unless they are backed by policies/regulations.</a:t>
          </a:r>
          <a:endParaRPr lang="en-US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934324" cy="1485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99FB29C-F7C7-400F-AF8B-B4121BCDFBD4}"/>
            </a:ext>
          </a:extLst>
        </xdr:cNvPr>
        <xdr:cNvSpPr txBox="1"/>
      </xdr:nvSpPr>
      <xdr:spPr>
        <a:xfrm>
          <a:off x="0" y="0"/>
          <a:ext cx="7934324" cy="14859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IEA,</a:t>
          </a:r>
          <a:r>
            <a:rPr lang="en-US" sz="1100" baseline="0"/>
            <a:t> 2017.</a:t>
          </a:r>
          <a:r>
            <a:rPr lang="en-US" sz="1100"/>
            <a:t> "</a:t>
          </a:r>
          <a:r>
            <a:rPr lang="en-US" sz="1100" i="1"/>
            <a:t>Energy Technology Perspectives 2017 --</a:t>
          </a:r>
          <a:r>
            <a:rPr lang="en-US" sz="1100" i="1">
              <a:solidFill>
                <a:schemeClr val="tx1"/>
              </a:solidFill>
              <a:latin typeface="+mn-lt"/>
              <a:ea typeface="+mn-ea"/>
              <a:cs typeface="+mn-cs"/>
            </a:rPr>
            <a:t>Catalysing Energy Technology Transformations</a:t>
          </a:r>
          <a:r>
            <a:rPr lang="en-US" sz="1100" i="1" baseline="0">
              <a:solidFill>
                <a:schemeClr val="tx1"/>
              </a:solidFill>
              <a:latin typeface="+mn-lt"/>
              <a:ea typeface="+mn-ea"/>
              <a:cs typeface="+mn-cs"/>
            </a:rPr>
            <a:t>."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https://www.iea.org/etp2017/.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Notes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 - Data is for the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IEA's Reference Technology Scenario (RTS).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Cells highlighted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blue are values taken directly from the publication. All other values are linearly interpolated.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Data only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includes grid-connected solar capacity.</a:t>
          </a: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 </a:t>
          </a:r>
        </a:p>
      </xdr:txBody>
    </xdr:sp>
    <xdr:clientData/>
  </xdr:oneCellAnchor>
  <xdr:oneCellAnchor>
    <xdr:from>
      <xdr:col>0</xdr:col>
      <xdr:colOff>0</xdr:colOff>
      <xdr:row>16</xdr:row>
      <xdr:rowOff>95250</xdr:rowOff>
    </xdr:from>
    <xdr:ext cx="7934324" cy="8953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B1FD01F-31B6-407E-975D-A1634636394D}"/>
            </a:ext>
          </a:extLst>
        </xdr:cNvPr>
        <xdr:cNvSpPr txBox="1"/>
      </xdr:nvSpPr>
      <xdr:spPr>
        <a:xfrm>
          <a:off x="0" y="3190875"/>
          <a:ext cx="7934324" cy="89535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u="sng"/>
            <a:t>Table 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Bloomberg New Energy Finance, 2017. "New Energy Outlook</a:t>
          </a:r>
          <a:r>
            <a:rPr lang="en-US" sz="1100" baseline="0"/>
            <a:t> 2017 - Data Viewer"</a:t>
          </a:r>
          <a:r>
            <a:rPr lang="en-US" sz="1100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Notes</a:t>
          </a:r>
          <a:r>
            <a:rPr lang="en-US" sz="1100"/>
            <a:t> - This data source is behind a paywall. NEO only takes into account currently</a:t>
          </a:r>
          <a:r>
            <a:rPr lang="en-US" sz="1100" baseline="0"/>
            <a:t> adopted policies. It does not include pledges/commitments unless they are backed by policies/regulations.</a:t>
          </a:r>
          <a:endParaRPr lang="en-US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ea.org/etp2017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workbookViewId="0"/>
  </sheetViews>
  <sheetFormatPr defaultRowHeight="14.4" x14ac:dyDescent="0.3"/>
  <cols>
    <col min="2" max="2" width="38" customWidth="1"/>
  </cols>
  <sheetData>
    <row r="1" spans="1:2" x14ac:dyDescent="0.3">
      <c r="A1" s="1" t="s">
        <v>0</v>
      </c>
    </row>
    <row r="3" spans="1:2" x14ac:dyDescent="0.3">
      <c r="A3" s="1" t="s">
        <v>1</v>
      </c>
      <c r="B3" s="14" t="s">
        <v>20</v>
      </c>
    </row>
    <row r="4" spans="1:2" x14ac:dyDescent="0.3">
      <c r="B4" t="s">
        <v>16</v>
      </c>
    </row>
    <row r="5" spans="1:2" x14ac:dyDescent="0.3">
      <c r="B5" s="12">
        <v>2017</v>
      </c>
    </row>
    <row r="6" spans="1:2" x14ac:dyDescent="0.3">
      <c r="B6" t="s">
        <v>17</v>
      </c>
    </row>
    <row r="7" spans="1:2" x14ac:dyDescent="0.3">
      <c r="B7" s="13" t="s">
        <v>18</v>
      </c>
    </row>
    <row r="8" spans="1:2" x14ac:dyDescent="0.3">
      <c r="B8" t="s">
        <v>19</v>
      </c>
    </row>
    <row r="10" spans="1:2" x14ac:dyDescent="0.3">
      <c r="B10" s="14" t="s">
        <v>21</v>
      </c>
    </row>
    <row r="11" spans="1:2" x14ac:dyDescent="0.3">
      <c r="B11" t="s">
        <v>22</v>
      </c>
    </row>
    <row r="12" spans="1:2" x14ac:dyDescent="0.3">
      <c r="B12" s="12">
        <v>2017</v>
      </c>
    </row>
    <row r="13" spans="1:2" x14ac:dyDescent="0.3">
      <c r="B13" s="15" t="s">
        <v>23</v>
      </c>
    </row>
    <row r="15" spans="1:2" x14ac:dyDescent="0.3">
      <c r="A15" s="1" t="s">
        <v>37</v>
      </c>
    </row>
    <row r="16" spans="1:2" x14ac:dyDescent="0.3">
      <c r="A16" t="s">
        <v>40</v>
      </c>
    </row>
    <row r="17" spans="1:1" x14ac:dyDescent="0.3">
      <c r="A17" t="s">
        <v>38</v>
      </c>
    </row>
    <row r="18" spans="1:1" x14ac:dyDescent="0.3">
      <c r="A18" t="s">
        <v>39</v>
      </c>
    </row>
    <row r="19" spans="1:1" x14ac:dyDescent="0.3">
      <c r="A19" t="s">
        <v>41</v>
      </c>
    </row>
  </sheetData>
  <hyperlinks>
    <hyperlink ref="B7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7:AN22"/>
  <sheetViews>
    <sheetView workbookViewId="0">
      <selection activeCell="A7" sqref="A7"/>
    </sheetView>
  </sheetViews>
  <sheetFormatPr defaultRowHeight="14.4" x14ac:dyDescent="0.3"/>
  <cols>
    <col min="1" max="1" width="39.6640625" bestFit="1" customWidth="1"/>
    <col min="2" max="13" width="9.33203125" bestFit="1" customWidth="1"/>
    <col min="14" max="38" width="9.5546875" bestFit="1" customWidth="1"/>
  </cols>
  <sheetData>
    <row r="7" spans="1:40" ht="18" x14ac:dyDescent="0.35">
      <c r="A7" s="2" t="s">
        <v>2</v>
      </c>
    </row>
    <row r="8" spans="1:40" x14ac:dyDescent="0.3">
      <c r="A8" s="3" t="s">
        <v>3</v>
      </c>
      <c r="B8" s="4">
        <v>2012</v>
      </c>
      <c r="C8" s="4">
        <v>2013</v>
      </c>
      <c r="D8" s="5">
        <v>2014</v>
      </c>
      <c r="E8" s="5">
        <v>2015</v>
      </c>
      <c r="F8" s="5">
        <v>2016</v>
      </c>
      <c r="G8" s="5">
        <v>2017</v>
      </c>
      <c r="H8" s="5">
        <v>2018</v>
      </c>
      <c r="I8" s="5">
        <v>2019</v>
      </c>
      <c r="J8" s="5">
        <v>2020</v>
      </c>
      <c r="K8" s="5">
        <v>2021</v>
      </c>
      <c r="L8" s="5">
        <v>2022</v>
      </c>
      <c r="M8" s="5">
        <v>2023</v>
      </c>
      <c r="N8" s="5">
        <v>2024</v>
      </c>
      <c r="O8" s="5">
        <v>2025</v>
      </c>
      <c r="P8" s="5">
        <v>2026</v>
      </c>
      <c r="Q8" s="5">
        <v>2027</v>
      </c>
      <c r="R8" s="5">
        <v>2028</v>
      </c>
      <c r="S8" s="5">
        <v>2029</v>
      </c>
      <c r="T8" s="5">
        <v>2030</v>
      </c>
      <c r="U8" s="5">
        <v>2031</v>
      </c>
      <c r="V8" s="5">
        <v>2032</v>
      </c>
      <c r="W8" s="5">
        <v>2033</v>
      </c>
      <c r="X8" s="5">
        <v>2034</v>
      </c>
      <c r="Y8" s="5">
        <v>2035</v>
      </c>
      <c r="Z8" s="5">
        <v>2036</v>
      </c>
      <c r="AA8" s="5">
        <v>2037</v>
      </c>
      <c r="AB8" s="5">
        <v>2038</v>
      </c>
      <c r="AC8" s="5">
        <v>2039</v>
      </c>
      <c r="AD8" s="5">
        <v>2040</v>
      </c>
      <c r="AE8" s="5">
        <v>2041</v>
      </c>
      <c r="AF8" s="5">
        <v>2042</v>
      </c>
      <c r="AG8" s="5">
        <v>2043</v>
      </c>
      <c r="AH8" s="5">
        <v>2044</v>
      </c>
      <c r="AI8" s="5">
        <v>2045</v>
      </c>
      <c r="AJ8" s="5">
        <v>2046</v>
      </c>
      <c r="AK8" s="5">
        <v>2047</v>
      </c>
      <c r="AL8" s="5">
        <v>2048</v>
      </c>
      <c r="AM8" s="5">
        <v>2049</v>
      </c>
      <c r="AN8" s="5">
        <v>2050</v>
      </c>
    </row>
    <row r="9" spans="1:40" x14ac:dyDescent="0.3">
      <c r="A9" s="6" t="s">
        <v>4</v>
      </c>
      <c r="D9" s="7">
        <v>340.80495537458751</v>
      </c>
      <c r="E9" s="8">
        <f t="shared" ref="E9:N10" si="0">D9+($O9-$D9)/11</f>
        <v>396.42278805430385</v>
      </c>
      <c r="F9" s="8">
        <f t="shared" si="0"/>
        <v>452.04062073402019</v>
      </c>
      <c r="G9" s="8">
        <f t="shared" si="0"/>
        <v>507.65845341373654</v>
      </c>
      <c r="H9" s="8">
        <f t="shared" si="0"/>
        <v>563.27628609345288</v>
      </c>
      <c r="I9" s="8">
        <f t="shared" si="0"/>
        <v>618.89411877316923</v>
      </c>
      <c r="J9" s="8">
        <f t="shared" si="0"/>
        <v>674.51195145288557</v>
      </c>
      <c r="K9" s="8">
        <f t="shared" si="0"/>
        <v>730.12978413260191</v>
      </c>
      <c r="L9" s="8">
        <f t="shared" si="0"/>
        <v>785.74761681231826</v>
      </c>
      <c r="M9" s="8">
        <f t="shared" si="0"/>
        <v>841.3654494920346</v>
      </c>
      <c r="N9" s="8">
        <f t="shared" si="0"/>
        <v>896.98328217175094</v>
      </c>
      <c r="O9" s="7">
        <v>952.6011148514674</v>
      </c>
      <c r="P9" s="8">
        <f t="shared" ref="P9:S10" si="1">O9+($T9-$O9)/5</f>
        <v>1005.542291022492</v>
      </c>
      <c r="Q9" s="8">
        <f t="shared" si="1"/>
        <v>1058.4834671935166</v>
      </c>
      <c r="R9" s="8">
        <f t="shared" si="1"/>
        <v>1111.4246433645412</v>
      </c>
      <c r="S9" s="8">
        <f t="shared" si="1"/>
        <v>1164.3658195355658</v>
      </c>
      <c r="T9" s="7">
        <v>1217.3069957065907</v>
      </c>
      <c r="U9" s="8">
        <f t="shared" ref="U9:X10" si="2">T9+($Y9-$T9)/5</f>
        <v>1265.2767832629781</v>
      </c>
      <c r="V9" s="8">
        <f t="shared" si="2"/>
        <v>1313.2465708193656</v>
      </c>
      <c r="W9" s="8">
        <f t="shared" si="2"/>
        <v>1361.2163583757531</v>
      </c>
      <c r="X9" s="8">
        <f t="shared" si="2"/>
        <v>1409.1861459321406</v>
      </c>
      <c r="Y9" s="7">
        <v>1457.1559334885283</v>
      </c>
      <c r="Z9" s="8">
        <f t="shared" ref="Z9:AC10" si="3">Y9+($AD9-$Y9)/5</f>
        <v>1494.1289623054031</v>
      </c>
      <c r="AA9" s="8">
        <f t="shared" si="3"/>
        <v>1531.1019911222779</v>
      </c>
      <c r="AB9" s="8">
        <f t="shared" si="3"/>
        <v>1568.0750199391528</v>
      </c>
      <c r="AC9" s="8">
        <f t="shared" si="3"/>
        <v>1605.0480487560276</v>
      </c>
      <c r="AD9" s="7">
        <v>1642.0210775729024</v>
      </c>
      <c r="AE9" s="8">
        <f t="shared" ref="AE9:AH10" si="4">AD9+($AI9-$AD9)/5</f>
        <v>1676.0755891443916</v>
      </c>
      <c r="AF9" s="8">
        <f t="shared" si="4"/>
        <v>1710.1301007158809</v>
      </c>
      <c r="AG9" s="8">
        <f t="shared" si="4"/>
        <v>1744.1846122873701</v>
      </c>
      <c r="AH9" s="8">
        <f t="shared" si="4"/>
        <v>1778.2391238588593</v>
      </c>
      <c r="AI9" s="7">
        <v>1812.2936354303483</v>
      </c>
      <c r="AJ9" s="8">
        <f t="shared" ref="AJ9:AM10" si="5">AI9+($AN9-$AI9)/5</f>
        <v>1864.4029123159421</v>
      </c>
      <c r="AK9" s="8">
        <f t="shared" si="5"/>
        <v>1916.5121892015359</v>
      </c>
      <c r="AL9" s="8">
        <f t="shared" si="5"/>
        <v>1968.6214660871296</v>
      </c>
      <c r="AM9" s="8">
        <f t="shared" si="5"/>
        <v>2020.7307429727234</v>
      </c>
      <c r="AN9" s="7">
        <v>2072.8400198583167</v>
      </c>
    </row>
    <row r="10" spans="1:40" x14ac:dyDescent="0.3">
      <c r="A10" s="6" t="s">
        <v>5</v>
      </c>
      <c r="D10" s="7">
        <v>8.7631800000000002</v>
      </c>
      <c r="E10" s="8">
        <f t="shared" si="0"/>
        <v>10.223232997653053</v>
      </c>
      <c r="F10" s="8">
        <f t="shared" si="0"/>
        <v>11.683285995306106</v>
      </c>
      <c r="G10" s="8">
        <f t="shared" si="0"/>
        <v>13.143338992959158</v>
      </c>
      <c r="H10" s="8">
        <f t="shared" si="0"/>
        <v>14.603391990612211</v>
      </c>
      <c r="I10" s="8">
        <f t="shared" si="0"/>
        <v>16.063444988265264</v>
      </c>
      <c r="J10" s="8">
        <f t="shared" si="0"/>
        <v>17.523497985918318</v>
      </c>
      <c r="K10" s="8">
        <f t="shared" si="0"/>
        <v>18.983550983571373</v>
      </c>
      <c r="L10" s="8">
        <f t="shared" si="0"/>
        <v>20.443603981224427</v>
      </c>
      <c r="M10" s="8">
        <f t="shared" si="0"/>
        <v>21.903656978877482</v>
      </c>
      <c r="N10" s="8">
        <f t="shared" si="0"/>
        <v>23.363709976530536</v>
      </c>
      <c r="O10" s="7">
        <v>24.823762974183584</v>
      </c>
      <c r="P10" s="8">
        <f t="shared" si="1"/>
        <v>27.558971215653628</v>
      </c>
      <c r="Q10" s="8">
        <f t="shared" si="1"/>
        <v>30.294179457123672</v>
      </c>
      <c r="R10" s="8">
        <f t="shared" si="1"/>
        <v>33.029387698593716</v>
      </c>
      <c r="S10" s="8">
        <f t="shared" si="1"/>
        <v>35.764595940063757</v>
      </c>
      <c r="T10" s="7">
        <v>38.499804181533804</v>
      </c>
      <c r="U10" s="8">
        <f t="shared" si="2"/>
        <v>41.725219802228175</v>
      </c>
      <c r="V10" s="8">
        <f t="shared" si="2"/>
        <v>44.950635422922545</v>
      </c>
      <c r="W10" s="8">
        <f t="shared" si="2"/>
        <v>48.176051043616916</v>
      </c>
      <c r="X10" s="8">
        <f t="shared" si="2"/>
        <v>51.401466664311286</v>
      </c>
      <c r="Y10" s="7">
        <v>54.626882285005649</v>
      </c>
      <c r="Z10" s="8">
        <f t="shared" si="3"/>
        <v>58.529875166205905</v>
      </c>
      <c r="AA10" s="8">
        <f t="shared" si="3"/>
        <v>62.43286804740616</v>
      </c>
      <c r="AB10" s="8">
        <f t="shared" si="3"/>
        <v>66.335860928606408</v>
      </c>
      <c r="AC10" s="8">
        <f t="shared" si="3"/>
        <v>70.238853809806656</v>
      </c>
      <c r="AD10" s="7">
        <v>74.141846691006918</v>
      </c>
      <c r="AE10" s="8">
        <f t="shared" si="4"/>
        <v>79.266960143990786</v>
      </c>
      <c r="AF10" s="8">
        <f t="shared" si="4"/>
        <v>84.392073596974654</v>
      </c>
      <c r="AG10" s="8">
        <f t="shared" si="4"/>
        <v>89.517187049958522</v>
      </c>
      <c r="AH10" s="8">
        <f t="shared" si="4"/>
        <v>94.64230050294239</v>
      </c>
      <c r="AI10" s="7">
        <v>99.767413955926244</v>
      </c>
      <c r="AJ10" s="8">
        <f t="shared" si="5"/>
        <v>106.92933781320453</v>
      </c>
      <c r="AK10" s="8">
        <f t="shared" si="5"/>
        <v>114.09126167048281</v>
      </c>
      <c r="AL10" s="8">
        <f t="shared" si="5"/>
        <v>121.25318552776109</v>
      </c>
      <c r="AM10" s="8">
        <f t="shared" si="5"/>
        <v>128.41510938503936</v>
      </c>
      <c r="AN10" s="7">
        <v>135.57703324231764</v>
      </c>
    </row>
    <row r="19" spans="1:30" ht="18" x14ac:dyDescent="0.35">
      <c r="A19" s="2" t="s">
        <v>6</v>
      </c>
    </row>
    <row r="20" spans="1:30" x14ac:dyDescent="0.3">
      <c r="A20" s="3" t="s">
        <v>7</v>
      </c>
      <c r="B20" s="4">
        <v>2012</v>
      </c>
      <c r="C20" s="4">
        <v>2013</v>
      </c>
      <c r="D20" s="4">
        <v>2014</v>
      </c>
      <c r="E20" s="4">
        <v>2015</v>
      </c>
      <c r="F20" s="4">
        <v>2016</v>
      </c>
      <c r="G20" s="4">
        <v>2017</v>
      </c>
      <c r="H20" s="4">
        <v>2018</v>
      </c>
      <c r="I20" s="4">
        <v>2019</v>
      </c>
      <c r="J20" s="4">
        <v>2020</v>
      </c>
      <c r="K20" s="4">
        <v>2021</v>
      </c>
      <c r="L20" s="4">
        <v>2022</v>
      </c>
      <c r="M20" s="4">
        <v>2023</v>
      </c>
      <c r="N20" s="4">
        <v>2024</v>
      </c>
      <c r="O20" s="4">
        <v>2025</v>
      </c>
      <c r="P20" s="4">
        <v>2026</v>
      </c>
      <c r="Q20" s="4">
        <v>2027</v>
      </c>
      <c r="R20" s="4">
        <v>2028</v>
      </c>
      <c r="S20" s="4">
        <v>2029</v>
      </c>
      <c r="T20" s="4">
        <v>2030</v>
      </c>
      <c r="U20" s="4">
        <v>2031</v>
      </c>
      <c r="V20" s="4">
        <v>2032</v>
      </c>
      <c r="W20" s="4">
        <v>2033</v>
      </c>
      <c r="X20" s="4">
        <v>2034</v>
      </c>
      <c r="Y20" s="4">
        <v>2035</v>
      </c>
      <c r="Z20" s="4">
        <v>2036</v>
      </c>
      <c r="AA20" s="4">
        <v>2037</v>
      </c>
      <c r="AB20" s="4">
        <v>2038</v>
      </c>
      <c r="AC20" s="4">
        <v>2039</v>
      </c>
      <c r="AD20" s="4">
        <v>2040</v>
      </c>
    </row>
    <row r="21" spans="1:30" x14ac:dyDescent="0.3">
      <c r="A21" s="9" t="s">
        <v>8</v>
      </c>
      <c r="B21" s="10">
        <v>274.30739</v>
      </c>
      <c r="C21" s="10">
        <v>306.61126999999999</v>
      </c>
      <c r="D21" s="10">
        <v>354.41430000000003</v>
      </c>
      <c r="E21" s="10">
        <v>412.95976000000002</v>
      </c>
      <c r="F21" s="10">
        <v>465.88238999999999</v>
      </c>
      <c r="G21" s="10">
        <v>520.02674000000002</v>
      </c>
      <c r="H21" s="10">
        <v>578.81493999999998</v>
      </c>
      <c r="I21" s="10">
        <v>636.90546999999992</v>
      </c>
      <c r="J21" s="10">
        <v>693.88765000000001</v>
      </c>
      <c r="K21" s="10">
        <v>720.50416707159502</v>
      </c>
      <c r="L21" s="10">
        <v>755.16774451489789</v>
      </c>
      <c r="M21" s="10">
        <v>784.15192552979192</v>
      </c>
      <c r="N21" s="10">
        <v>818.57446144814105</v>
      </c>
      <c r="O21" s="10">
        <v>853.33501170848103</v>
      </c>
      <c r="P21" s="10">
        <v>879.4250148500696</v>
      </c>
      <c r="Q21" s="10">
        <v>912.05410214179915</v>
      </c>
      <c r="R21" s="10">
        <v>949.8634688078422</v>
      </c>
      <c r="S21" s="10">
        <v>1007.7538907399387</v>
      </c>
      <c r="T21" s="10">
        <v>1076.6013452304703</v>
      </c>
      <c r="U21" s="10">
        <v>1146.1796976480734</v>
      </c>
      <c r="V21" s="10">
        <v>1244.5741635941929</v>
      </c>
      <c r="W21" s="10">
        <v>1349.8941628758512</v>
      </c>
      <c r="X21" s="10">
        <v>1453.0234344157273</v>
      </c>
      <c r="Y21" s="10">
        <v>1556.8703671283201</v>
      </c>
      <c r="Z21" s="10">
        <v>1651.4828112119699</v>
      </c>
      <c r="AA21" s="10">
        <v>1737.9863294877393</v>
      </c>
      <c r="AB21" s="10">
        <v>1817.4848739817655</v>
      </c>
      <c r="AC21" s="10">
        <v>1908.6275338956452</v>
      </c>
      <c r="AD21" s="10">
        <v>1977.5444351764106</v>
      </c>
    </row>
    <row r="22" spans="1:30" x14ac:dyDescent="0.3">
      <c r="A22" s="9" t="s">
        <v>9</v>
      </c>
      <c r="B22" s="10">
        <v>4.6916000000000002</v>
      </c>
      <c r="C22" s="10">
        <v>6.8738899999999994</v>
      </c>
      <c r="D22" s="10">
        <v>7.7316900000000004</v>
      </c>
      <c r="E22" s="10">
        <v>11.926189999999998</v>
      </c>
      <c r="F22" s="10">
        <v>13.479890000000001</v>
      </c>
      <c r="G22" s="10">
        <v>17.880690000000001</v>
      </c>
      <c r="H22" s="10">
        <v>22.136790000000001</v>
      </c>
      <c r="I22" s="10">
        <v>29.459140000000001</v>
      </c>
      <c r="J22" s="10">
        <v>36.064869999999992</v>
      </c>
      <c r="K22" s="10">
        <v>44.050869999999996</v>
      </c>
      <c r="L22" s="10">
        <v>50.908869999999993</v>
      </c>
      <c r="M22" s="10">
        <v>58.44847895070086</v>
      </c>
      <c r="N22" s="10">
        <v>64.965982643141629</v>
      </c>
      <c r="O22" s="10">
        <v>73.04848927753649</v>
      </c>
      <c r="P22" s="10">
        <v>80.087574312892755</v>
      </c>
      <c r="Q22" s="10">
        <v>89.607602289743809</v>
      </c>
      <c r="R22" s="10">
        <v>94.792222304346282</v>
      </c>
      <c r="S22" s="10">
        <v>101.67867064624795</v>
      </c>
      <c r="T22" s="10">
        <v>107.86156719414542</v>
      </c>
      <c r="U22" s="10">
        <v>113.36960817968141</v>
      </c>
      <c r="V22" s="10">
        <v>121.75520126659083</v>
      </c>
      <c r="W22" s="10">
        <v>131.88943928134594</v>
      </c>
      <c r="X22" s="10">
        <v>136.57511331669946</v>
      </c>
      <c r="Y22" s="10">
        <v>140.80706621184817</v>
      </c>
      <c r="Z22" s="10">
        <v>148.91121658453685</v>
      </c>
      <c r="AA22" s="10">
        <v>155.61216988041238</v>
      </c>
      <c r="AB22" s="10">
        <v>163.6079628755254</v>
      </c>
      <c r="AC22" s="10">
        <v>170.0621118200919</v>
      </c>
      <c r="AD22" s="10">
        <v>173.83426223224404</v>
      </c>
    </row>
  </sheetData>
  <conditionalFormatting sqref="A21:AD22">
    <cfRule type="expression" dxfId="5" priority="1" stopIfTrue="1">
      <formula>MOD(ROW(),2)=1</formula>
    </cfRule>
  </conditionalFormatting>
  <conditionalFormatting sqref="A21:AD22">
    <cfRule type="expression" dxfId="4" priority="2" stopIfTrue="1">
      <formula>MOD(ROW(),2)=0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9:AN25"/>
  <sheetViews>
    <sheetView tabSelected="1" topLeftCell="A10" workbookViewId="0">
      <selection activeCell="A9" sqref="A9"/>
    </sheetView>
  </sheetViews>
  <sheetFormatPr defaultRowHeight="14.4" x14ac:dyDescent="0.3"/>
  <cols>
    <col min="1" max="1" width="39.6640625" bestFit="1" customWidth="1"/>
    <col min="2" max="2" width="9.33203125" bestFit="1" customWidth="1"/>
    <col min="13" max="13" width="9.33203125" bestFit="1" customWidth="1"/>
    <col min="18" max="18" width="9.5546875" bestFit="1" customWidth="1"/>
    <col min="23" max="23" width="9.5546875" bestFit="1" customWidth="1"/>
    <col min="28" max="28" width="9.5546875" bestFit="1" customWidth="1"/>
    <col min="33" max="33" width="9.5546875" bestFit="1" customWidth="1"/>
    <col min="38" max="38" width="9.5546875" bestFit="1" customWidth="1"/>
  </cols>
  <sheetData>
    <row r="9" spans="1:40" ht="18" x14ac:dyDescent="0.35">
      <c r="A9" s="2" t="s">
        <v>10</v>
      </c>
    </row>
    <row r="11" spans="1:40" x14ac:dyDescent="0.3">
      <c r="A11" s="3" t="s">
        <v>3</v>
      </c>
      <c r="B11" s="4">
        <v>2012</v>
      </c>
      <c r="C11" s="4">
        <v>2013</v>
      </c>
      <c r="D11" s="5">
        <v>2014</v>
      </c>
      <c r="E11" s="5">
        <v>2015</v>
      </c>
      <c r="F11" s="5">
        <v>2016</v>
      </c>
      <c r="G11" s="5">
        <v>2017</v>
      </c>
      <c r="H11" s="5">
        <v>2018</v>
      </c>
      <c r="I11" s="5">
        <v>2019</v>
      </c>
      <c r="J11" s="5">
        <v>2020</v>
      </c>
      <c r="K11" s="5">
        <v>2021</v>
      </c>
      <c r="L11" s="5">
        <v>2022</v>
      </c>
      <c r="M11" s="5">
        <v>2023</v>
      </c>
      <c r="N11" s="5">
        <v>2024</v>
      </c>
      <c r="O11" s="5">
        <v>2025</v>
      </c>
      <c r="P11" s="5">
        <v>2026</v>
      </c>
      <c r="Q11" s="5">
        <v>2027</v>
      </c>
      <c r="R11" s="5">
        <v>2028</v>
      </c>
      <c r="S11" s="5">
        <v>2029</v>
      </c>
      <c r="T11" s="5">
        <v>2030</v>
      </c>
      <c r="U11" s="5">
        <v>2031</v>
      </c>
      <c r="V11" s="5">
        <v>2032</v>
      </c>
      <c r="W11" s="5">
        <v>2033</v>
      </c>
      <c r="X11" s="5">
        <v>2034</v>
      </c>
      <c r="Y11" s="5">
        <v>2035</v>
      </c>
      <c r="Z11" s="5">
        <v>2036</v>
      </c>
      <c r="AA11" s="5">
        <v>2037</v>
      </c>
      <c r="AB11" s="5">
        <v>2038</v>
      </c>
      <c r="AC11" s="5">
        <v>2039</v>
      </c>
      <c r="AD11" s="5">
        <v>2040</v>
      </c>
      <c r="AE11" s="5">
        <v>2041</v>
      </c>
      <c r="AF11" s="5">
        <v>2042</v>
      </c>
      <c r="AG11" s="5">
        <v>2043</v>
      </c>
      <c r="AH11" s="5">
        <v>2044</v>
      </c>
      <c r="AI11" s="5">
        <v>2045</v>
      </c>
      <c r="AJ11" s="5">
        <v>2046</v>
      </c>
      <c r="AK11" s="5">
        <v>2047</v>
      </c>
      <c r="AL11" s="5">
        <v>2048</v>
      </c>
      <c r="AM11" s="5">
        <v>2049</v>
      </c>
      <c r="AN11" s="5">
        <v>2050</v>
      </c>
    </row>
    <row r="12" spans="1:40" x14ac:dyDescent="0.3">
      <c r="A12" s="6" t="s">
        <v>11</v>
      </c>
      <c r="D12" s="7">
        <v>177.99678700200658</v>
      </c>
      <c r="E12" s="8">
        <f t="shared" ref="E12:N13" si="0">D12+($O12-$D12)/11</f>
        <v>231.28002108149144</v>
      </c>
      <c r="F12" s="8">
        <f t="shared" si="0"/>
        <v>284.56325516097627</v>
      </c>
      <c r="G12" s="8">
        <f t="shared" si="0"/>
        <v>337.8464892404611</v>
      </c>
      <c r="H12" s="8">
        <f t="shared" si="0"/>
        <v>391.12972331994592</v>
      </c>
      <c r="I12" s="8">
        <f t="shared" si="0"/>
        <v>444.41295739943075</v>
      </c>
      <c r="J12" s="8">
        <f t="shared" si="0"/>
        <v>497.69619147891558</v>
      </c>
      <c r="K12" s="8">
        <f t="shared" si="0"/>
        <v>550.97942555840041</v>
      </c>
      <c r="L12" s="8">
        <f t="shared" si="0"/>
        <v>604.26265963788524</v>
      </c>
      <c r="M12" s="8">
        <f t="shared" si="0"/>
        <v>657.54589371737006</v>
      </c>
      <c r="N12" s="8">
        <f t="shared" si="0"/>
        <v>710.82912779685489</v>
      </c>
      <c r="O12" s="7">
        <v>764.11236187633995</v>
      </c>
      <c r="P12" s="8">
        <f t="shared" ref="P12:S13" si="1">O12+($T12-$O12)/5</f>
        <v>824.37350851332224</v>
      </c>
      <c r="Q12" s="8">
        <f t="shared" si="1"/>
        <v>884.63465515030452</v>
      </c>
      <c r="R12" s="8">
        <f t="shared" si="1"/>
        <v>944.89580178728681</v>
      </c>
      <c r="S12" s="8">
        <f t="shared" si="1"/>
        <v>1005.1569484242691</v>
      </c>
      <c r="T12" s="7">
        <v>1065.4180950612515</v>
      </c>
      <c r="U12" s="8">
        <f t="shared" ref="U12:X13" si="2">T12+($Y12-$T12)/5</f>
        <v>1121.9798241718929</v>
      </c>
      <c r="V12" s="8">
        <f t="shared" si="2"/>
        <v>1178.5415532825343</v>
      </c>
      <c r="W12" s="8">
        <f t="shared" si="2"/>
        <v>1235.1032823931757</v>
      </c>
      <c r="X12" s="8">
        <f t="shared" si="2"/>
        <v>1291.6650115038171</v>
      </c>
      <c r="Y12" s="7">
        <v>1348.226740614459</v>
      </c>
      <c r="Z12" s="8">
        <f t="shared" ref="Z12:AC13" si="3">Y12+($AD12-$Y12)/5</f>
        <v>1414.1235129586289</v>
      </c>
      <c r="AA12" s="8">
        <f t="shared" si="3"/>
        <v>1480.0202853027988</v>
      </c>
      <c r="AB12" s="8">
        <f t="shared" si="3"/>
        <v>1545.9170576469687</v>
      </c>
      <c r="AC12" s="8">
        <f t="shared" si="3"/>
        <v>1611.8138299911386</v>
      </c>
      <c r="AD12" s="7">
        <v>1677.710602335309</v>
      </c>
      <c r="AE12" s="8">
        <f t="shared" ref="AE12:AH13" si="4">AD12+($AI12-$AD12)/5</f>
        <v>1747.1647147645324</v>
      </c>
      <c r="AF12" s="8">
        <f t="shared" si="4"/>
        <v>1816.6188271937558</v>
      </c>
      <c r="AG12" s="8">
        <f t="shared" si="4"/>
        <v>1886.0729396229792</v>
      </c>
      <c r="AH12" s="8">
        <f t="shared" si="4"/>
        <v>1955.5270520522026</v>
      </c>
      <c r="AI12" s="7">
        <v>2024.9811644814256</v>
      </c>
      <c r="AJ12" s="8">
        <f t="shared" ref="AJ12:AM13" si="5">AI12+($AN12-$AI12)/5</f>
        <v>2099.2657127490238</v>
      </c>
      <c r="AK12" s="8">
        <f t="shared" si="5"/>
        <v>2173.5502610166222</v>
      </c>
      <c r="AL12" s="8">
        <f t="shared" si="5"/>
        <v>2247.8348092842207</v>
      </c>
      <c r="AM12" s="8">
        <f t="shared" si="5"/>
        <v>2322.1193575518191</v>
      </c>
      <c r="AN12" s="7">
        <v>2396.4039058194176</v>
      </c>
    </row>
    <row r="13" spans="1:40" x14ac:dyDescent="0.3">
      <c r="A13" s="6" t="s">
        <v>12</v>
      </c>
      <c r="D13" s="7">
        <v>7.4322450585597988</v>
      </c>
      <c r="E13" s="8">
        <f t="shared" si="0"/>
        <v>8.6294683471704676</v>
      </c>
      <c r="F13" s="8">
        <f t="shared" si="0"/>
        <v>9.8266916357811365</v>
      </c>
      <c r="G13" s="8">
        <f t="shared" si="0"/>
        <v>11.023914924391805</v>
      </c>
      <c r="H13" s="8">
        <f t="shared" si="0"/>
        <v>12.221138213002474</v>
      </c>
      <c r="I13" s="8">
        <f t="shared" si="0"/>
        <v>13.418361501613143</v>
      </c>
      <c r="J13" s="8">
        <f t="shared" si="0"/>
        <v>14.615584790223812</v>
      </c>
      <c r="K13" s="8">
        <f t="shared" si="0"/>
        <v>15.812808078834481</v>
      </c>
      <c r="L13" s="8">
        <f t="shared" si="0"/>
        <v>17.010031367445148</v>
      </c>
      <c r="M13" s="8">
        <f t="shared" si="0"/>
        <v>18.207254656055817</v>
      </c>
      <c r="N13" s="8">
        <f t="shared" si="0"/>
        <v>19.404477944666485</v>
      </c>
      <c r="O13" s="7">
        <v>20.601701233277154</v>
      </c>
      <c r="P13" s="8">
        <f t="shared" si="1"/>
        <v>25.814645123717206</v>
      </c>
      <c r="Q13" s="8">
        <f t="shared" si="1"/>
        <v>31.027589014157257</v>
      </c>
      <c r="R13" s="8">
        <f t="shared" si="1"/>
        <v>36.240532904597309</v>
      </c>
      <c r="S13" s="8">
        <f t="shared" si="1"/>
        <v>41.453476795037361</v>
      </c>
      <c r="T13" s="7">
        <v>46.666420685477419</v>
      </c>
      <c r="U13" s="8">
        <f t="shared" si="2"/>
        <v>53.533322562518883</v>
      </c>
      <c r="V13" s="8">
        <f t="shared" si="2"/>
        <v>60.400224439560347</v>
      </c>
      <c r="W13" s="8">
        <f t="shared" si="2"/>
        <v>67.267126316601818</v>
      </c>
      <c r="X13" s="8">
        <f t="shared" si="2"/>
        <v>74.134028193643289</v>
      </c>
      <c r="Y13" s="7">
        <v>81.000930070684745</v>
      </c>
      <c r="Z13" s="8">
        <f t="shared" si="3"/>
        <v>88.76927726023672</v>
      </c>
      <c r="AA13" s="8">
        <f t="shared" si="3"/>
        <v>96.537624449788694</v>
      </c>
      <c r="AB13" s="8">
        <f t="shared" si="3"/>
        <v>104.30597163934067</v>
      </c>
      <c r="AC13" s="8">
        <f t="shared" si="3"/>
        <v>112.07431882889264</v>
      </c>
      <c r="AD13" s="7">
        <v>119.84266601844459</v>
      </c>
      <c r="AE13" s="8">
        <f t="shared" si="4"/>
        <v>128.19643216705825</v>
      </c>
      <c r="AF13" s="8">
        <f t="shared" si="4"/>
        <v>136.55019831567191</v>
      </c>
      <c r="AG13" s="8">
        <f t="shared" si="4"/>
        <v>144.90396446428556</v>
      </c>
      <c r="AH13" s="8">
        <f t="shared" si="4"/>
        <v>153.25773061289922</v>
      </c>
      <c r="AI13" s="7">
        <v>161.61149676151288</v>
      </c>
      <c r="AJ13" s="8">
        <f t="shared" si="5"/>
        <v>172.69170175423355</v>
      </c>
      <c r="AK13" s="8">
        <f t="shared" si="5"/>
        <v>183.77190674695422</v>
      </c>
      <c r="AL13" s="8">
        <f t="shared" si="5"/>
        <v>194.85211173967488</v>
      </c>
      <c r="AM13" s="8">
        <f t="shared" si="5"/>
        <v>205.93231673239555</v>
      </c>
      <c r="AN13" s="7">
        <v>217.01252172511622</v>
      </c>
    </row>
    <row r="22" spans="1:30" x14ac:dyDescent="0.3">
      <c r="A22" s="3" t="s">
        <v>7</v>
      </c>
      <c r="B22" s="4">
        <v>2012</v>
      </c>
      <c r="C22" s="4">
        <v>2013</v>
      </c>
      <c r="D22" s="4">
        <v>2014</v>
      </c>
      <c r="E22" s="4">
        <v>2015</v>
      </c>
      <c r="F22" s="4">
        <v>2016</v>
      </c>
      <c r="G22" s="4">
        <v>2017</v>
      </c>
      <c r="H22" s="4">
        <v>2018</v>
      </c>
      <c r="I22" s="4">
        <v>2019</v>
      </c>
      <c r="J22" s="4">
        <v>2020</v>
      </c>
      <c r="K22" s="4">
        <v>2021</v>
      </c>
      <c r="L22" s="4">
        <v>2022</v>
      </c>
      <c r="M22" s="4">
        <v>2023</v>
      </c>
      <c r="N22" s="4">
        <v>2024</v>
      </c>
      <c r="O22" s="4">
        <v>2025</v>
      </c>
      <c r="P22" s="4">
        <v>2026</v>
      </c>
      <c r="Q22" s="4">
        <v>2027</v>
      </c>
      <c r="R22" s="4">
        <v>2028</v>
      </c>
      <c r="S22" s="4">
        <v>2029</v>
      </c>
      <c r="T22" s="4">
        <v>2030</v>
      </c>
      <c r="U22" s="4">
        <v>2031</v>
      </c>
      <c r="V22" s="4">
        <v>2032</v>
      </c>
      <c r="W22" s="4">
        <v>2033</v>
      </c>
      <c r="X22" s="4">
        <v>2034</v>
      </c>
      <c r="Y22" s="4">
        <v>2035</v>
      </c>
      <c r="Z22" s="4">
        <v>2036</v>
      </c>
      <c r="AA22" s="4">
        <v>2037</v>
      </c>
      <c r="AB22" s="4">
        <v>2038</v>
      </c>
      <c r="AC22" s="4">
        <v>2039</v>
      </c>
      <c r="AD22" s="4">
        <v>2040</v>
      </c>
    </row>
    <row r="23" spans="1:30" x14ac:dyDescent="0.3">
      <c r="A23" s="9" t="s">
        <v>13</v>
      </c>
      <c r="B23" s="11">
        <v>39.069785102500006</v>
      </c>
      <c r="C23" s="11">
        <v>69.386334986835038</v>
      </c>
      <c r="D23" s="11">
        <v>104.58892236114662</v>
      </c>
      <c r="E23" s="11">
        <v>149.2582507887322</v>
      </c>
      <c r="F23" s="11">
        <v>210.80074975231631</v>
      </c>
      <c r="G23" s="11">
        <v>270.00548451212143</v>
      </c>
      <c r="H23" s="11">
        <v>333.7213012054263</v>
      </c>
      <c r="I23" s="11">
        <v>401.21733217815375</v>
      </c>
      <c r="J23" s="11">
        <v>439.74978038089756</v>
      </c>
      <c r="K23" s="11">
        <v>476.49025415402394</v>
      </c>
      <c r="L23" s="11">
        <v>521.88745153335856</v>
      </c>
      <c r="M23" s="11">
        <v>561.15863519537868</v>
      </c>
      <c r="N23" s="11">
        <v>599.74987150500283</v>
      </c>
      <c r="O23" s="11">
        <v>649.35131541035605</v>
      </c>
      <c r="P23" s="11">
        <v>710.43637684974226</v>
      </c>
      <c r="Q23" s="11">
        <v>773.44936407133707</v>
      </c>
      <c r="R23" s="11">
        <v>838.06228029402916</v>
      </c>
      <c r="S23" s="11">
        <v>932.77205310473767</v>
      </c>
      <c r="T23" s="11">
        <v>1042.5884629712123</v>
      </c>
      <c r="U23" s="11">
        <v>1176.7324171456173</v>
      </c>
      <c r="V23" s="11">
        <v>1338.0065673276117</v>
      </c>
      <c r="W23" s="11">
        <v>1530.0647540573245</v>
      </c>
      <c r="X23" s="11">
        <v>1723.4219281824312</v>
      </c>
      <c r="Y23" s="11">
        <v>1928.1482518555356</v>
      </c>
      <c r="Z23" s="11">
        <v>2156.6546184957665</v>
      </c>
      <c r="AA23" s="11">
        <v>2375.5124704211753</v>
      </c>
      <c r="AB23" s="11">
        <v>2636.4036199093639</v>
      </c>
      <c r="AC23" s="11">
        <v>2858.6844223675712</v>
      </c>
      <c r="AD23" s="11">
        <v>3112.2072054934733</v>
      </c>
    </row>
    <row r="24" spans="1:30" x14ac:dyDescent="0.3">
      <c r="A24" s="9" t="s">
        <v>14</v>
      </c>
      <c r="B24" s="11">
        <v>61.947004897500001</v>
      </c>
      <c r="C24" s="11">
        <v>73.502025013164968</v>
      </c>
      <c r="D24" s="11">
        <v>83.299427638853388</v>
      </c>
      <c r="E24" s="11">
        <v>94.630099211267805</v>
      </c>
      <c r="F24" s="11">
        <v>108.08758024768369</v>
      </c>
      <c r="G24" s="11">
        <v>127.64370548787866</v>
      </c>
      <c r="H24" s="11">
        <v>150.50465879457374</v>
      </c>
      <c r="I24" s="11">
        <v>175.95598782184624</v>
      </c>
      <c r="J24" s="11">
        <v>211.32082614474592</v>
      </c>
      <c r="K24" s="11">
        <v>248.25896923104676</v>
      </c>
      <c r="L24" s="11">
        <v>288.77069680074953</v>
      </c>
      <c r="M24" s="11">
        <v>332.93689470887301</v>
      </c>
      <c r="N24" s="11">
        <v>380.45458706894163</v>
      </c>
      <c r="O24" s="11">
        <v>428.0365444350046</v>
      </c>
      <c r="P24" s="11">
        <v>478.22526631484374</v>
      </c>
      <c r="Q24" s="11">
        <v>530.00892412659061</v>
      </c>
      <c r="R24" s="11">
        <v>583.4201143907186</v>
      </c>
      <c r="S24" s="11">
        <v>639.08272751206368</v>
      </c>
      <c r="T24" s="11">
        <v>697.47697030933921</v>
      </c>
      <c r="U24" s="11">
        <v>758.89183321957717</v>
      </c>
      <c r="V24" s="11">
        <v>823.01290287902691</v>
      </c>
      <c r="W24" s="11">
        <v>890.68252068945708</v>
      </c>
      <c r="X24" s="11">
        <v>960.43714463907634</v>
      </c>
      <c r="Y24" s="11">
        <v>1032.0234416903018</v>
      </c>
      <c r="Z24" s="11">
        <v>1105.2345406089401</v>
      </c>
      <c r="AA24" s="11">
        <v>1178.3412068586376</v>
      </c>
      <c r="AB24" s="11">
        <v>1250.3891670041887</v>
      </c>
      <c r="AC24" s="11">
        <v>1320.3584091969738</v>
      </c>
      <c r="AD24" s="11">
        <v>1387.1410874692133</v>
      </c>
    </row>
    <row r="25" spans="1:30" x14ac:dyDescent="0.3">
      <c r="A25" s="9" t="s">
        <v>15</v>
      </c>
      <c r="B25" s="11">
        <v>2.8266499999999999</v>
      </c>
      <c r="C25" s="11">
        <v>3.5791500000000003</v>
      </c>
      <c r="D25" s="11">
        <v>4.7114399999999996</v>
      </c>
      <c r="E25" s="11">
        <v>4.8144399999999994</v>
      </c>
      <c r="F25" s="11">
        <v>5.2094399999999998</v>
      </c>
      <c r="G25" s="11">
        <v>5.6078400000000004</v>
      </c>
      <c r="H25" s="11">
        <v>6.0903400000000003</v>
      </c>
      <c r="I25" s="11">
        <v>6.7978096969696979</v>
      </c>
      <c r="J25" s="11">
        <v>7.1471178787878795</v>
      </c>
      <c r="K25" s="11">
        <v>7.1482058077127899</v>
      </c>
      <c r="L25" s="11">
        <v>7.1392937366377032</v>
      </c>
      <c r="M25" s="11">
        <v>7.130381665562612</v>
      </c>
      <c r="N25" s="11">
        <v>7.1214695944875235</v>
      </c>
      <c r="O25" s="11">
        <v>7.1628700866357571</v>
      </c>
      <c r="P25" s="11">
        <v>7.0904280282053298</v>
      </c>
      <c r="Q25" s="11">
        <v>7.053985969774903</v>
      </c>
      <c r="R25" s="11">
        <v>6.9815439113444766</v>
      </c>
      <c r="S25" s="11">
        <v>6.8931018529140546</v>
      </c>
      <c r="T25" s="11">
        <v>6.8146597944836289</v>
      </c>
      <c r="U25" s="11">
        <v>6.8142177360532026</v>
      </c>
      <c r="V25" s="11">
        <v>6.8137756776227807</v>
      </c>
      <c r="W25" s="11">
        <v>6.8115173313135662</v>
      </c>
      <c r="X25" s="11">
        <v>6.8079616365195035</v>
      </c>
      <c r="Y25" s="11">
        <v>6.8143332144527129</v>
      </c>
      <c r="Z25" s="11">
        <v>6.8106320651132011</v>
      </c>
      <c r="AA25" s="11">
        <v>6.806930915773683</v>
      </c>
      <c r="AB25" s="11">
        <v>6.8032297664341659</v>
      </c>
      <c r="AC25" s="11">
        <v>6.7937104352764663</v>
      </c>
      <c r="AD25" s="11">
        <v>6.7482994374521059</v>
      </c>
    </row>
  </sheetData>
  <conditionalFormatting sqref="A23:AD24 B25:AD25">
    <cfRule type="expression" dxfId="3" priority="3" stopIfTrue="1">
      <formula>MOD(ROW(),2)=1</formula>
    </cfRule>
  </conditionalFormatting>
  <conditionalFormatting sqref="A23:AD24 B25:AD25">
    <cfRule type="expression" dxfId="2" priority="4" stopIfTrue="1">
      <formula>MOD(ROW(),2)=0</formula>
    </cfRule>
  </conditionalFormatting>
  <conditionalFormatting sqref="A25">
    <cfRule type="expression" dxfId="1" priority="1" stopIfTrue="1">
      <formula>MOD(ROW(),2)=1</formula>
    </cfRule>
  </conditionalFormatting>
  <conditionalFormatting sqref="A25">
    <cfRule type="expression" dxfId="0" priority="2" stopIfTrue="1">
      <formula>MOD(ROW(),2)=0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4"/>
  <sheetViews>
    <sheetView workbookViewId="0"/>
  </sheetViews>
  <sheetFormatPr defaultRowHeight="14.4" x14ac:dyDescent="0.3"/>
  <cols>
    <col min="1" max="1" width="25.44140625" style="12" customWidth="1"/>
  </cols>
  <sheetData>
    <row r="1" spans="1:35" x14ac:dyDescent="0.3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">
      <c r="A2" s="16" t="s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">
      <c r="A3" s="16" t="s">
        <v>25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">
      <c r="A4" s="16" t="s">
        <v>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">
      <c r="A5" s="16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">
      <c r="A6" s="16" t="s">
        <v>27</v>
      </c>
      <c r="B6" s="17">
        <f>Wind_Capacity!G9*10^3</f>
        <v>507658.45341373654</v>
      </c>
      <c r="C6" s="17">
        <f>Wind_Capacity!H9*10^3</f>
        <v>563276.28609345283</v>
      </c>
      <c r="D6" s="17">
        <f>Wind_Capacity!I9*10^3</f>
        <v>618894.11877316923</v>
      </c>
      <c r="E6" s="17">
        <f>Wind_Capacity!J9*10^3</f>
        <v>674511.95145288552</v>
      </c>
      <c r="F6" s="17">
        <f>Wind_Capacity!K9*10^3</f>
        <v>730129.78413260193</v>
      </c>
      <c r="G6" s="17">
        <f>Wind_Capacity!L9*10^3</f>
        <v>785747.61681231821</v>
      </c>
      <c r="H6" s="17">
        <f>Wind_Capacity!M9*10^3</f>
        <v>841365.44949203462</v>
      </c>
      <c r="I6" s="17">
        <f>Wind_Capacity!N9*10^3</f>
        <v>896983.28217175091</v>
      </c>
      <c r="J6" s="17">
        <f>Wind_Capacity!O9*10^3</f>
        <v>952601.11485146743</v>
      </c>
      <c r="K6" s="17">
        <f>Wind_Capacity!P9*10^3</f>
        <v>1005542.291022492</v>
      </c>
      <c r="L6" s="17">
        <f>Wind_Capacity!Q9*10^3</f>
        <v>1058483.4671935167</v>
      </c>
      <c r="M6" s="17">
        <f>Wind_Capacity!R9*10^3</f>
        <v>1111424.6433645412</v>
      </c>
      <c r="N6" s="17">
        <f>Wind_Capacity!S9*10^3</f>
        <v>1164365.8195355658</v>
      </c>
      <c r="O6" s="17">
        <f>Wind_Capacity!T9*10^3</f>
        <v>1217306.9957065906</v>
      </c>
      <c r="P6" s="17">
        <f>Wind_Capacity!U9*10^3</f>
        <v>1265276.7832629781</v>
      </c>
      <c r="Q6" s="17">
        <f>Wind_Capacity!V9*10^3</f>
        <v>1313246.5708193656</v>
      </c>
      <c r="R6" s="17">
        <f>Wind_Capacity!W9*10^3</f>
        <v>1361216.358375753</v>
      </c>
      <c r="S6" s="17">
        <f>Wind_Capacity!X9*10^3</f>
        <v>1409186.1459321405</v>
      </c>
      <c r="T6" s="17">
        <f>Wind_Capacity!Y9*10^3</f>
        <v>1457155.9334885282</v>
      </c>
      <c r="U6" s="17">
        <f>Wind_Capacity!Z9*10^3</f>
        <v>1494128.9623054031</v>
      </c>
      <c r="V6" s="17">
        <f>Wind_Capacity!AA9*10^3</f>
        <v>1531101.9911222779</v>
      </c>
      <c r="W6" s="17">
        <f>Wind_Capacity!AB9*10^3</f>
        <v>1568075.0199391528</v>
      </c>
      <c r="X6" s="17">
        <f>Wind_Capacity!AC9*10^3</f>
        <v>1605048.0487560276</v>
      </c>
      <c r="Y6" s="17">
        <f>Wind_Capacity!AD9*10^3</f>
        <v>1642021.0775729024</v>
      </c>
      <c r="Z6" s="17">
        <f>Wind_Capacity!AE9*10^3</f>
        <v>1676075.5891443917</v>
      </c>
      <c r="AA6" s="17">
        <f>Wind_Capacity!AF9*10^3</f>
        <v>1710130.100715881</v>
      </c>
      <c r="AB6" s="17">
        <f>Wind_Capacity!AG9*10^3</f>
        <v>1744184.61228737</v>
      </c>
      <c r="AC6" s="17">
        <f>Wind_Capacity!AH9*10^3</f>
        <v>1778239.1238588593</v>
      </c>
      <c r="AD6" s="17">
        <f>Wind_Capacity!AI9*10^3</f>
        <v>1812293.6354303483</v>
      </c>
      <c r="AE6" s="17">
        <f>Wind_Capacity!AJ9*10^3</f>
        <v>1864402.9123159421</v>
      </c>
      <c r="AF6" s="17">
        <f>Wind_Capacity!AK9*10^3</f>
        <v>1916512.1892015359</v>
      </c>
      <c r="AG6" s="17">
        <f>Wind_Capacity!AL9*10^3</f>
        <v>1968621.4660871297</v>
      </c>
      <c r="AH6" s="17">
        <f>Wind_Capacity!AM9*10^3</f>
        <v>2020730.7429727234</v>
      </c>
      <c r="AI6" s="17">
        <f>Wind_Capacity!AN9*10^3</f>
        <v>2072840.0198583168</v>
      </c>
    </row>
    <row r="7" spans="1:35" x14ac:dyDescent="0.3">
      <c r="A7" s="16" t="s">
        <v>29</v>
      </c>
      <c r="B7" s="17">
        <f>Solar_Capacity!G12*10^3</f>
        <v>337846.48924046109</v>
      </c>
      <c r="C7" s="17">
        <f>Solar_Capacity!H12*10^3</f>
        <v>391129.72331994592</v>
      </c>
      <c r="D7" s="17">
        <f>Solar_Capacity!I12*10^3</f>
        <v>444412.95739943074</v>
      </c>
      <c r="E7" s="17">
        <f>Solar_Capacity!J12*10^3</f>
        <v>497696.19147891557</v>
      </c>
      <c r="F7" s="17">
        <f>Solar_Capacity!K12*10^3</f>
        <v>550979.42555840046</v>
      </c>
      <c r="G7" s="17">
        <f>Solar_Capacity!L12*10^3</f>
        <v>604262.65963788528</v>
      </c>
      <c r="H7" s="17">
        <f>Solar_Capacity!M12*10^3</f>
        <v>657545.89371737011</v>
      </c>
      <c r="I7" s="17">
        <f>Solar_Capacity!N12*10^3</f>
        <v>710829.12779685494</v>
      </c>
      <c r="J7" s="17">
        <f>Solar_Capacity!O12*10^3</f>
        <v>764112.36187634</v>
      </c>
      <c r="K7" s="17">
        <f>Solar_Capacity!P12*10^3</f>
        <v>824373.50851332222</v>
      </c>
      <c r="L7" s="17">
        <f>Solar_Capacity!Q12*10^3</f>
        <v>884634.65515030455</v>
      </c>
      <c r="M7" s="17">
        <f>Solar_Capacity!R12*10^3</f>
        <v>944895.80178728676</v>
      </c>
      <c r="N7" s="17">
        <f>Solar_Capacity!S12*10^3</f>
        <v>1005156.9484242691</v>
      </c>
      <c r="O7" s="17">
        <f>Solar_Capacity!T12*10^3</f>
        <v>1065418.0950612514</v>
      </c>
      <c r="P7" s="17">
        <f>Solar_Capacity!U12*10^3</f>
        <v>1121979.8241718928</v>
      </c>
      <c r="Q7" s="17">
        <f>Solar_Capacity!V12*10^3</f>
        <v>1178541.5532825342</v>
      </c>
      <c r="R7" s="17">
        <f>Solar_Capacity!W12*10^3</f>
        <v>1235103.2823931756</v>
      </c>
      <c r="S7" s="17">
        <f>Solar_Capacity!X12*10^3</f>
        <v>1291665.011503817</v>
      </c>
      <c r="T7" s="17">
        <f>Solar_Capacity!Y12*10^3</f>
        <v>1348226.7406144589</v>
      </c>
      <c r="U7" s="17">
        <f>Solar_Capacity!Z12*10^3</f>
        <v>1414123.5129586288</v>
      </c>
      <c r="V7" s="17">
        <f>Solar_Capacity!AA12*10^3</f>
        <v>1480020.2853027987</v>
      </c>
      <c r="W7" s="17">
        <f>Solar_Capacity!AB12*10^3</f>
        <v>1545917.0576469686</v>
      </c>
      <c r="X7" s="17">
        <f>Solar_Capacity!AC12*10^3</f>
        <v>1611813.8299911385</v>
      </c>
      <c r="Y7" s="17">
        <f>Solar_Capacity!AD12*10^3</f>
        <v>1677710.6023353089</v>
      </c>
      <c r="Z7" s="17">
        <f>Solar_Capacity!AE12*10^3</f>
        <v>1747164.7147645324</v>
      </c>
      <c r="AA7" s="17">
        <f>Solar_Capacity!AF12*10^3</f>
        <v>1816618.8271937559</v>
      </c>
      <c r="AB7" s="17">
        <f>Solar_Capacity!AG12*10^3</f>
        <v>1886072.9396229791</v>
      </c>
      <c r="AC7" s="17">
        <f>Solar_Capacity!AH12*10^3</f>
        <v>1955527.0520522026</v>
      </c>
      <c r="AD7" s="17">
        <f>Solar_Capacity!AI12*10^3</f>
        <v>2024981.1644814257</v>
      </c>
      <c r="AE7" s="17">
        <f>Solar_Capacity!AJ12*10^3</f>
        <v>2099265.7127490239</v>
      </c>
      <c r="AF7" s="17">
        <f>Solar_Capacity!AK12*10^3</f>
        <v>2173550.2610166222</v>
      </c>
      <c r="AG7" s="17">
        <f>Solar_Capacity!AL12*10^3</f>
        <v>2247834.8092842204</v>
      </c>
      <c r="AH7" s="17">
        <f>Solar_Capacity!AM12*10^3</f>
        <v>2322119.3575518192</v>
      </c>
      <c r="AI7" s="17">
        <f>Solar_Capacity!AN12*10^3</f>
        <v>2396403.9058194174</v>
      </c>
    </row>
    <row r="8" spans="1:35" x14ac:dyDescent="0.3">
      <c r="A8" s="16" t="s">
        <v>30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">
      <c r="A9" s="16" t="s">
        <v>31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">
      <c r="A10" s="16" t="s">
        <v>32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">
      <c r="A11" s="16" t="s">
        <v>33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3">
      <c r="A12" s="16" t="s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3">
      <c r="A13" s="16" t="s">
        <v>35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3">
      <c r="A14" s="16" t="s">
        <v>36</v>
      </c>
      <c r="B14" s="17">
        <f>Wind_Capacity!G10*10^3</f>
        <v>13143.338992959158</v>
      </c>
      <c r="C14" s="17">
        <f>Wind_Capacity!H10*10^3</f>
        <v>14603.391990612212</v>
      </c>
      <c r="D14" s="17">
        <f>Wind_Capacity!I10*10^3</f>
        <v>16063.444988265264</v>
      </c>
      <c r="E14" s="17">
        <f>Wind_Capacity!J10*10^3</f>
        <v>17523.497985918319</v>
      </c>
      <c r="F14" s="17">
        <f>Wind_Capacity!K10*10^3</f>
        <v>18983.550983571375</v>
      </c>
      <c r="G14" s="17">
        <f>Wind_Capacity!L10*10^3</f>
        <v>20443.603981224427</v>
      </c>
      <c r="H14" s="17">
        <f>Wind_Capacity!M10*10^3</f>
        <v>21903.656978877483</v>
      </c>
      <c r="I14" s="17">
        <f>Wind_Capacity!N10*10^3</f>
        <v>23363.709976530536</v>
      </c>
      <c r="J14" s="17">
        <f>Wind_Capacity!O10*10^3</f>
        <v>24823.762974183584</v>
      </c>
      <c r="K14" s="17">
        <f>Wind_Capacity!P10*10^3</f>
        <v>27558.971215653626</v>
      </c>
      <c r="L14" s="17">
        <f>Wind_Capacity!Q10*10^3</f>
        <v>30294.179457123671</v>
      </c>
      <c r="M14" s="17">
        <f>Wind_Capacity!R10*10^3</f>
        <v>33029.387698593717</v>
      </c>
      <c r="N14" s="17">
        <f>Wind_Capacity!S10*10^3</f>
        <v>35764.595940063758</v>
      </c>
      <c r="O14" s="17">
        <f>Wind_Capacity!T10*10^3</f>
        <v>38499.804181533807</v>
      </c>
      <c r="P14" s="17">
        <f>Wind_Capacity!U10*10^3</f>
        <v>41725.219802228174</v>
      </c>
      <c r="Q14" s="17">
        <f>Wind_Capacity!V10*10^3</f>
        <v>44950.635422922547</v>
      </c>
      <c r="R14" s="17">
        <f>Wind_Capacity!W10*10^3</f>
        <v>48176.051043616913</v>
      </c>
      <c r="S14" s="17">
        <f>Wind_Capacity!X10*10^3</f>
        <v>51401.466664311287</v>
      </c>
      <c r="T14" s="17">
        <f>Wind_Capacity!Y10*10^3</f>
        <v>54626.882285005646</v>
      </c>
      <c r="U14" s="17">
        <f>Wind_Capacity!Z10*10^3</f>
        <v>58529.875166205908</v>
      </c>
      <c r="V14" s="17">
        <f>Wind_Capacity!AA10*10^3</f>
        <v>62432.868047406162</v>
      </c>
      <c r="W14" s="17">
        <f>Wind_Capacity!AB10*10^3</f>
        <v>66335.860928606402</v>
      </c>
      <c r="X14" s="17">
        <f>Wind_Capacity!AC10*10^3</f>
        <v>70238.853809806649</v>
      </c>
      <c r="Y14" s="17">
        <f>Wind_Capacity!AD10*10^3</f>
        <v>74141.846691006926</v>
      </c>
      <c r="Z14" s="17">
        <f>Wind_Capacity!AE10*10^3</f>
        <v>79266.960143990786</v>
      </c>
      <c r="AA14" s="17">
        <f>Wind_Capacity!AF10*10^3</f>
        <v>84392.07359697466</v>
      </c>
      <c r="AB14" s="17">
        <f>Wind_Capacity!AG10*10^3</f>
        <v>89517.18704995852</v>
      </c>
      <c r="AC14" s="17">
        <f>Wind_Capacity!AH10*10^3</f>
        <v>94642.300502942395</v>
      </c>
      <c r="AD14" s="17">
        <f>Wind_Capacity!AI10*10^3</f>
        <v>99767.41395592624</v>
      </c>
      <c r="AE14" s="17">
        <f>Wind_Capacity!AJ10*10^3</f>
        <v>106929.33781320453</v>
      </c>
      <c r="AF14" s="17">
        <f>Wind_Capacity!AK10*10^3</f>
        <v>114091.26167048281</v>
      </c>
      <c r="AG14" s="17">
        <f>Wind_Capacity!AL10*10^3</f>
        <v>121253.18552776109</v>
      </c>
      <c r="AH14" s="17">
        <f>Wind_Capacity!AM10*10^3</f>
        <v>128415.10938503935</v>
      </c>
      <c r="AI14" s="17">
        <f>Wind_Capacity!AN10*10^3</f>
        <v>135577.03324231764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Wind_Capacity</vt:lpstr>
      <vt:lpstr>Solar_Capacity</vt:lpstr>
      <vt:lpstr>BGSaWC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Kieran</cp:lastModifiedBy>
  <dcterms:created xsi:type="dcterms:W3CDTF">2018-04-24T20:58:27Z</dcterms:created>
  <dcterms:modified xsi:type="dcterms:W3CDTF">2018-07-03T17:48:44Z</dcterms:modified>
</cp:coreProperties>
</file>