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 1.4.2/InputData/indst/PPRiFUfERoIF/"/>
    </mc:Choice>
  </mc:AlternateContent>
  <xr:revisionPtr revIDLastSave="0" documentId="13_ncr:1_{41AC32E2-6F70-9047-B4D6-3870234A9684}" xr6:coauthVersionLast="36" xr6:coauthVersionMax="36" xr10:uidLastSave="{00000000-0000-0000-0000-000000000000}"/>
  <bookViews>
    <workbookView xWindow="360" yWindow="460" windowWidth="21080" windowHeight="11060" activeTab="4" xr2:uid="{00000000-000D-0000-FFFF-FFFF00000000}"/>
  </bookViews>
  <sheets>
    <sheet name="About" sheetId="1" r:id="rId1"/>
    <sheet name="SourceData" sheetId="5" r:id="rId2"/>
    <sheet name="FullData" sheetId="6" r:id="rId3"/>
    <sheet name="Results" sheetId="3" r:id="rId4"/>
    <sheet name="PPRiFUfERoIF" sheetId="4" r:id="rId5"/>
  </sheets>
  <calcPr calcId="179021"/>
</workbook>
</file>

<file path=xl/calcChain.xml><?xml version="1.0" encoding="utf-8"?>
<calcChain xmlns="http://schemas.openxmlformats.org/spreadsheetml/2006/main">
  <c r="AE5" i="6" l="1"/>
  <c r="AE7" i="6" s="1"/>
  <c r="AF5" i="6"/>
  <c r="AG5" i="6" s="1"/>
  <c r="AG76" i="6" s="1"/>
  <c r="AE8" i="6"/>
  <c r="AF8" i="6"/>
  <c r="AE11" i="6"/>
  <c r="AF11" i="6"/>
  <c r="AE16" i="6"/>
  <c r="AF16" i="6"/>
  <c r="AE19" i="6"/>
  <c r="AF19" i="6"/>
  <c r="AE22" i="6"/>
  <c r="AF22" i="6"/>
  <c r="AE26" i="6"/>
  <c r="AF26" i="6"/>
  <c r="AE29" i="6"/>
  <c r="AF29" i="6"/>
  <c r="AE32" i="6"/>
  <c r="AF32" i="6"/>
  <c r="AE35" i="6"/>
  <c r="AF35" i="6"/>
  <c r="AE38" i="6"/>
  <c r="AF38" i="6"/>
  <c r="AE41" i="6"/>
  <c r="AF41" i="6"/>
  <c r="AE44" i="6"/>
  <c r="AF44" i="6"/>
  <c r="AE47" i="6"/>
  <c r="AF47" i="6"/>
  <c r="AE50" i="6"/>
  <c r="AF50" i="6"/>
  <c r="AE53" i="6"/>
  <c r="AF53" i="6"/>
  <c r="AE56" i="6"/>
  <c r="AF56" i="6"/>
  <c r="AE59" i="6"/>
  <c r="AF59" i="6"/>
  <c r="AE62" i="6"/>
  <c r="AF62" i="6"/>
  <c r="AE65" i="6"/>
  <c r="AF65" i="6"/>
  <c r="AE68" i="6"/>
  <c r="AF68" i="6"/>
  <c r="AE71" i="6"/>
  <c r="AE73" i="6"/>
  <c r="AF73" i="6"/>
  <c r="AE76" i="6"/>
  <c r="AF76" i="6"/>
  <c r="AE77" i="6"/>
  <c r="AG77" i="6"/>
  <c r="AE80" i="6"/>
  <c r="AF80" i="6"/>
  <c r="AE83" i="6"/>
  <c r="AE85" i="6"/>
  <c r="AF85" i="6"/>
  <c r="AE88" i="6"/>
  <c r="AF88" i="6"/>
  <c r="AE91" i="6"/>
  <c r="AF91" i="6"/>
  <c r="AE94" i="6"/>
  <c r="AF94" i="6"/>
  <c r="AE97" i="6"/>
  <c r="AF97" i="6"/>
  <c r="AE100" i="6"/>
  <c r="AE101" i="6"/>
  <c r="AF101" i="6"/>
  <c r="AE103" i="6"/>
  <c r="AE104" i="6"/>
  <c r="AE106" i="6"/>
  <c r="AF106" i="6"/>
  <c r="AE107" i="6"/>
  <c r="AG107" i="6"/>
  <c r="AE110" i="6"/>
  <c r="AF110" i="6"/>
  <c r="AE112" i="6"/>
  <c r="AG112" i="6"/>
  <c r="AE115" i="6"/>
  <c r="AE116" i="6"/>
  <c r="AG116" i="6"/>
  <c r="AE119" i="6"/>
  <c r="AE121" i="6"/>
  <c r="AF121" i="6"/>
  <c r="AG122" i="6"/>
  <c r="AF116" i="6" l="1"/>
  <c r="AF103" i="6"/>
  <c r="AG118" i="6"/>
  <c r="AF112" i="6"/>
  <c r="AG98" i="6"/>
  <c r="AG82" i="6"/>
  <c r="AF122" i="6"/>
  <c r="AF118" i="6"/>
  <c r="AF98" i="6"/>
  <c r="AF92" i="6"/>
  <c r="AF86" i="6"/>
  <c r="AF82" i="6"/>
  <c r="AG71" i="6"/>
  <c r="AF64" i="6"/>
  <c r="AF58" i="6"/>
  <c r="AF52" i="6"/>
  <c r="AF46" i="6"/>
  <c r="AF40" i="6"/>
  <c r="AF34" i="6"/>
  <c r="AF31" i="6"/>
  <c r="AF25" i="6"/>
  <c r="AF21" i="6"/>
  <c r="AF18" i="6"/>
  <c r="AF15" i="6"/>
  <c r="AF10" i="6"/>
  <c r="AF7" i="6"/>
  <c r="AG113" i="6"/>
  <c r="AF107" i="6"/>
  <c r="AF77" i="6"/>
  <c r="AG70" i="6"/>
  <c r="AG119" i="6"/>
  <c r="AF113" i="6"/>
  <c r="AF109" i="6"/>
  <c r="AG104" i="6"/>
  <c r="AG100" i="6"/>
  <c r="AF95" i="6"/>
  <c r="AF89" i="6"/>
  <c r="AG83" i="6"/>
  <c r="AF79" i="6"/>
  <c r="AF74" i="6"/>
  <c r="AF70" i="6"/>
  <c r="AF67" i="6"/>
  <c r="AF61" i="6"/>
  <c r="AF55" i="6"/>
  <c r="AF49" i="6"/>
  <c r="AF43" i="6"/>
  <c r="AF37" i="6"/>
  <c r="AF28" i="6"/>
  <c r="AE122" i="6"/>
  <c r="AF119" i="6"/>
  <c r="AE118" i="6"/>
  <c r="AF115" i="6"/>
  <c r="AE113" i="6"/>
  <c r="AG110" i="6"/>
  <c r="AE109" i="6"/>
  <c r="AG106" i="6"/>
  <c r="AF104" i="6"/>
  <c r="AG101" i="6"/>
  <c r="AF100" i="6"/>
  <c r="AE98" i="6"/>
  <c r="AE95" i="6"/>
  <c r="AE92" i="6"/>
  <c r="AE89" i="6"/>
  <c r="AE86" i="6"/>
  <c r="AF83" i="6"/>
  <c r="AE82" i="6"/>
  <c r="AE79" i="6"/>
  <c r="AE74" i="6"/>
  <c r="AF71" i="6"/>
  <c r="AE70" i="6"/>
  <c r="AE67" i="6"/>
  <c r="AE64" i="6"/>
  <c r="AE61" i="6"/>
  <c r="AE58" i="6"/>
  <c r="AE55" i="6"/>
  <c r="AE52" i="6"/>
  <c r="AE49" i="6"/>
  <c r="AE46" i="6"/>
  <c r="AE43" i="6"/>
  <c r="AE40" i="6"/>
  <c r="AE37" i="6"/>
  <c r="AE34" i="6"/>
  <c r="AE31" i="6"/>
  <c r="AE28" i="6"/>
  <c r="AE25" i="6"/>
  <c r="AE21" i="6"/>
  <c r="AE18" i="6"/>
  <c r="AE15" i="6"/>
  <c r="AE10" i="6"/>
  <c r="AG10" i="6"/>
  <c r="AG18" i="6"/>
  <c r="AG25" i="6"/>
  <c r="AG31" i="6"/>
  <c r="AG37" i="6"/>
  <c r="AG43" i="6"/>
  <c r="AG49" i="6"/>
  <c r="AG55" i="6"/>
  <c r="AG61" i="6"/>
  <c r="AG67" i="6"/>
  <c r="AG89" i="6"/>
  <c r="AG85" i="6"/>
  <c r="AG95" i="6"/>
  <c r="AG73" i="6"/>
  <c r="AG79" i="6"/>
  <c r="AG11" i="6"/>
  <c r="AG19" i="6"/>
  <c r="AG26" i="6"/>
  <c r="AG32" i="6"/>
  <c r="AG38" i="6"/>
  <c r="AG44" i="6"/>
  <c r="AG50" i="6"/>
  <c r="AG56" i="6"/>
  <c r="AG62" i="6"/>
  <c r="AG91" i="6"/>
  <c r="AH5" i="6"/>
  <c r="AG68" i="6"/>
  <c r="AG74" i="6"/>
  <c r="AG80" i="6"/>
  <c r="AG97" i="6"/>
  <c r="AG103" i="6"/>
  <c r="AG109" i="6"/>
  <c r="AG115" i="6"/>
  <c r="AG121" i="6"/>
  <c r="AG7" i="6"/>
  <c r="AG15" i="6"/>
  <c r="AG21" i="6"/>
  <c r="AG28" i="6"/>
  <c r="AG34" i="6"/>
  <c r="AG40" i="6"/>
  <c r="AG46" i="6"/>
  <c r="AG52" i="6"/>
  <c r="AG58" i="6"/>
  <c r="AG64" i="6"/>
  <c r="AG86" i="6"/>
  <c r="AG92" i="6"/>
  <c r="AG8" i="6"/>
  <c r="AG16" i="6"/>
  <c r="AG22" i="6"/>
  <c r="AG29" i="6"/>
  <c r="AG35" i="6"/>
  <c r="AG41" i="6"/>
  <c r="AG47" i="6"/>
  <c r="AG53" i="6"/>
  <c r="AG59" i="6"/>
  <c r="AG65" i="6"/>
  <c r="AG88" i="6"/>
  <c r="AG94" i="6"/>
  <c r="AH71" i="6" l="1"/>
  <c r="AH77" i="6"/>
  <c r="AH83" i="6"/>
  <c r="AH100" i="6"/>
  <c r="AH106" i="6"/>
  <c r="AH112" i="6"/>
  <c r="AH118" i="6"/>
  <c r="AH10" i="6"/>
  <c r="AH18" i="6"/>
  <c r="AH25" i="6"/>
  <c r="AH31" i="6"/>
  <c r="AH37" i="6"/>
  <c r="AH43" i="6"/>
  <c r="AH49" i="6"/>
  <c r="AH55" i="6"/>
  <c r="AH61" i="6"/>
  <c r="AH67" i="6"/>
  <c r="AH89" i="6"/>
  <c r="AH73" i="6"/>
  <c r="AH79" i="6"/>
  <c r="AH85" i="6"/>
  <c r="AH95" i="6"/>
  <c r="AH101" i="6"/>
  <c r="AH107" i="6"/>
  <c r="AH113" i="6"/>
  <c r="AH119" i="6"/>
  <c r="AH11" i="6"/>
  <c r="AH19" i="6"/>
  <c r="AH26" i="6"/>
  <c r="AH32" i="6"/>
  <c r="AH38" i="6"/>
  <c r="AH44" i="6"/>
  <c r="AH50" i="6"/>
  <c r="AH56" i="6"/>
  <c r="AH62" i="6"/>
  <c r="AH91" i="6"/>
  <c r="AH109" i="6"/>
  <c r="AI5" i="6"/>
  <c r="AH68" i="6"/>
  <c r="AH74" i="6"/>
  <c r="AH80" i="6"/>
  <c r="AH97" i="6"/>
  <c r="AH103" i="6"/>
  <c r="AH7" i="6"/>
  <c r="AH15" i="6"/>
  <c r="AH21" i="6"/>
  <c r="AH28" i="6"/>
  <c r="AH34" i="6"/>
  <c r="AH40" i="6"/>
  <c r="AH46" i="6"/>
  <c r="AH52" i="6"/>
  <c r="AH70" i="6"/>
  <c r="AH76" i="6"/>
  <c r="AH82" i="6"/>
  <c r="AH98" i="6"/>
  <c r="AH104" i="6"/>
  <c r="AH110" i="6"/>
  <c r="AH116" i="6"/>
  <c r="AH122" i="6"/>
  <c r="AH8" i="6"/>
  <c r="AH16" i="6"/>
  <c r="AH94" i="6"/>
  <c r="AH22" i="6"/>
  <c r="AH35" i="6"/>
  <c r="AH47" i="6"/>
  <c r="AH58" i="6"/>
  <c r="AH64" i="6"/>
  <c r="AH88" i="6"/>
  <c r="AH115" i="6"/>
  <c r="AH29" i="6"/>
  <c r="AH41" i="6"/>
  <c r="AH53" i="6"/>
  <c r="AH59" i="6"/>
  <c r="AH65" i="6"/>
  <c r="AH86" i="6"/>
  <c r="AH92" i="6"/>
  <c r="AH121" i="6"/>
  <c r="B8" i="4"/>
  <c r="AI8" i="6" l="1"/>
  <c r="AI16" i="6"/>
  <c r="AI22" i="6"/>
  <c r="AI29" i="6"/>
  <c r="AI35" i="6"/>
  <c r="AI41" i="6"/>
  <c r="AI47" i="6"/>
  <c r="AI53" i="6"/>
  <c r="AI59" i="6"/>
  <c r="AI65" i="6"/>
  <c r="AI88" i="6"/>
  <c r="AI94" i="6"/>
  <c r="AI100" i="6"/>
  <c r="AI71" i="6"/>
  <c r="AI77" i="6"/>
  <c r="AI83" i="6"/>
  <c r="AI10" i="6"/>
  <c r="AI18" i="6"/>
  <c r="AI25" i="6"/>
  <c r="AI31" i="6"/>
  <c r="AI37" i="6"/>
  <c r="AI43" i="6"/>
  <c r="AI49" i="6"/>
  <c r="AI55" i="6"/>
  <c r="AI61" i="6"/>
  <c r="AI67" i="6"/>
  <c r="AI89" i="6"/>
  <c r="AI119" i="6"/>
  <c r="AI73" i="6"/>
  <c r="AI79" i="6"/>
  <c r="AI85" i="6"/>
  <c r="AI95" i="6"/>
  <c r="AI101" i="6"/>
  <c r="AI107" i="6"/>
  <c r="AI113" i="6"/>
  <c r="AI11" i="6"/>
  <c r="AI19" i="6"/>
  <c r="AI26" i="6"/>
  <c r="AI32" i="6"/>
  <c r="AI38" i="6"/>
  <c r="AI44" i="6"/>
  <c r="AI50" i="6"/>
  <c r="AI56" i="6"/>
  <c r="AI62" i="6"/>
  <c r="AI91" i="6"/>
  <c r="AJ5" i="6"/>
  <c r="AI7" i="6"/>
  <c r="AI15" i="6"/>
  <c r="AI21" i="6"/>
  <c r="AI28" i="6"/>
  <c r="AI34" i="6"/>
  <c r="AI40" i="6"/>
  <c r="AI46" i="6"/>
  <c r="AI52" i="6"/>
  <c r="AI58" i="6"/>
  <c r="AI64" i="6"/>
  <c r="AI86" i="6"/>
  <c r="AI92" i="6"/>
  <c r="AI104" i="6"/>
  <c r="AI118" i="6"/>
  <c r="AI97" i="6"/>
  <c r="AI121" i="6"/>
  <c r="AI70" i="6"/>
  <c r="AI76" i="6"/>
  <c r="AI82" i="6"/>
  <c r="AI103" i="6"/>
  <c r="AI112" i="6"/>
  <c r="AI110" i="6"/>
  <c r="AI116" i="6"/>
  <c r="AI122" i="6"/>
  <c r="AI109" i="6"/>
  <c r="AI115" i="6"/>
  <c r="AI68" i="6"/>
  <c r="AI74" i="6"/>
  <c r="AI80" i="6"/>
  <c r="AI106" i="6"/>
  <c r="AI98" i="6"/>
  <c r="B6" i="4"/>
  <c r="B7" i="4"/>
  <c r="AJ70" i="6" l="1"/>
  <c r="AJ76" i="6"/>
  <c r="AJ82" i="6"/>
  <c r="AJ98" i="6"/>
  <c r="AJ104" i="6"/>
  <c r="AJ110" i="6"/>
  <c r="AJ116" i="6"/>
  <c r="AJ122" i="6"/>
  <c r="AJ88" i="6"/>
  <c r="AJ8" i="6"/>
  <c r="AJ16" i="6"/>
  <c r="AJ22" i="6"/>
  <c r="AJ29" i="6"/>
  <c r="AJ35" i="6"/>
  <c r="AJ41" i="6"/>
  <c r="AJ47" i="6"/>
  <c r="AJ53" i="6"/>
  <c r="AJ59" i="6"/>
  <c r="AJ65" i="6"/>
  <c r="AJ94" i="6"/>
  <c r="AJ71" i="6"/>
  <c r="AJ77" i="6"/>
  <c r="AJ83" i="6"/>
  <c r="AJ100" i="6"/>
  <c r="AJ106" i="6"/>
  <c r="AJ112" i="6"/>
  <c r="AJ118" i="6"/>
  <c r="AJ95" i="6"/>
  <c r="AJ107" i="6"/>
  <c r="AJ10" i="6"/>
  <c r="AJ18" i="6"/>
  <c r="AJ25" i="6"/>
  <c r="AJ31" i="6"/>
  <c r="AJ37" i="6"/>
  <c r="AJ43" i="6"/>
  <c r="AJ49" i="6"/>
  <c r="AJ55" i="6"/>
  <c r="AJ61" i="6"/>
  <c r="AJ67" i="6"/>
  <c r="AJ89" i="6"/>
  <c r="AJ101" i="6"/>
  <c r="AJ73" i="6"/>
  <c r="AJ79" i="6"/>
  <c r="AJ85" i="6"/>
  <c r="AJ11" i="6"/>
  <c r="AJ19" i="6"/>
  <c r="AJ26" i="6"/>
  <c r="AJ32" i="6"/>
  <c r="AJ38" i="6"/>
  <c r="AJ44" i="6"/>
  <c r="AJ50" i="6"/>
  <c r="AK5" i="6"/>
  <c r="AJ68" i="6"/>
  <c r="AJ74" i="6"/>
  <c r="AJ80" i="6"/>
  <c r="AJ97" i="6"/>
  <c r="AJ103" i="6"/>
  <c r="AJ109" i="6"/>
  <c r="AJ115" i="6"/>
  <c r="AJ121" i="6"/>
  <c r="AJ7" i="6"/>
  <c r="AJ15" i="6"/>
  <c r="AJ113" i="6"/>
  <c r="AJ119" i="6"/>
  <c r="AJ91" i="6"/>
  <c r="AJ28" i="6"/>
  <c r="AJ40" i="6"/>
  <c r="AJ52" i="6"/>
  <c r="AJ58" i="6"/>
  <c r="AJ64" i="6"/>
  <c r="AJ34" i="6"/>
  <c r="AJ56" i="6"/>
  <c r="AJ62" i="6"/>
  <c r="AJ21" i="6"/>
  <c r="AJ46" i="6"/>
  <c r="AJ86" i="6"/>
  <c r="AJ92" i="6"/>
  <c r="AK7" i="6" l="1"/>
  <c r="AK15" i="6"/>
  <c r="AK21" i="6"/>
  <c r="AK28" i="6"/>
  <c r="AK34" i="6"/>
  <c r="AK40" i="6"/>
  <c r="AK46" i="6"/>
  <c r="AK52" i="6"/>
  <c r="AK58" i="6"/>
  <c r="AK64" i="6"/>
  <c r="AK86" i="6"/>
  <c r="AK92" i="6"/>
  <c r="AK82" i="6"/>
  <c r="AK70" i="6"/>
  <c r="AK76" i="6"/>
  <c r="AK98" i="6"/>
  <c r="AK8" i="6"/>
  <c r="AK16" i="6"/>
  <c r="AK22" i="6"/>
  <c r="AK29" i="6"/>
  <c r="AK35" i="6"/>
  <c r="AK41" i="6"/>
  <c r="AK47" i="6"/>
  <c r="AK53" i="6"/>
  <c r="AK59" i="6"/>
  <c r="AK65" i="6"/>
  <c r="AK88" i="6"/>
  <c r="AK94" i="6"/>
  <c r="AK71" i="6"/>
  <c r="AK77" i="6"/>
  <c r="AK83" i="6"/>
  <c r="AK100" i="6"/>
  <c r="AK106" i="6"/>
  <c r="AK112" i="6"/>
  <c r="AK118" i="6"/>
  <c r="AK10" i="6"/>
  <c r="AK18" i="6"/>
  <c r="AK25" i="6"/>
  <c r="AK31" i="6"/>
  <c r="AK37" i="6"/>
  <c r="AK43" i="6"/>
  <c r="AK49" i="6"/>
  <c r="AK55" i="6"/>
  <c r="AK61" i="6"/>
  <c r="AK67" i="6"/>
  <c r="AK89" i="6"/>
  <c r="AK11" i="6"/>
  <c r="AK19" i="6"/>
  <c r="AK26" i="6"/>
  <c r="AK32" i="6"/>
  <c r="AK38" i="6"/>
  <c r="AK44" i="6"/>
  <c r="AK50" i="6"/>
  <c r="AK56" i="6"/>
  <c r="AK62" i="6"/>
  <c r="AK91" i="6"/>
  <c r="AL5" i="6"/>
  <c r="AK113" i="6"/>
  <c r="AK119" i="6"/>
  <c r="AK73" i="6"/>
  <c r="AK79" i="6"/>
  <c r="AK85" i="6"/>
  <c r="AK104" i="6"/>
  <c r="AK107" i="6"/>
  <c r="AK103" i="6"/>
  <c r="AK97" i="6"/>
  <c r="AK115" i="6"/>
  <c r="AK95" i="6"/>
  <c r="AK110" i="6"/>
  <c r="AK122" i="6"/>
  <c r="AK101" i="6"/>
  <c r="AK121" i="6"/>
  <c r="AK116" i="6"/>
  <c r="AK68" i="6"/>
  <c r="AK74" i="6"/>
  <c r="AK80" i="6"/>
  <c r="AK109" i="6"/>
  <c r="AM5" i="6" l="1"/>
  <c r="AL68" i="6"/>
  <c r="AL74" i="6"/>
  <c r="AL80" i="6"/>
  <c r="AL97" i="6"/>
  <c r="AL103" i="6"/>
  <c r="AL109" i="6"/>
  <c r="AL115" i="6"/>
  <c r="AL121" i="6"/>
  <c r="AL92" i="6"/>
  <c r="AL7" i="6"/>
  <c r="AL15" i="6"/>
  <c r="AL21" i="6"/>
  <c r="AL28" i="6"/>
  <c r="AL34" i="6"/>
  <c r="AL40" i="6"/>
  <c r="AL46" i="6"/>
  <c r="AL52" i="6"/>
  <c r="AL58" i="6"/>
  <c r="AL64" i="6"/>
  <c r="AL86" i="6"/>
  <c r="AL70" i="6"/>
  <c r="AL76" i="6"/>
  <c r="AL82" i="6"/>
  <c r="AL98" i="6"/>
  <c r="AL104" i="6"/>
  <c r="AL110" i="6"/>
  <c r="AL116" i="6"/>
  <c r="AL122" i="6"/>
  <c r="AL100" i="6"/>
  <c r="AL8" i="6"/>
  <c r="AL16" i="6"/>
  <c r="AL22" i="6"/>
  <c r="AL29" i="6"/>
  <c r="AL35" i="6"/>
  <c r="AL41" i="6"/>
  <c r="AL47" i="6"/>
  <c r="AL53" i="6"/>
  <c r="AL59" i="6"/>
  <c r="AL65" i="6"/>
  <c r="AL88" i="6"/>
  <c r="AL94" i="6"/>
  <c r="AL71" i="6"/>
  <c r="AL77" i="6"/>
  <c r="AL83" i="6"/>
  <c r="AL106" i="6"/>
  <c r="AL10" i="6"/>
  <c r="AL18" i="6"/>
  <c r="AL25" i="6"/>
  <c r="AL31" i="6"/>
  <c r="AL37" i="6"/>
  <c r="AL43" i="6"/>
  <c r="AL49" i="6"/>
  <c r="AL73" i="6"/>
  <c r="AL79" i="6"/>
  <c r="AL85" i="6"/>
  <c r="AL95" i="6"/>
  <c r="AL101" i="6"/>
  <c r="AL107" i="6"/>
  <c r="AL113" i="6"/>
  <c r="AL119" i="6"/>
  <c r="AL11" i="6"/>
  <c r="AL44" i="6"/>
  <c r="AL26" i="6"/>
  <c r="AL50" i="6"/>
  <c r="AL55" i="6"/>
  <c r="AL61" i="6"/>
  <c r="AL67" i="6"/>
  <c r="AL19" i="6"/>
  <c r="AL32" i="6"/>
  <c r="AL112" i="6"/>
  <c r="AL118" i="6"/>
  <c r="AL38" i="6"/>
  <c r="AL91" i="6"/>
  <c r="AL89" i="6"/>
  <c r="AL56" i="6"/>
  <c r="AL62" i="6"/>
  <c r="AM11" i="6" l="1"/>
  <c r="AM19" i="6"/>
  <c r="AM26" i="6"/>
  <c r="AM32" i="6"/>
  <c r="AM38" i="6"/>
  <c r="AM44" i="6"/>
  <c r="AM50" i="6"/>
  <c r="AM56" i="6"/>
  <c r="AM62" i="6"/>
  <c r="AM91" i="6"/>
  <c r="AM97" i="6"/>
  <c r="AN5" i="6"/>
  <c r="AM68" i="6"/>
  <c r="AM74" i="6"/>
  <c r="AM80" i="6"/>
  <c r="AM7" i="6"/>
  <c r="AM15" i="6"/>
  <c r="AM21" i="6"/>
  <c r="AM28" i="6"/>
  <c r="AM34" i="6"/>
  <c r="AM40" i="6"/>
  <c r="AM46" i="6"/>
  <c r="AM52" i="6"/>
  <c r="AM58" i="6"/>
  <c r="AM64" i="6"/>
  <c r="AM86" i="6"/>
  <c r="AM92" i="6"/>
  <c r="AM70" i="6"/>
  <c r="AM76" i="6"/>
  <c r="AM82" i="6"/>
  <c r="AM98" i="6"/>
  <c r="AM104" i="6"/>
  <c r="AM110" i="6"/>
  <c r="AM116" i="6"/>
  <c r="AM122" i="6"/>
  <c r="AM8" i="6"/>
  <c r="AM16" i="6"/>
  <c r="AM22" i="6"/>
  <c r="AM29" i="6"/>
  <c r="AM35" i="6"/>
  <c r="AM41" i="6"/>
  <c r="AM47" i="6"/>
  <c r="AM53" i="6"/>
  <c r="AM59" i="6"/>
  <c r="AM65" i="6"/>
  <c r="AM88" i="6"/>
  <c r="AM94" i="6"/>
  <c r="AM10" i="6"/>
  <c r="AM18" i="6"/>
  <c r="AM25" i="6"/>
  <c r="AM31" i="6"/>
  <c r="AM37" i="6"/>
  <c r="AM43" i="6"/>
  <c r="AM49" i="6"/>
  <c r="AM55" i="6"/>
  <c r="AM61" i="6"/>
  <c r="AM67" i="6"/>
  <c r="AM89" i="6"/>
  <c r="AM109" i="6"/>
  <c r="AM115" i="6"/>
  <c r="AM121" i="6"/>
  <c r="AM107" i="6"/>
  <c r="AM101" i="6"/>
  <c r="AM113" i="6"/>
  <c r="AM119" i="6"/>
  <c r="AM73" i="6"/>
  <c r="AM79" i="6"/>
  <c r="AM85" i="6"/>
  <c r="AM100" i="6"/>
  <c r="AM103" i="6"/>
  <c r="AM112" i="6"/>
  <c r="AM118" i="6"/>
  <c r="AM71" i="6"/>
  <c r="AM77" i="6"/>
  <c r="AM83" i="6"/>
  <c r="AM95" i="6"/>
  <c r="AM106" i="6"/>
  <c r="AN73" i="6" l="1"/>
  <c r="AN79" i="6"/>
  <c r="AN85" i="6"/>
  <c r="AN95" i="6"/>
  <c r="AN101" i="6"/>
  <c r="AN107" i="6"/>
  <c r="AN113" i="6"/>
  <c r="AN119" i="6"/>
  <c r="AN11" i="6"/>
  <c r="AN19" i="6"/>
  <c r="AN26" i="6"/>
  <c r="AN32" i="6"/>
  <c r="AN38" i="6"/>
  <c r="AN44" i="6"/>
  <c r="AN50" i="6"/>
  <c r="AN56" i="6"/>
  <c r="AN62" i="6"/>
  <c r="AN91" i="6"/>
  <c r="AN68" i="6"/>
  <c r="AN74" i="6"/>
  <c r="AN80" i="6"/>
  <c r="AN97" i="6"/>
  <c r="AN103" i="6"/>
  <c r="AN109" i="6"/>
  <c r="AN115" i="6"/>
  <c r="AN121" i="6"/>
  <c r="AN7" i="6"/>
  <c r="AN15" i="6"/>
  <c r="AN21" i="6"/>
  <c r="AN28" i="6"/>
  <c r="AN34" i="6"/>
  <c r="AN40" i="6"/>
  <c r="AN46" i="6"/>
  <c r="AN52" i="6"/>
  <c r="AN58" i="6"/>
  <c r="AN64" i="6"/>
  <c r="AN86" i="6"/>
  <c r="AN92" i="6"/>
  <c r="AN104" i="6"/>
  <c r="AN70" i="6"/>
  <c r="AN76" i="6"/>
  <c r="AN82" i="6"/>
  <c r="AN98" i="6"/>
  <c r="AN8" i="6"/>
  <c r="AN16" i="6"/>
  <c r="AN22" i="6"/>
  <c r="AN29" i="6"/>
  <c r="AN35" i="6"/>
  <c r="AN41" i="6"/>
  <c r="AN47" i="6"/>
  <c r="AN71" i="6"/>
  <c r="AN77" i="6"/>
  <c r="AN83" i="6"/>
  <c r="AN100" i="6"/>
  <c r="AN106" i="6"/>
  <c r="AN112" i="6"/>
  <c r="AN118" i="6"/>
  <c r="AN10" i="6"/>
  <c r="AN18" i="6"/>
  <c r="AN31" i="6"/>
  <c r="AN43" i="6"/>
  <c r="AN55" i="6"/>
  <c r="AN61" i="6"/>
  <c r="AN67" i="6"/>
  <c r="AO67" i="6" s="1"/>
  <c r="B3" i="3" s="1"/>
  <c r="B3" i="4" s="1"/>
  <c r="AN88" i="6"/>
  <c r="AN94" i="6"/>
  <c r="AN25" i="6"/>
  <c r="AN37" i="6"/>
  <c r="AN49" i="6"/>
  <c r="AO49" i="6" s="1"/>
  <c r="B5" i="3" s="1"/>
  <c r="B5" i="4" s="1"/>
  <c r="AN53" i="6"/>
  <c r="AN59" i="6"/>
  <c r="AN65" i="6"/>
  <c r="AN89" i="6"/>
  <c r="AN122" i="6"/>
  <c r="AN110" i="6"/>
  <c r="AN116" i="6"/>
  <c r="B9" i="3" l="1"/>
  <c r="B9" i="4" s="1"/>
  <c r="AO94" i="6"/>
  <c r="B4" i="3" s="1"/>
  <c r="B4" i="4" s="1"/>
  <c r="AO85" i="6"/>
  <c r="B2" i="3" s="1"/>
  <c r="B2" i="4" s="1"/>
</calcChain>
</file>

<file path=xl/sharedStrings.xml><?xml version="1.0" encoding="utf-8"?>
<sst xmlns="http://schemas.openxmlformats.org/spreadsheetml/2006/main" count="647" uniqueCount="447">
  <si>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</si>
  <si>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</si>
  <si>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</si>
  <si>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</si>
  <si>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</si>
  <si>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</si>
  <si>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</si>
  <si>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</si>
  <si>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</si>
  <si>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</si>
  <si>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</si>
  <si>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</si>
  <si>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</si>
  <si>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</si>
  <si>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</si>
  <si>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</si>
  <si>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</si>
  <si>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</si>
  <si>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</si>
  <si>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</si>
  <si>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</si>
  <si>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</si>
  <si>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</si>
  <si>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</si>
  <si>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</si>
  <si>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</si>
  <si>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</si>
  <si>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</si>
  <si>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</si>
  <si>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PPRiEYFUfERoIF Potential Perc Reduction in End Year Fuel Use from Early Retirement of Inefficient Facilities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</si>
  <si>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</si>
  <si>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</si>
  <si>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</si>
  <si>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</si>
  <si>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</si>
  <si>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</si>
  <si>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</si>
  <si>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</si>
  <si>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</si>
  <si>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</si>
  <si>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</si>
  <si>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</si>
  <si>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</si>
  <si>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</si>
  <si>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</si>
  <si>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</si>
  <si>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</si>
  <si>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</si>
  <si>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</si>
  <si>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</si>
  <si>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</si>
  <si>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</si>
  <si>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</si>
  <si>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</si>
  <si>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</si>
  <si>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</si>
  <si>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</si>
  <si>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</si>
  <si>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</si>
  <si>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</si>
  <si>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</si>
  <si>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</si>
  <si>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</si>
  <si>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</si>
  <si>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</si>
  <si>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</si>
  <si>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</si>
  <si>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</si>
  <si>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</si>
  <si>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</si>
  <si>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</si>
  <si>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</si>
  <si>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</si>
  <si>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</si>
  <si>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</si>
  <si>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</si>
  <si>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</si>
  <si>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</si>
  <si>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</si>
  <si>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</si>
  <si>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</si>
  <si>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</si>
  <si>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</si>
  <si>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</si>
  <si>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</si>
  <si>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</si>
  <si>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</si>
  <si>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</si>
  <si>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</si>
  <si>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</si>
  <si>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</si>
  <si>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</si>
  <si>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</si>
  <si>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</si>
  <si>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</si>
  <si>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</si>
  <si>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</si>
  <si>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</si>
  <si>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</si>
  <si>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</si>
  <si>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</si>
  <si>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</si>
  <si>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</si>
  <si>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</si>
  <si>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</si>
  <si>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</si>
  <si>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</si>
  <si>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</si>
  <si>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</si>
  <si>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</si>
  <si>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</si>
  <si>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</si>
  <si>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</si>
  <si>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</si>
  <si>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</si>
  <si>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</si>
  <si>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</si>
  <si>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</si>
  <si>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</si>
  <si>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</si>
  <si>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</si>
  <si>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</si>
  <si>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</si>
  <si>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</si>
  <si>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</si>
  <si>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</si>
  <si>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</si>
  <si>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</si>
  <si>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</si>
  <si>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</si>
  <si>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</si>
  <si>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</si>
  <si>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</si>
  <si>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</si>
  <si>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</si>
  <si>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</si>
  <si>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</si>
  <si>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</si>
  <si>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</si>
  <si>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</si>
  <si>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</si>
  <si>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</si>
  <si>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</si>
  <si>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</si>
  <si>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</si>
  <si>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</si>
  <si>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</si>
  <si>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</si>
  <si>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</si>
  <si>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</si>
  <si>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</si>
  <si>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</si>
  <si>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</si>
  <si>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</si>
  <si>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</si>
  <si>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</si>
  <si>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</si>
  <si>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</si>
  <si>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</si>
  <si>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Value of Shipments (billion 2005 dollars)</t>
  </si>
  <si>
    <t>Nonmanufacturing Sector</t>
  </si>
  <si>
    <t>Manufacturing Sector</t>
  </si>
  <si>
    <t>Growth Rate</t>
  </si>
  <si>
    <t>bill 2005 $</t>
  </si>
  <si>
    <t>34-AEO2014.57.co2fee25-d011614a</t>
  </si>
  <si>
    <t>Industrial Macroeconomic: Total Industrial Value of Shipments: Greenhouse gas $25</t>
  </si>
  <si>
    <t>Greenhouse gas $25</t>
  </si>
  <si>
    <t>34-AEO2014.57.ref2014-d102413a</t>
  </si>
  <si>
    <t>Industrial Macroeconomic: Total Industrial Value of Shipments: Reference case</t>
  </si>
  <si>
    <t>Reference case</t>
  </si>
  <si>
    <t>34-AEO2014.57.</t>
  </si>
  <si>
    <t>Industrial Macroeconomic: Total Industrial Value of Shipments</t>
  </si>
  <si>
    <t>Total Industrial Value of Shipments</t>
  </si>
  <si>
    <t>34-AEO2014.55.co2fee25-d011614a</t>
  </si>
  <si>
    <t>Industrial Macroeconomic: Manufacturing: Miscellaneous Manufacturing: Greenhouse gas $25</t>
  </si>
  <si>
    <t>34-AEO2014.55.ref2014-d102413a</t>
  </si>
  <si>
    <t>Industrial Macroeconomic: Manufacturing: Miscellaneous Manufacturing: Reference case</t>
  </si>
  <si>
    <t>34-AEO2014.55.</t>
  </si>
  <si>
    <t>Industrial Macroeconomic: Manufacturing: Miscellaneous Manufacturing</t>
  </si>
  <si>
    <t>Miscellaneous Manufacturing</t>
  </si>
  <si>
    <t>34-AEO2014.54.co2fee25-d011614a</t>
  </si>
  <si>
    <t>Industrial Macroeconomic: Manufacturing: Electrical Equipment: Greenhouse gas $25</t>
  </si>
  <si>
    <t>34-AEO2014.54.ref2014-d102413a</t>
  </si>
  <si>
    <t>Industrial Macroeconomic: Manufacturing: Electrical Equipment: Reference case</t>
  </si>
  <si>
    <t>34-AEO2014.54.</t>
  </si>
  <si>
    <t>Industrial Macroeconomic: Manufacturing: Electrical Equipment</t>
  </si>
  <si>
    <t>Electrical Equipment</t>
  </si>
  <si>
    <t>34-AEO2014.53.co2fee25-d011614a</t>
  </si>
  <si>
    <t>Industrial Macroeconomic: Manufacturing: Transportation Equipment: Greenhouse gas $25</t>
  </si>
  <si>
    <t>34-AEO2014.53.ref2014-d102413a</t>
  </si>
  <si>
    <t>Industrial Macroeconomic: Manufacturing: Transportation Equipment: Reference case</t>
  </si>
  <si>
    <t>34-AEO2014.53.</t>
  </si>
  <si>
    <t>Industrial Macroeconomic: Manufacturing: Transportation Equipment</t>
  </si>
  <si>
    <t>Transportation Equipment</t>
  </si>
  <si>
    <t>34-AEO2014.52.co2fee25-d011614a</t>
  </si>
  <si>
    <t>Industrial Macroeconomic: Manufacturing: Computers and Electronics: Greenhouse gas $25</t>
  </si>
  <si>
    <t>34-AEO2014.52.ref2014-d102413a</t>
  </si>
  <si>
    <t>Industrial Macroeconomic: Manufacturing: Computers and Electronics: Reference case</t>
  </si>
  <si>
    <t>34-AEO2014.52.</t>
  </si>
  <si>
    <t>Industrial Macroeconomic: Manufacturing: Computers and Electronics</t>
  </si>
  <si>
    <t>Computers and Electronics</t>
  </si>
  <si>
    <t>34-AEO2014.51.co2fee25-d011614a</t>
  </si>
  <si>
    <t>Industrial Macroeconomic: Manufacturing: Machinery: Greenhouse gas $25</t>
  </si>
  <si>
    <t>34-AEO2014.51.ref2014-d102413a</t>
  </si>
  <si>
    <t>Industrial Macroeconomic: Manufacturing: Machinery: Reference case</t>
  </si>
  <si>
    <t>34-AEO2014.51.</t>
  </si>
  <si>
    <t>Industrial Macroeconomic: Manufacturing: Machinery</t>
  </si>
  <si>
    <t>Machinery</t>
  </si>
  <si>
    <t>34-AEO2014.50.co2fee25-d011614a</t>
  </si>
  <si>
    <t>Industrial Macroeconomic: Manufacturing: Fabricated Metal Products: Greenhouse gas $25</t>
  </si>
  <si>
    <t>34-AEO2014.50.ref2014-d102413a</t>
  </si>
  <si>
    <t>Industrial Macroeconomic: Manufacturing: Fabricated Metal Products: Reference case</t>
  </si>
  <si>
    <t>34-AEO2014.50.</t>
  </si>
  <si>
    <t>Industrial Macroeconomic: Manufacturing: Fabricated Metal Products</t>
  </si>
  <si>
    <t>Fabricated Metal Products</t>
  </si>
  <si>
    <t>34-AEO2014.49.co2fee25-d011614a</t>
  </si>
  <si>
    <t>Industrial Macroeconomic: Manufacturing: Primary Metals: Other Primary Metal Products: Greenhouse gas $25</t>
  </si>
  <si>
    <t>34-AEO2014.49.ref2014-d102413a</t>
  </si>
  <si>
    <t>Industrial Macroeconomic: Manufacturing: Primary Metals: Other Primary Metal Products: Reference case</t>
  </si>
  <si>
    <t>34-AEO2014.49.</t>
  </si>
  <si>
    <t>Industrial Macroeconomic: Manufacturing: Primary Metals: Other Primary Metal Products</t>
  </si>
  <si>
    <t>Other Primary Metal Products</t>
  </si>
  <si>
    <t>34-AEO2014.48.co2fee25-d011614a</t>
  </si>
  <si>
    <t>Industrial Macroeconomic: Manufacturing: Primary Metals: Alumina and Aluminum Products: Greenhouse gas $25</t>
  </si>
  <si>
    <t>34-AEO2014.48.ref2014-d102413a</t>
  </si>
  <si>
    <t>Industrial Macroeconomic: Manufacturing: Primary Metals: Alumina and Aluminum Products: Reference case</t>
  </si>
  <si>
    <t>34-AEO2014.48.</t>
  </si>
  <si>
    <t>Industrial Macroeconomic: Manufacturing: Primary Metals: Alumina and Aluminum Products</t>
  </si>
  <si>
    <t>Alumina and Aluminum Products</t>
  </si>
  <si>
    <t>34-AEO2014.47.co2fee25-d011614a</t>
  </si>
  <si>
    <t>Industrial Macroeconomic: Manufacturing: Primary Metals: Iron and Steel Mills and Products: Greenhouse gas $25</t>
  </si>
  <si>
    <t>34-AEO2014.47.ref2014-d102413a</t>
  </si>
  <si>
    <t>Industrial Macroeconomic: Manufacturing: Primary Metals: Iron and Steel Mills and Products: Reference case</t>
  </si>
  <si>
    <t>34-AEO2014.47.</t>
  </si>
  <si>
    <t>Industrial Macroeconomic: Manufacturing: Primary Metals: Iron and Steel Mills and Products</t>
  </si>
  <si>
    <t>Iron and Steel Mills and Products</t>
  </si>
  <si>
    <t>34-AEO2014.46.co2fee25-d011614a</t>
  </si>
  <si>
    <t>Industrial Macroeconomic: Manufacturing: Primary Metals Industry: Greenhouse gas $25</t>
  </si>
  <si>
    <t>34-AEO2014.46.ref2014-d102413a</t>
  </si>
  <si>
    <t>Industrial Macroeconomic: Manufacturing: Primary Metals Industry: Reference case</t>
  </si>
  <si>
    <t>34-AEO2014.46.</t>
  </si>
  <si>
    <t>Industrial Macroeconomic: Manufacturing: Primary Metals Industry</t>
  </si>
  <si>
    <t>Primary Metals Industry</t>
  </si>
  <si>
    <t>34-AEO2014.44.co2fee25-d011614a</t>
  </si>
  <si>
    <t>Industrial Macroeconomic: Manufacturing: Stone, Clay, and Glass: Other Nonmetallic Mineral Products: Greenhouse gas $25</t>
  </si>
  <si>
    <t>34-AEO2014.44.ref2014-d102413a</t>
  </si>
  <si>
    <t>Industrial Macroeconomic: Manufacturing: Stone, Clay, and Glass: Other Nonmetallic Mineral Products: Reference case</t>
  </si>
  <si>
    <t>34-AEO2014.44.</t>
  </si>
  <si>
    <t>Industrial Macroeconomic: Manufacturing: Stone, Clay, and Glass: Other Nonmetallic Mineral Products</t>
  </si>
  <si>
    <t>Other Nonmetallic Mineral Products</t>
  </si>
  <si>
    <t>34-AEO2014.42.co2fee25-d011614a</t>
  </si>
  <si>
    <t>Industrial Macroeconomic: Manufacturing: Stone, Clay, and Glass: Cement and Lime: Greenhouse gas $25</t>
  </si>
  <si>
    <t>34-AEO2014.42.ref2014-d102413a</t>
  </si>
  <si>
    <t>Industrial Macroeconomic: Manufacturing: Stone, Clay, and Glass: Cement and Lime: Reference case</t>
  </si>
  <si>
    <t>34-AEO2014.42.</t>
  </si>
  <si>
    <t>Industrial Macroeconomic: Manufacturing: Stone, Clay, and Glass: Cement and Lime</t>
  </si>
  <si>
    <t>Cement and Lime</t>
  </si>
  <si>
    <t>34-AEO2014.41.co2fee25-d011614a</t>
  </si>
  <si>
    <t>Industrial Macroeconomic: Manufacturing: Stone, Clay, and Glass: Glass and Glass Products: Greenhouse gas $25</t>
  </si>
  <si>
    <t>34-AEO2014.41.ref2014-d102413a</t>
  </si>
  <si>
    <t>Industrial Macroeconomic: Manufacturing: Stone, Clay, and Glass: Glass and Glass Products: Reference case</t>
  </si>
  <si>
    <t>34-AEO2014.41.</t>
  </si>
  <si>
    <t>Industrial Macroeconomic: Manufacturing: Stone, Clay, and Glass: Glass and Glass Products</t>
  </si>
  <si>
    <t>Glass and Glass Products</t>
  </si>
  <si>
    <t>34-AEO2014.40.co2fee25-d011614a</t>
  </si>
  <si>
    <t>Industrial Macroeconomic: Manufacturing: Stone, Clay, and Glass Products: Greenhouse gas $25</t>
  </si>
  <si>
    <t>34-AEO2014.40.ref2014-d102413a</t>
  </si>
  <si>
    <t>Industrial Macroeconomic: Manufacturing: Stone, Clay, and Glass Products: Reference case</t>
  </si>
  <si>
    <t>34-AEO2014.40.</t>
  </si>
  <si>
    <t>Industrial Macroeconomic: Manufacturing: Stone, Clay, and Glass Products</t>
  </si>
  <si>
    <t xml:space="preserve"> and Glass Products</t>
  </si>
  <si>
    <t xml:space="preserve"> Clay</t>
  </si>
  <si>
    <t>Stone</t>
  </si>
  <si>
    <t>34-AEO2014.39.co2fee25-d011614a</t>
  </si>
  <si>
    <t>Industrial Macroeconomic: Manufacturing: Plastics and Rubber Products: Greenhouse gas $25</t>
  </si>
  <si>
    <t>34-AEO2014.39.ref2014-d102413a</t>
  </si>
  <si>
    <t>Industrial Macroeconomic: Manufacturing: Plastics and Rubber Products: Reference case</t>
  </si>
  <si>
    <t>34-AEO2014.39.</t>
  </si>
  <si>
    <t>Industrial Macroeconomic: Manufacturing: Plastics and Rubber Products</t>
  </si>
  <si>
    <t>Plastics and Rubber Products</t>
  </si>
  <si>
    <t>34-AEO2014.38.co2fee25-d011614a</t>
  </si>
  <si>
    <t>Industrial Macroeconomic: Manufacturing: Petroleum and Coal: Other Petroleum &amp; Coal Products: Greenhouse gas $25</t>
  </si>
  <si>
    <t>34-AEO2014.38.ref2014-d102413a</t>
  </si>
  <si>
    <t>Industrial Macroeconomic: Manufacturing: Petroleum and Coal: Other Petroleum &amp; Coal Products: Reference case</t>
  </si>
  <si>
    <t>34-AEO2014.38.</t>
  </si>
  <si>
    <t>Industrial Macroeconomic: Manufacturing: Petroleum and Coal: Other Petroleum &amp; Coal Products</t>
  </si>
  <si>
    <t>Other Petroleum and Coal Products</t>
  </si>
  <si>
    <t>34-AEO2014.37.co2fee25-d011614a</t>
  </si>
  <si>
    <t>Industrial Macroeconomic: Manufacturing: Petroleum and Coal: Petroleum Refineries: Greenhouse gas $25</t>
  </si>
  <si>
    <t>34-AEO2014.37.ref2014-d102413a</t>
  </si>
  <si>
    <t>Industrial Macroeconomic: Manufacturing: Petroleum and Coal: Petroleum Refineries: Reference case</t>
  </si>
  <si>
    <t>34-AEO2014.37.</t>
  </si>
  <si>
    <t>Industrial Macroeconomic: Manufacturing: Petroleum and Coal: Petroleum Refineries</t>
  </si>
  <si>
    <t>Petroleum Refineries</t>
  </si>
  <si>
    <t>34-AEO2014.36.co2fee25-d011614a</t>
  </si>
  <si>
    <t>Industrial Macroeconomic: Manufacturing: Petroleum and Coal Products: Greenhouse gas $25</t>
  </si>
  <si>
    <t>34-AEO2014.36.ref2014-d102413a</t>
  </si>
  <si>
    <t>Industrial Macroeconomic: Manufacturing: Petroleum and Coal Products: Reference case</t>
  </si>
  <si>
    <t>34-AEO2014.36.</t>
  </si>
  <si>
    <t>Industrial Macroeconomic: Manufacturing: Petroleum and Coal Products</t>
  </si>
  <si>
    <t>Petroleum and Coal Products</t>
  </si>
  <si>
    <t>34-AEO2014.31.co2fee25-d011614a</t>
  </si>
  <si>
    <t>Industrial Macroeconomic: Manufacturing: Chemicals: Other Chemical Products: Greenhouse gas $25</t>
  </si>
  <si>
    <t>34-AEO2014.31.ref2014-d102413a</t>
  </si>
  <si>
    <t>Industrial Macroeconomic: Manufacturing: Chemicals: Other Chemical Products: Reference case</t>
  </si>
  <si>
    <t>34-AEO2014.31.</t>
  </si>
  <si>
    <t>Industrial Macroeconomic: Manufacturing: Chemicals: Other Chemical Products</t>
  </si>
  <si>
    <t>Other Chemical Products</t>
  </si>
  <si>
    <t>34-AEO2014.30.co2fee25-d011614a</t>
  </si>
  <si>
    <t>Industrial Macroeconomic: Manufacturing: Chemicals: Bulk Chemicals: Agricultural Chemicals: Greenhouse gas $25</t>
  </si>
  <si>
    <t>34-AEO2014.30.ref2014-d102413a</t>
  </si>
  <si>
    <t>Industrial Macroeconomic: Manufacturing: Chemicals: Bulk Chemicals: Agricultural Chemicals: Reference case</t>
  </si>
  <si>
    <t>34-AEO2014.30.</t>
  </si>
  <si>
    <t>Industrial Macroeconomic: Manufacturing: Chemicals: Bulk Chemicals: Agricultural Chemicals</t>
  </si>
  <si>
    <t>Agricultural Chemicals</t>
  </si>
  <si>
    <t>34-AEO2014.29.co2fee25-d011614a</t>
  </si>
  <si>
    <t>Industrial Macroeconomic: Manufacturing: Chemicals: Bulk Chemicals: Resin, Synthetic Rubber, and Fibers: Greenhouse gas $25</t>
  </si>
  <si>
    <t>34-AEO2014.29.ref2014-d102413a</t>
  </si>
  <si>
    <t>Industrial Macroeconomic: Manufacturing: Chemicals: Bulk Chemicals: Resin, Synthetic Rubber, and Fibers: Reference case</t>
  </si>
  <si>
    <t>34-AEO2014.29.</t>
  </si>
  <si>
    <t>Industrial Macroeconomic: Manufacturing: Chemicals: Bulk Chemicals: Resin, Synthetic Rubber, and Fibers</t>
  </si>
  <si>
    <t xml:space="preserve"> and Fibers</t>
  </si>
  <si>
    <t xml:space="preserve"> Synthetic Rubber</t>
  </si>
  <si>
    <t>Resin</t>
  </si>
  <si>
    <t>34-AEO2014.28.co2fee25-d011614a</t>
  </si>
  <si>
    <t>Industrial Macroeconomic: Manufacturing: Chemicals: Bulk Chemicals: Organic: Greenhouse gas $25</t>
  </si>
  <si>
    <t>34-AEO2014.28.ref2014-d102413a</t>
  </si>
  <si>
    <t>Industrial Macroeconomic: Manufacturing: Chemicals: Bulk Chemicals: Organic: Reference case</t>
  </si>
  <si>
    <t>34-AEO2014.28.</t>
  </si>
  <si>
    <t>Industrial Macroeconomic: Manufacturing: Chemicals: Bulk Chemicals: Organic</t>
  </si>
  <si>
    <t>Organic</t>
  </si>
  <si>
    <t>34-AEO2014.27.co2fee25-d011614a</t>
  </si>
  <si>
    <t>Industrial Macroeconomic: Manufacturing: Chemicals: Bulk Chemicals: Inorganic: Greenhouse gas $25</t>
  </si>
  <si>
    <t>34-AEO2014.27.ref2014-d102413a</t>
  </si>
  <si>
    <t>Industrial Macroeconomic: Manufacturing: Chemicals: Bulk Chemicals: Inorganic: Reference case</t>
  </si>
  <si>
    <t>34-AEO2014.27.</t>
  </si>
  <si>
    <t>Industrial Macroeconomic: Manufacturing: Chemicals: Bulk Chemicals: Inorganic</t>
  </si>
  <si>
    <t>Inorganic</t>
  </si>
  <si>
    <t>34-AEO2014.26.co2fee25-d011614a</t>
  </si>
  <si>
    <t>Industrial Macroeconomic: Manufacturing: Chemicals: Bulk Chemicals: Greenhouse gas $25</t>
  </si>
  <si>
    <t>34-AEO2014.26.ref2014-d102413a</t>
  </si>
  <si>
    <t>Industrial Macroeconomic: Manufacturing: Chemicals: Bulk Chemicals: Reference case</t>
  </si>
  <si>
    <t>34-AEO2014.26.</t>
  </si>
  <si>
    <t>Industrial Macroeconomic: Manufacturing: Chemicals: Bulk Chemicals</t>
  </si>
  <si>
    <t>Bulk Chemicals</t>
  </si>
  <si>
    <t>34-AEO2014.25.co2fee25-d011614a</t>
  </si>
  <si>
    <t>Industrial Macroeconomic: Manufacturing: Chemical Manufacturing: Greenhouse gas $25</t>
  </si>
  <si>
    <t>34-AEO2014.25.ref2014-d102413a</t>
  </si>
  <si>
    <t>Industrial Macroeconomic: Manufacturing: Chemical Manufacturing: Reference case</t>
  </si>
  <si>
    <t>34-AEO2014.25.</t>
  </si>
  <si>
    <t>Industrial Macroeconomic: Manufacturing: Chemical Manufacturing</t>
  </si>
  <si>
    <t>Chemical Manufacturing</t>
  </si>
  <si>
    <t>34-AEO2014.24.co2fee25-d011614a</t>
  </si>
  <si>
    <t>Industrial Macroeconomic: Manufacturing: Printing: Greenhouse gas $25</t>
  </si>
  <si>
    <t>34-AEO2014.24.ref2014-d102413a</t>
  </si>
  <si>
    <t>Industrial Macroeconomic: Manufacturing: Printing: Reference case</t>
  </si>
  <si>
    <t>34-AEO2014.24.</t>
  </si>
  <si>
    <t>Industrial Macroeconomic: Manufacturing: Printing</t>
  </si>
  <si>
    <t>Printing</t>
  </si>
  <si>
    <t>34-AEO2014.23.co2fee25-d011614a</t>
  </si>
  <si>
    <t>Industrial Macroeconomic: Manufacturing: Paper Products: Greenhouse gas $25</t>
  </si>
  <si>
    <t>34-AEO2014.23.ref2014-d102413a</t>
  </si>
  <si>
    <t>Industrial Macroeconomic: Manufacturing: Paper Products: Reference case</t>
  </si>
  <si>
    <t>34-AEO2014.23.</t>
  </si>
  <si>
    <t>Industrial Macroeconomic: Manufacturing: Paper Products</t>
  </si>
  <si>
    <t>Paper Products</t>
  </si>
  <si>
    <t>34-AEO2014.22.co2fee25-d011614a</t>
  </si>
  <si>
    <t>Industrial Macroeconomic: Manufacturing: Furniture and Related Products: Greenhouse gas $25</t>
  </si>
  <si>
    <t>34-AEO2014.22.ref2014-d102413a</t>
  </si>
  <si>
    <t>Industrial Macroeconomic: Manufacturing: Furniture and Related Products: Reference case</t>
  </si>
  <si>
    <t>34-AEO2014.22.</t>
  </si>
  <si>
    <t>Industrial Macroeconomic: Manufacturing: Furniture and Related Products</t>
  </si>
  <si>
    <t>Furniture and Related Products</t>
  </si>
  <si>
    <t>34-AEO2014.21.co2fee25-d011614a</t>
  </si>
  <si>
    <t>Industrial Macroeconomic: Manufacturing: Wood Products: Greenhouse gas $25</t>
  </si>
  <si>
    <t>34-AEO2014.21.ref2014-d102413a</t>
  </si>
  <si>
    <t>Industrial Macroeconomic: Manufacturing: Wood Products: Reference case</t>
  </si>
  <si>
    <t>34-AEO2014.21.</t>
  </si>
  <si>
    <t>Industrial Macroeconomic: Manufacturing: Wood Products</t>
  </si>
  <si>
    <t>Wood Products</t>
  </si>
  <si>
    <t>34-AEO2014.20.co2fee25-d011614a</t>
  </si>
  <si>
    <t>Industrial Macroeconomic: Manufacturing: Textile Mills and Products: Greenhouse gas $25</t>
  </si>
  <si>
    <t>34-AEO2014.20.ref2014-d102413a</t>
  </si>
  <si>
    <t>Industrial Macroeconomic: Manufacturing: Textile Mills and Products: Reference case</t>
  </si>
  <si>
    <t>34-AEO2014.20.</t>
  </si>
  <si>
    <t>Industrial Macroeconomic: Manufacturing: Textile Mills and Products</t>
  </si>
  <si>
    <t>Textile Mills and Products</t>
  </si>
  <si>
    <t>34-AEO2014.19.co2fee25-d011614a</t>
  </si>
  <si>
    <t>Industrial Macroeconomic: Manufacturing: Beverages and Tobacco Products: Greenhouse gas $25</t>
  </si>
  <si>
    <t>34-AEO2014.19.ref2014-d102413a</t>
  </si>
  <si>
    <t>Industrial Macroeconomic: Manufacturing: Beverages and Tobacco Products: Reference case</t>
  </si>
  <si>
    <t>34-AEO2014.19.</t>
  </si>
  <si>
    <t>Industrial Macroeconomic: Manufacturing: Beverages and Tobacco Products</t>
  </si>
  <si>
    <t>Beverages and Tobacco Products</t>
  </si>
  <si>
    <t>34-AEO2014.14.co2fee25-d011614a</t>
  </si>
  <si>
    <t>Industrial Macroeconomic: Manufacturing: Food Products: Greenhouse gas $25</t>
  </si>
  <si>
    <t>34-AEO2014.14.ref2014-d102413a</t>
  </si>
  <si>
    <t>Industrial Macroeconomic: Manufacturing: Food Products: Reference case</t>
  </si>
  <si>
    <t>34-AEO2014.14.</t>
  </si>
  <si>
    <t>Industrial Macroeconomic: Manufacturing: Food Products</t>
  </si>
  <si>
    <t>Food Products</t>
  </si>
  <si>
    <t>34-AEO2014.13.</t>
  </si>
  <si>
    <t>34-AEO2014.11.co2fee25-d011614a</t>
  </si>
  <si>
    <t>Industrial Macroeconomic: Nonmanufacturing: Construction: Greenhouse gas $25</t>
  </si>
  <si>
    <t>34-AEO2014.11.ref2014-d102413a</t>
  </si>
  <si>
    <t>Industrial Macroeconomic: Nonmanufacturing: Construction: Reference case</t>
  </si>
  <si>
    <t>34-AEO2014.11.</t>
  </si>
  <si>
    <t>Industrial Macroeconomic: Nonmanufacturing: Construction</t>
  </si>
  <si>
    <t>Construction</t>
  </si>
  <si>
    <t>34-AEO2014.10.co2fee25-d011614a</t>
  </si>
  <si>
    <t>Industrial Macroeconomic: Nonmanufacturing: Mining: Greenhouse gas $25</t>
  </si>
  <si>
    <t>34-AEO2014.10.ref2014-d102413a</t>
  </si>
  <si>
    <t>Industrial Macroeconomic: Nonmanufacturing: Mining: Reference case</t>
  </si>
  <si>
    <t>34-AEO2014.10.</t>
  </si>
  <si>
    <t>Industrial Macroeconomic: Nonmanufacturing: Mining</t>
  </si>
  <si>
    <t>Mining</t>
  </si>
  <si>
    <t>34-AEO2014.9.co2fee25-d011614a</t>
  </si>
  <si>
    <t>Industrial Macroeconomic: Nonmanufacturing: Agriculture/Forestry/Fishing/Hunting: Greenhouse gas $25</t>
  </si>
  <si>
    <t>34-AEO2014.9.ref2014-d102413a</t>
  </si>
  <si>
    <t>Industrial Macroeconomic: Nonmanufacturing: Agriculture/Forestry/Fishing/Hunting: Reference case</t>
  </si>
  <si>
    <t>34-AEO2014.9.</t>
  </si>
  <si>
    <t>Industrial Macroeconomic: Nonmanufacturing: Agriculture/Forestry/Fishing/Hunting</t>
  </si>
  <si>
    <t>Agriculture/Forestry/Fishing/Hunting</t>
  </si>
  <si>
    <t>34-AEO2014.8.</t>
  </si>
  <si>
    <t>34-AEO2014.6.</t>
  </si>
  <si>
    <t>millions</t>
  </si>
  <si>
    <t>34-AEO2014.4.co2fee25-d011614a</t>
  </si>
  <si>
    <t>Industrial Macroeconomic: Employment, Nonfarm: Greenhouse gas $25</t>
  </si>
  <si>
    <t>34-AEO2014.4.ref2014-d102413a</t>
  </si>
  <si>
    <t>Industrial Macroeconomic: Employment, Nonfarm: Reference case</t>
  </si>
  <si>
    <t>34-AEO2014.4.</t>
  </si>
  <si>
    <t>Industrial Macroeconomic: Employment, Nonfarm</t>
  </si>
  <si>
    <t>Nonfarm Employment</t>
  </si>
  <si>
    <t>34-AEO2014.2.co2fee25-d011614a</t>
  </si>
  <si>
    <t>Industrial Macroeconomic: Gross Domestic Product: Greenhouse gas $25</t>
  </si>
  <si>
    <t>34-AEO2014.2.ref2014-d102413a</t>
  </si>
  <si>
    <t>Industrial Macroeconomic: Gross Domestic Product: Reference case</t>
  </si>
  <si>
    <t>34-AEO2014.2.</t>
  </si>
  <si>
    <t>Industrial Macroeconomic: Gross Domestic Product</t>
  </si>
  <si>
    <t>Gross Domestic Product (billion 2005 dollars)</t>
  </si>
  <si>
    <t>Growth (2012-2040)</t>
  </si>
  <si>
    <t>MAX POTENTIAL REDUCTION</t>
  </si>
  <si>
    <t>units</t>
  </si>
  <si>
    <t>api key</t>
  </si>
  <si>
    <t>full name</t>
  </si>
  <si>
    <t>Wed Jul 04 2018 15:29:14 GMT-0600 (Mountain Daylight Time)</t>
  </si>
  <si>
    <t>https://www.eia.gov/outlooks/aeo/data/browser/#/?id=34-AEO2014&amp;region=0-0&amp;cases=ref2014~co2fee25&amp;start=2015&amp;end=2040&amp;f=A&amp;linechart=ref2014-d102413a.2-34-AEO2014~co2fee25-d011614a.2-34-AEO2014&amp;sourcekey=0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</si>
</sst>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beta/ae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2" x14ac:dyDescent="0.2">
      <c r="A1" s="1" t="s">
        <v>29</v>
      </c>
    </row>
    <row r="3" spans="1:2" x14ac:dyDescent="0.2">
      <c r="A3" s="1" t="s">
        <v>1</v>
      </c>
      <c r="B3" t="s">
        <v>2</v>
      </c>
    </row>
    <row r="4" spans="1:2" x14ac:dyDescent="0.2">
      <c r="B4" s="3">
        <v>2014</v>
      </c>
    </row>
    <row r="5" spans="1:2" x14ac:dyDescent="0.2">
      <c r="B5" t="s">
        <v>37</v>
      </c>
    </row>
    <row r="6" spans="1:2" x14ac:dyDescent="0.2">
      <c r="B6" s="4" t="s">
        <v>38</v>
      </c>
    </row>
    <row r="7" spans="1:2" x14ac:dyDescent="0.2">
      <c r="B7" t="s">
        <v>9</v>
      </c>
    </row>
    <row r="9" spans="1:2" x14ac:dyDescent="0.2">
      <c r="A9" s="14" t="s">
        <v>30</v>
      </c>
    </row>
    <row r="10" spans="1:2" x14ac:dyDescent="0.2">
      <c r="A10" t="s">
        <v>3</v>
      </c>
    </row>
    <row r="11" spans="1:2" x14ac:dyDescent="0.2">
      <c r="A11" t="s">
        <v>4</v>
      </c>
    </row>
    <row r="12" spans="1:2" x14ac:dyDescent="0.2">
      <c r="A12" t="s">
        <v>5</v>
      </c>
    </row>
    <row r="13" spans="1:2" x14ac:dyDescent="0.2">
      <c r="A13" t="s">
        <v>158</v>
      </c>
    </row>
    <row r="15" spans="1:2" x14ac:dyDescent="0.2">
      <c r="A15" t="s">
        <v>6</v>
      </c>
    </row>
    <row r="16" spans="1:2" x14ac:dyDescent="0.2">
      <c r="A16" t="s">
        <v>25</v>
      </c>
    </row>
    <row r="18" spans="1:1" x14ac:dyDescent="0.2">
      <c r="A18" t="s">
        <v>28</v>
      </c>
    </row>
    <row r="19" spans="1:1" x14ac:dyDescent="0.2">
      <c r="A19" t="s">
        <v>27</v>
      </c>
    </row>
    <row r="20" spans="1:1" x14ac:dyDescent="0.2">
      <c r="A20" t="s">
        <v>31</v>
      </c>
    </row>
    <row r="22" spans="1:1" x14ac:dyDescent="0.2">
      <c r="A22" t="s">
        <v>26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32</v>
      </c>
    </row>
  </sheetData>
  <hyperlinks>
    <hyperlink ref="B6" r:id="rId1" location="/?id=34-AEO2014&amp;region=0-0&amp;cases=ref2014~co2fee25&amp;start=2029&amp;end=2030&amp;f=A" xr:uid="{58F0DF45-1578-49AC-9A24-311647AD5DE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>
      <selection activeCell="A133" sqref="A133"/>
    </sheetView>
  </sheetViews>
  <sheetFormatPr baseColWidth="10" defaultColWidth="8.83203125" defaultRowHeight="15" x14ac:dyDescent="0.2"/>
  <cols>
    <col min="1" max="1" width="106" customWidth="1"/>
    <col min="2" max="5" width="9.1640625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38</v>
      </c>
    </row>
    <row r="3" spans="1:7" x14ac:dyDescent="0.2">
      <c r="A3" t="s">
        <v>39</v>
      </c>
    </row>
    <row r="4" spans="1:7" x14ac:dyDescent="0.2">
      <c r="A4" t="s">
        <v>40</v>
      </c>
    </row>
    <row r="5" spans="1:7" x14ac:dyDescent="0.2">
      <c r="B5" t="s">
        <v>41</v>
      </c>
      <c r="C5" t="s">
        <v>42</v>
      </c>
      <c r="D5" t="s">
        <v>43</v>
      </c>
      <c r="E5">
        <v>2029</v>
      </c>
      <c r="F5">
        <v>2030</v>
      </c>
      <c r="G5" t="s">
        <v>162</v>
      </c>
    </row>
    <row r="6" spans="1:7" x14ac:dyDescent="0.2">
      <c r="A6" t="s">
        <v>44</v>
      </c>
      <c r="C6" t="b">
        <v>1</v>
      </c>
    </row>
    <row r="7" spans="1:7" x14ac:dyDescent="0.2">
      <c r="A7" t="s">
        <v>45</v>
      </c>
      <c r="C7" t="b">
        <v>1</v>
      </c>
      <c r="E7">
        <v>20496.3</v>
      </c>
      <c r="F7">
        <v>20991.3</v>
      </c>
      <c r="G7" s="18">
        <v>2.4E-2</v>
      </c>
    </row>
    <row r="8" spans="1:7" x14ac:dyDescent="0.2">
      <c r="A8" t="s">
        <v>46</v>
      </c>
      <c r="C8" t="b">
        <v>1</v>
      </c>
      <c r="E8">
        <v>20637.400000000001</v>
      </c>
      <c r="F8">
        <v>21138.5</v>
      </c>
      <c r="G8" s="18">
        <v>2.4E-2</v>
      </c>
    </row>
    <row r="9" spans="1:7" x14ac:dyDescent="0.2">
      <c r="A9" t="s">
        <v>47</v>
      </c>
      <c r="C9" t="b">
        <v>1</v>
      </c>
    </row>
    <row r="10" spans="1:7" x14ac:dyDescent="0.2">
      <c r="A10" t="s">
        <v>48</v>
      </c>
      <c r="C10" t="b">
        <v>1</v>
      </c>
      <c r="E10">
        <v>157.19999999999999</v>
      </c>
      <c r="F10">
        <v>158.6</v>
      </c>
      <c r="G10" s="18">
        <v>8.0000000000000002E-3</v>
      </c>
    </row>
    <row r="11" spans="1:7" x14ac:dyDescent="0.2">
      <c r="A11" t="s">
        <v>49</v>
      </c>
      <c r="C11" t="b">
        <v>1</v>
      </c>
      <c r="E11">
        <v>157.19999999999999</v>
      </c>
      <c r="F11">
        <v>158.6</v>
      </c>
      <c r="G11" s="18">
        <v>8.0000000000000002E-3</v>
      </c>
    </row>
    <row r="12" spans="1:7" x14ac:dyDescent="0.2">
      <c r="A12" t="s">
        <v>159</v>
      </c>
    </row>
    <row r="13" spans="1:7" x14ac:dyDescent="0.2">
      <c r="A13" t="s">
        <v>160</v>
      </c>
    </row>
    <row r="14" spans="1:7" x14ac:dyDescent="0.2">
      <c r="A14" t="s">
        <v>50</v>
      </c>
      <c r="C14" t="b">
        <v>1</v>
      </c>
    </row>
    <row r="15" spans="1:7" x14ac:dyDescent="0.2">
      <c r="A15" s="20" t="s">
        <v>51</v>
      </c>
      <c r="C15" t="b">
        <v>1</v>
      </c>
      <c r="E15">
        <v>355.7</v>
      </c>
      <c r="F15">
        <v>359</v>
      </c>
      <c r="G15" s="18">
        <v>1.4E-2</v>
      </c>
    </row>
    <row r="16" spans="1:7" x14ac:dyDescent="0.2">
      <c r="A16" s="20" t="s">
        <v>52</v>
      </c>
      <c r="C16" t="b">
        <v>1</v>
      </c>
      <c r="E16">
        <v>358.2</v>
      </c>
      <c r="F16">
        <v>361.7</v>
      </c>
      <c r="G16" s="18">
        <v>1.4E-2</v>
      </c>
    </row>
    <row r="17" spans="1:7" x14ac:dyDescent="0.2">
      <c r="A17" t="s">
        <v>53</v>
      </c>
      <c r="C17" t="b">
        <v>1</v>
      </c>
    </row>
    <row r="18" spans="1:7" x14ac:dyDescent="0.2">
      <c r="A18" t="s">
        <v>54</v>
      </c>
      <c r="C18" t="b">
        <v>1</v>
      </c>
      <c r="E18">
        <v>530.6</v>
      </c>
      <c r="F18">
        <v>529.4</v>
      </c>
      <c r="G18" s="18">
        <v>4.0000000000000001E-3</v>
      </c>
    </row>
    <row r="19" spans="1:7" x14ac:dyDescent="0.2">
      <c r="A19" t="s">
        <v>55</v>
      </c>
      <c r="C19" t="b">
        <v>1</v>
      </c>
      <c r="E19">
        <v>534.6</v>
      </c>
      <c r="F19">
        <v>532.5</v>
      </c>
      <c r="G19" s="18">
        <v>4.0000000000000001E-3</v>
      </c>
    </row>
    <row r="20" spans="1:7" x14ac:dyDescent="0.2">
      <c r="A20" t="s">
        <v>56</v>
      </c>
      <c r="C20" t="b">
        <v>1</v>
      </c>
    </row>
    <row r="21" spans="1:7" x14ac:dyDescent="0.2">
      <c r="A21" t="s">
        <v>57</v>
      </c>
      <c r="C21" t="b">
        <v>1</v>
      </c>
      <c r="E21">
        <v>1476.6</v>
      </c>
      <c r="F21">
        <v>1492</v>
      </c>
      <c r="G21" s="18">
        <v>2.1000000000000001E-2</v>
      </c>
    </row>
    <row r="22" spans="1:7" x14ac:dyDescent="0.2">
      <c r="A22" t="s">
        <v>58</v>
      </c>
      <c r="C22" t="b">
        <v>1</v>
      </c>
      <c r="E22">
        <v>1475.7</v>
      </c>
      <c r="F22">
        <v>1494.8</v>
      </c>
      <c r="G22" s="18">
        <v>2.1999999999999999E-2</v>
      </c>
    </row>
    <row r="23" spans="1:7" x14ac:dyDescent="0.2">
      <c r="A23" t="s">
        <v>161</v>
      </c>
    </row>
    <row r="24" spans="1:7" x14ac:dyDescent="0.2">
      <c r="A24" t="s">
        <v>59</v>
      </c>
      <c r="C24" t="b">
        <v>1</v>
      </c>
    </row>
    <row r="25" spans="1:7" x14ac:dyDescent="0.2">
      <c r="A25" t="s">
        <v>60</v>
      </c>
      <c r="C25" t="b">
        <v>1</v>
      </c>
      <c r="E25">
        <v>808.6</v>
      </c>
      <c r="F25">
        <v>822</v>
      </c>
      <c r="G25" s="18">
        <v>1.7999999999999999E-2</v>
      </c>
    </row>
    <row r="26" spans="1:7" x14ac:dyDescent="0.2">
      <c r="A26" t="s">
        <v>61</v>
      </c>
      <c r="C26" t="b">
        <v>1</v>
      </c>
      <c r="E26">
        <v>814.8</v>
      </c>
      <c r="F26">
        <v>827.6</v>
      </c>
      <c r="G26" s="18">
        <v>1.7999999999999999E-2</v>
      </c>
    </row>
    <row r="27" spans="1:7" x14ac:dyDescent="0.2">
      <c r="A27" t="s">
        <v>62</v>
      </c>
      <c r="C27" t="b">
        <v>1</v>
      </c>
    </row>
    <row r="28" spans="1:7" x14ac:dyDescent="0.2">
      <c r="A28" t="s">
        <v>63</v>
      </c>
      <c r="C28" t="b">
        <v>1</v>
      </c>
      <c r="E28">
        <v>95.7</v>
      </c>
      <c r="F28">
        <v>95.3</v>
      </c>
      <c r="G28" s="18">
        <v>-3.0000000000000001E-3</v>
      </c>
    </row>
    <row r="29" spans="1:7" x14ac:dyDescent="0.2">
      <c r="A29" t="s">
        <v>64</v>
      </c>
      <c r="C29" t="b">
        <v>1</v>
      </c>
      <c r="E29">
        <v>97.6</v>
      </c>
      <c r="F29">
        <v>97.1</v>
      </c>
      <c r="G29" s="18">
        <v>-2E-3</v>
      </c>
    </row>
    <row r="30" spans="1:7" x14ac:dyDescent="0.2">
      <c r="A30" t="s">
        <v>65</v>
      </c>
      <c r="C30" t="b">
        <v>1</v>
      </c>
    </row>
    <row r="31" spans="1:7" x14ac:dyDescent="0.2">
      <c r="A31" t="s">
        <v>66</v>
      </c>
      <c r="C31" t="b">
        <v>1</v>
      </c>
      <c r="E31">
        <v>37.299999999999997</v>
      </c>
      <c r="F31">
        <v>36.1</v>
      </c>
      <c r="G31" s="18">
        <v>-3.2000000000000001E-2</v>
      </c>
    </row>
    <row r="32" spans="1:7" x14ac:dyDescent="0.2">
      <c r="A32" t="s">
        <v>67</v>
      </c>
      <c r="C32" t="b">
        <v>1</v>
      </c>
      <c r="E32">
        <v>42.9</v>
      </c>
      <c r="F32">
        <v>41.6</v>
      </c>
      <c r="G32" s="18">
        <v>-2.5999999999999999E-2</v>
      </c>
    </row>
    <row r="33" spans="1:7" x14ac:dyDescent="0.2">
      <c r="A33" t="s">
        <v>68</v>
      </c>
      <c r="C33" t="b">
        <v>1</v>
      </c>
    </row>
    <row r="34" spans="1:7" x14ac:dyDescent="0.2">
      <c r="A34" t="s">
        <v>69</v>
      </c>
      <c r="C34" t="b">
        <v>1</v>
      </c>
      <c r="E34">
        <v>101.8</v>
      </c>
      <c r="F34">
        <v>102.6</v>
      </c>
      <c r="G34" s="18">
        <v>1.2E-2</v>
      </c>
    </row>
    <row r="35" spans="1:7" x14ac:dyDescent="0.2">
      <c r="A35" t="s">
        <v>70</v>
      </c>
      <c r="C35" t="b">
        <v>1</v>
      </c>
      <c r="E35">
        <v>106.6</v>
      </c>
      <c r="F35">
        <v>107.1</v>
      </c>
      <c r="G35" s="18">
        <v>1.2E-2</v>
      </c>
    </row>
    <row r="36" spans="1:7" x14ac:dyDescent="0.2">
      <c r="A36" t="s">
        <v>71</v>
      </c>
      <c r="C36" t="b">
        <v>1</v>
      </c>
    </row>
    <row r="37" spans="1:7" x14ac:dyDescent="0.2">
      <c r="A37" t="s">
        <v>72</v>
      </c>
      <c r="C37" t="b">
        <v>1</v>
      </c>
      <c r="E37">
        <v>72.8</v>
      </c>
      <c r="F37">
        <v>73.3</v>
      </c>
      <c r="G37" s="18">
        <v>1.2999999999999999E-2</v>
      </c>
    </row>
    <row r="38" spans="1:7" x14ac:dyDescent="0.2">
      <c r="A38" t="s">
        <v>73</v>
      </c>
      <c r="C38" t="b">
        <v>1</v>
      </c>
      <c r="E38">
        <v>75.5</v>
      </c>
      <c r="F38">
        <v>76.099999999999994</v>
      </c>
      <c r="G38" s="18">
        <v>1.4999999999999999E-2</v>
      </c>
    </row>
    <row r="39" spans="1:7" x14ac:dyDescent="0.2">
      <c r="A39" t="s">
        <v>74</v>
      </c>
      <c r="C39" t="b">
        <v>1</v>
      </c>
    </row>
    <row r="40" spans="1:7" x14ac:dyDescent="0.2">
      <c r="A40" t="s">
        <v>75</v>
      </c>
      <c r="C40" t="b">
        <v>1</v>
      </c>
      <c r="E40">
        <v>183.9</v>
      </c>
      <c r="F40">
        <v>186.5</v>
      </c>
      <c r="G40" s="18">
        <v>1.6E-2</v>
      </c>
    </row>
    <row r="41" spans="1:7" x14ac:dyDescent="0.2">
      <c r="A41" t="s">
        <v>76</v>
      </c>
      <c r="C41" t="b">
        <v>1</v>
      </c>
      <c r="E41">
        <v>189.7</v>
      </c>
      <c r="F41">
        <v>192.4</v>
      </c>
      <c r="G41" s="18">
        <v>1.7000000000000001E-2</v>
      </c>
    </row>
    <row r="42" spans="1:7" x14ac:dyDescent="0.2">
      <c r="A42" t="s">
        <v>77</v>
      </c>
      <c r="C42" t="b">
        <v>1</v>
      </c>
    </row>
    <row r="43" spans="1:7" x14ac:dyDescent="0.2">
      <c r="A43" t="s">
        <v>78</v>
      </c>
      <c r="C43" t="b">
        <v>1</v>
      </c>
      <c r="E43">
        <v>66.099999999999994</v>
      </c>
      <c r="F43">
        <v>66.599999999999994</v>
      </c>
      <c r="G43" s="18">
        <v>0</v>
      </c>
    </row>
    <row r="44" spans="1:7" x14ac:dyDescent="0.2">
      <c r="A44" t="s">
        <v>79</v>
      </c>
      <c r="C44" t="b">
        <v>1</v>
      </c>
      <c r="E44">
        <v>66.3</v>
      </c>
      <c r="F44">
        <v>66.900000000000006</v>
      </c>
      <c r="G44" s="18">
        <v>0</v>
      </c>
    </row>
    <row r="45" spans="1:7" x14ac:dyDescent="0.2">
      <c r="A45" t="s">
        <v>80</v>
      </c>
      <c r="C45" t="b">
        <v>1</v>
      </c>
    </row>
    <row r="46" spans="1:7" x14ac:dyDescent="0.2">
      <c r="A46" t="s">
        <v>81</v>
      </c>
      <c r="C46" t="b">
        <v>1</v>
      </c>
      <c r="E46">
        <v>1014.5</v>
      </c>
      <c r="F46">
        <v>1031.5999999999999</v>
      </c>
      <c r="G46" s="18">
        <v>2.5999999999999999E-2</v>
      </c>
    </row>
    <row r="47" spans="1:7" x14ac:dyDescent="0.2">
      <c r="A47" t="s">
        <v>82</v>
      </c>
      <c r="C47" t="b">
        <v>1</v>
      </c>
      <c r="E47">
        <v>1030.5</v>
      </c>
      <c r="F47">
        <v>1046.8</v>
      </c>
      <c r="G47" s="18">
        <v>2.5999999999999999E-2</v>
      </c>
    </row>
    <row r="48" spans="1:7" x14ac:dyDescent="0.2">
      <c r="A48" t="s">
        <v>83</v>
      </c>
      <c r="C48" t="b">
        <v>1</v>
      </c>
    </row>
    <row r="49" spans="1:7" x14ac:dyDescent="0.2">
      <c r="A49" s="19" t="s">
        <v>84</v>
      </c>
      <c r="C49" t="b">
        <v>1</v>
      </c>
      <c r="E49">
        <v>450.4</v>
      </c>
      <c r="F49" s="19">
        <v>450.2</v>
      </c>
      <c r="G49" s="18">
        <v>1.4999999999999999E-2</v>
      </c>
    </row>
    <row r="50" spans="1:7" x14ac:dyDescent="0.2">
      <c r="A50" s="19" t="s">
        <v>85</v>
      </c>
      <c r="C50" t="b">
        <v>1</v>
      </c>
      <c r="E50">
        <v>460.2</v>
      </c>
      <c r="F50" s="19">
        <v>459.3</v>
      </c>
      <c r="G50" s="18">
        <v>1.6E-2</v>
      </c>
    </row>
    <row r="51" spans="1:7" x14ac:dyDescent="0.2">
      <c r="A51" t="s">
        <v>86</v>
      </c>
      <c r="C51" t="b">
        <v>1</v>
      </c>
    </row>
    <row r="52" spans="1:7" x14ac:dyDescent="0.2">
      <c r="A52" t="s">
        <v>87</v>
      </c>
      <c r="C52" t="b">
        <v>1</v>
      </c>
      <c r="E52">
        <v>31.6</v>
      </c>
      <c r="F52">
        <v>31.3</v>
      </c>
      <c r="G52" s="18">
        <v>-4.0000000000000001E-3</v>
      </c>
    </row>
    <row r="53" spans="1:7" x14ac:dyDescent="0.2">
      <c r="A53" t="s">
        <v>88</v>
      </c>
      <c r="C53" t="b">
        <v>1</v>
      </c>
      <c r="E53">
        <v>33.1</v>
      </c>
      <c r="F53">
        <v>32.6</v>
      </c>
      <c r="G53" s="18">
        <v>-4.0000000000000001E-3</v>
      </c>
    </row>
    <row r="54" spans="1:7" x14ac:dyDescent="0.2">
      <c r="A54" t="s">
        <v>89</v>
      </c>
      <c r="C54" t="b">
        <v>1</v>
      </c>
    </row>
    <row r="55" spans="1:7" x14ac:dyDescent="0.2">
      <c r="A55" t="s">
        <v>90</v>
      </c>
      <c r="C55" t="b">
        <v>1</v>
      </c>
      <c r="E55">
        <v>217.2</v>
      </c>
      <c r="F55">
        <v>217.9</v>
      </c>
      <c r="G55" s="18">
        <v>1.4999999999999999E-2</v>
      </c>
    </row>
    <row r="56" spans="1:7" x14ac:dyDescent="0.2">
      <c r="A56" t="s">
        <v>91</v>
      </c>
      <c r="C56" t="b">
        <v>1</v>
      </c>
      <c r="E56">
        <v>226.3</v>
      </c>
      <c r="F56">
        <v>226.5</v>
      </c>
      <c r="G56" s="18">
        <v>1.6E-2</v>
      </c>
    </row>
    <row r="57" spans="1:7" x14ac:dyDescent="0.2">
      <c r="A57" t="s">
        <v>92</v>
      </c>
      <c r="C57" t="b">
        <v>1</v>
      </c>
    </row>
    <row r="58" spans="1:7" x14ac:dyDescent="0.2">
      <c r="A58" t="s">
        <v>93</v>
      </c>
      <c r="C58" t="b">
        <v>1</v>
      </c>
      <c r="E58">
        <v>176.9</v>
      </c>
      <c r="F58">
        <v>176.6</v>
      </c>
      <c r="G58" s="18">
        <v>0.02</v>
      </c>
    </row>
    <row r="59" spans="1:7" x14ac:dyDescent="0.2">
      <c r="A59" t="s">
        <v>94</v>
      </c>
      <c r="C59" t="b">
        <v>1</v>
      </c>
      <c r="E59">
        <v>175.1</v>
      </c>
      <c r="F59">
        <v>174.9</v>
      </c>
      <c r="G59" s="18">
        <v>2.1999999999999999E-2</v>
      </c>
    </row>
    <row r="60" spans="1:7" x14ac:dyDescent="0.2">
      <c r="A60" t="s">
        <v>95</v>
      </c>
      <c r="C60" t="b">
        <v>1</v>
      </c>
    </row>
    <row r="61" spans="1:7" x14ac:dyDescent="0.2">
      <c r="A61" t="s">
        <v>96</v>
      </c>
      <c r="C61" t="b">
        <v>1</v>
      </c>
      <c r="E61">
        <v>24.6</v>
      </c>
      <c r="F61">
        <v>24.4</v>
      </c>
      <c r="G61" s="18">
        <v>6.0000000000000001E-3</v>
      </c>
    </row>
    <row r="62" spans="1:7" x14ac:dyDescent="0.2">
      <c r="A62" t="s">
        <v>97</v>
      </c>
      <c r="C62" t="b">
        <v>1</v>
      </c>
      <c r="E62">
        <v>25.7</v>
      </c>
      <c r="F62">
        <v>25.3</v>
      </c>
      <c r="G62" s="18">
        <v>6.0000000000000001E-3</v>
      </c>
    </row>
    <row r="63" spans="1:7" x14ac:dyDescent="0.2">
      <c r="A63" t="s">
        <v>98</v>
      </c>
      <c r="C63" t="b">
        <v>1</v>
      </c>
    </row>
    <row r="64" spans="1:7" x14ac:dyDescent="0.2">
      <c r="A64" t="s">
        <v>99</v>
      </c>
      <c r="C64" t="b">
        <v>1</v>
      </c>
      <c r="E64">
        <v>564.1</v>
      </c>
      <c r="F64">
        <v>581.4</v>
      </c>
      <c r="G64" s="18">
        <v>3.4000000000000002E-2</v>
      </c>
    </row>
    <row r="65" spans="1:7" x14ac:dyDescent="0.2">
      <c r="A65" t="s">
        <v>100</v>
      </c>
      <c r="C65" t="b">
        <v>1</v>
      </c>
      <c r="E65">
        <v>570.29999999999995</v>
      </c>
      <c r="F65">
        <v>587.5</v>
      </c>
      <c r="G65" s="18">
        <v>3.4000000000000002E-2</v>
      </c>
    </row>
    <row r="66" spans="1:7" x14ac:dyDescent="0.2">
      <c r="A66" t="s">
        <v>101</v>
      </c>
      <c r="C66" t="b">
        <v>1</v>
      </c>
    </row>
    <row r="67" spans="1:7" x14ac:dyDescent="0.2">
      <c r="A67" s="19" t="s">
        <v>102</v>
      </c>
      <c r="C67" t="b">
        <v>1</v>
      </c>
      <c r="E67">
        <v>438.9</v>
      </c>
      <c r="F67" s="19">
        <v>437</v>
      </c>
      <c r="G67" s="18">
        <v>-2E-3</v>
      </c>
    </row>
    <row r="68" spans="1:7" x14ac:dyDescent="0.2">
      <c r="A68" s="19" t="s">
        <v>103</v>
      </c>
      <c r="C68" t="b">
        <v>1</v>
      </c>
      <c r="E68">
        <v>458.6</v>
      </c>
      <c r="F68" s="19">
        <v>457.4</v>
      </c>
      <c r="G68" s="18">
        <v>0</v>
      </c>
    </row>
    <row r="69" spans="1:7" x14ac:dyDescent="0.2">
      <c r="A69" t="s">
        <v>104</v>
      </c>
      <c r="C69" t="b">
        <v>1</v>
      </c>
    </row>
    <row r="70" spans="1:7" x14ac:dyDescent="0.2">
      <c r="A70" t="s">
        <v>105</v>
      </c>
      <c r="C70" t="b">
        <v>1</v>
      </c>
      <c r="E70">
        <v>416.2</v>
      </c>
      <c r="F70">
        <v>414.3</v>
      </c>
      <c r="G70" s="18">
        <v>-2E-3</v>
      </c>
    </row>
    <row r="71" spans="1:7" x14ac:dyDescent="0.2">
      <c r="A71" t="s">
        <v>106</v>
      </c>
      <c r="C71" t="b">
        <v>1</v>
      </c>
      <c r="E71">
        <v>435.8</v>
      </c>
      <c r="F71">
        <v>434.5</v>
      </c>
      <c r="G71" s="18">
        <v>0</v>
      </c>
    </row>
    <row r="72" spans="1:7" x14ac:dyDescent="0.2">
      <c r="A72" t="s">
        <v>107</v>
      </c>
      <c r="C72" t="b">
        <v>1</v>
      </c>
    </row>
    <row r="73" spans="1:7" x14ac:dyDescent="0.2">
      <c r="A73" t="s">
        <v>108</v>
      </c>
      <c r="C73" t="b">
        <v>1</v>
      </c>
      <c r="E73">
        <v>22.7</v>
      </c>
      <c r="F73">
        <v>22.7</v>
      </c>
      <c r="G73" s="18">
        <v>0</v>
      </c>
    </row>
    <row r="74" spans="1:7" x14ac:dyDescent="0.2">
      <c r="A74" t="s">
        <v>109</v>
      </c>
      <c r="C74" t="b">
        <v>1</v>
      </c>
      <c r="E74">
        <v>22.8</v>
      </c>
      <c r="F74">
        <v>22.8</v>
      </c>
      <c r="G74" s="18">
        <v>0</v>
      </c>
    </row>
    <row r="75" spans="1:7" x14ac:dyDescent="0.2">
      <c r="A75" t="s">
        <v>110</v>
      </c>
      <c r="C75" t="b">
        <v>1</v>
      </c>
    </row>
    <row r="76" spans="1:7" x14ac:dyDescent="0.2">
      <c r="A76" t="s">
        <v>111</v>
      </c>
      <c r="C76" t="b">
        <v>1</v>
      </c>
      <c r="E76">
        <v>238.5</v>
      </c>
      <c r="F76">
        <v>241.9</v>
      </c>
      <c r="G76" s="18">
        <v>1.9E-2</v>
      </c>
    </row>
    <row r="77" spans="1:7" x14ac:dyDescent="0.2">
      <c r="A77" t="s">
        <v>112</v>
      </c>
      <c r="C77" t="b">
        <v>1</v>
      </c>
      <c r="E77">
        <v>260.7</v>
      </c>
      <c r="F77">
        <v>263.8</v>
      </c>
      <c r="G77" s="18">
        <v>2.1999999999999999E-2</v>
      </c>
    </row>
    <row r="78" spans="1:7" x14ac:dyDescent="0.2">
      <c r="A78" t="s">
        <v>113</v>
      </c>
      <c r="C78" t="b">
        <v>1</v>
      </c>
    </row>
    <row r="79" spans="1:7" x14ac:dyDescent="0.2">
      <c r="A79" t="s">
        <v>114</v>
      </c>
      <c r="C79" t="b">
        <v>1</v>
      </c>
      <c r="E79">
        <v>114.5</v>
      </c>
      <c r="F79">
        <v>116.1</v>
      </c>
      <c r="G79" s="18">
        <v>1.7000000000000001E-2</v>
      </c>
    </row>
    <row r="80" spans="1:7" x14ac:dyDescent="0.2">
      <c r="A80" t="s">
        <v>115</v>
      </c>
      <c r="C80" t="b">
        <v>1</v>
      </c>
      <c r="E80">
        <v>130.1</v>
      </c>
      <c r="F80">
        <v>131.9</v>
      </c>
      <c r="G80" s="18">
        <v>2.1999999999999999E-2</v>
      </c>
    </row>
    <row r="81" spans="1:7" x14ac:dyDescent="0.2">
      <c r="A81" t="s">
        <v>116</v>
      </c>
      <c r="C81" t="b">
        <v>1</v>
      </c>
    </row>
    <row r="82" spans="1:7" x14ac:dyDescent="0.2">
      <c r="A82" t="s">
        <v>117</v>
      </c>
      <c r="C82" t="b">
        <v>1</v>
      </c>
      <c r="E82">
        <v>26.9</v>
      </c>
      <c r="F82">
        <v>27.3</v>
      </c>
      <c r="G82" s="18">
        <v>1.6E-2</v>
      </c>
    </row>
    <row r="83" spans="1:7" x14ac:dyDescent="0.2">
      <c r="A83" t="s">
        <v>118</v>
      </c>
      <c r="C83" t="b">
        <v>1</v>
      </c>
      <c r="E83">
        <v>28.9</v>
      </c>
      <c r="F83">
        <v>29.3</v>
      </c>
      <c r="G83" s="18">
        <v>1.7000000000000001E-2</v>
      </c>
    </row>
    <row r="84" spans="1:7" x14ac:dyDescent="0.2">
      <c r="A84" t="s">
        <v>119</v>
      </c>
      <c r="C84" t="b">
        <v>1</v>
      </c>
    </row>
    <row r="85" spans="1:7" x14ac:dyDescent="0.2">
      <c r="A85" s="19" t="s">
        <v>120</v>
      </c>
      <c r="C85" t="b">
        <v>1</v>
      </c>
      <c r="E85">
        <v>10.199999999999999</v>
      </c>
      <c r="F85" s="19">
        <v>10.4</v>
      </c>
      <c r="G85" s="18">
        <v>2.3E-2</v>
      </c>
    </row>
    <row r="86" spans="1:7" x14ac:dyDescent="0.2">
      <c r="A86" s="19" t="s">
        <v>121</v>
      </c>
      <c r="C86" t="b">
        <v>1</v>
      </c>
      <c r="E86">
        <v>10.9</v>
      </c>
      <c r="F86" s="19">
        <v>11.1</v>
      </c>
      <c r="G86" s="18">
        <v>2.5000000000000001E-2</v>
      </c>
    </row>
    <row r="87" spans="1:7" x14ac:dyDescent="0.2">
      <c r="A87" t="s">
        <v>122</v>
      </c>
      <c r="C87" t="b">
        <v>1</v>
      </c>
    </row>
    <row r="88" spans="1:7" x14ac:dyDescent="0.2">
      <c r="A88" t="s">
        <v>123</v>
      </c>
      <c r="C88" t="b">
        <v>1</v>
      </c>
      <c r="E88">
        <v>77.400000000000006</v>
      </c>
      <c r="F88">
        <v>78.400000000000006</v>
      </c>
      <c r="G88" s="18">
        <v>1.7000000000000001E-2</v>
      </c>
    </row>
    <row r="89" spans="1:7" x14ac:dyDescent="0.2">
      <c r="A89" t="s">
        <v>124</v>
      </c>
      <c r="C89" t="b">
        <v>1</v>
      </c>
      <c r="E89">
        <v>90.3</v>
      </c>
      <c r="F89">
        <v>91.6</v>
      </c>
      <c r="G89" s="18">
        <v>2.3E-2</v>
      </c>
    </row>
    <row r="90" spans="1:7" x14ac:dyDescent="0.2">
      <c r="A90" t="s">
        <v>125</v>
      </c>
      <c r="C90" t="b">
        <v>1</v>
      </c>
    </row>
    <row r="91" spans="1:7" x14ac:dyDescent="0.2">
      <c r="A91" t="s">
        <v>126</v>
      </c>
      <c r="C91" t="b">
        <v>1</v>
      </c>
      <c r="E91">
        <v>266.60000000000002</v>
      </c>
      <c r="F91">
        <v>266.8</v>
      </c>
      <c r="G91" s="18">
        <v>8.0000000000000002E-3</v>
      </c>
    </row>
    <row r="92" spans="1:7" x14ac:dyDescent="0.2">
      <c r="A92" t="s">
        <v>127</v>
      </c>
      <c r="C92" t="b">
        <v>1</v>
      </c>
      <c r="E92">
        <v>298.89999999999998</v>
      </c>
      <c r="F92">
        <v>297.8</v>
      </c>
      <c r="G92" s="18">
        <v>1.0999999999999999E-2</v>
      </c>
    </row>
    <row r="93" spans="1:7" x14ac:dyDescent="0.2">
      <c r="A93" t="s">
        <v>128</v>
      </c>
      <c r="C93" t="b">
        <v>1</v>
      </c>
    </row>
    <row r="94" spans="1:7" x14ac:dyDescent="0.2">
      <c r="A94" s="19" t="s">
        <v>129</v>
      </c>
      <c r="C94" t="b">
        <v>1</v>
      </c>
      <c r="E94">
        <v>150.1</v>
      </c>
      <c r="F94" s="19">
        <v>150.19999999999999</v>
      </c>
      <c r="G94" s="18">
        <v>6.0000000000000001E-3</v>
      </c>
    </row>
    <row r="95" spans="1:7" x14ac:dyDescent="0.2">
      <c r="A95" s="19" t="s">
        <v>130</v>
      </c>
      <c r="C95" t="b">
        <v>1</v>
      </c>
      <c r="E95">
        <v>165.8</v>
      </c>
      <c r="F95" s="19">
        <v>164.7</v>
      </c>
      <c r="G95" s="18">
        <v>8.9999999999999993E-3</v>
      </c>
    </row>
    <row r="96" spans="1:7" x14ac:dyDescent="0.2">
      <c r="A96" t="s">
        <v>131</v>
      </c>
      <c r="C96" t="b">
        <v>1</v>
      </c>
    </row>
    <row r="97" spans="1:7" x14ac:dyDescent="0.2">
      <c r="A97" t="s">
        <v>132</v>
      </c>
      <c r="C97" t="b">
        <v>1</v>
      </c>
      <c r="E97">
        <v>43</v>
      </c>
      <c r="F97">
        <v>42.5</v>
      </c>
      <c r="G97" s="18">
        <v>5.0000000000000001E-3</v>
      </c>
    </row>
    <row r="98" spans="1:7" x14ac:dyDescent="0.2">
      <c r="A98" t="s">
        <v>133</v>
      </c>
      <c r="C98" t="b">
        <v>1</v>
      </c>
      <c r="E98">
        <v>52.3</v>
      </c>
      <c r="F98">
        <v>51.9</v>
      </c>
      <c r="G98" s="18">
        <v>1.0999999999999999E-2</v>
      </c>
    </row>
    <row r="99" spans="1:7" x14ac:dyDescent="0.2">
      <c r="A99" t="s">
        <v>134</v>
      </c>
      <c r="C99" t="b">
        <v>1</v>
      </c>
    </row>
    <row r="100" spans="1:7" x14ac:dyDescent="0.2">
      <c r="A100" t="s">
        <v>135</v>
      </c>
      <c r="C100" t="b">
        <v>1</v>
      </c>
      <c r="E100">
        <v>73.5</v>
      </c>
      <c r="F100">
        <v>74</v>
      </c>
      <c r="G100" s="18">
        <v>1.2E-2</v>
      </c>
    </row>
    <row r="101" spans="1:7" x14ac:dyDescent="0.2">
      <c r="A101" t="s">
        <v>136</v>
      </c>
      <c r="C101" t="b">
        <v>1</v>
      </c>
      <c r="E101">
        <v>80.7</v>
      </c>
      <c r="F101">
        <v>81.3</v>
      </c>
      <c r="G101" s="18">
        <v>1.6E-2</v>
      </c>
    </row>
    <row r="102" spans="1:7" x14ac:dyDescent="0.2">
      <c r="A102" t="s">
        <v>137</v>
      </c>
      <c r="C102" t="b">
        <v>1</v>
      </c>
    </row>
    <row r="103" spans="1:7" x14ac:dyDescent="0.2">
      <c r="A103" t="s">
        <v>138</v>
      </c>
      <c r="C103" t="b">
        <v>1</v>
      </c>
      <c r="E103">
        <v>407.7</v>
      </c>
      <c r="F103">
        <v>412.7</v>
      </c>
      <c r="G103" s="18">
        <v>1.7999999999999999E-2</v>
      </c>
    </row>
    <row r="104" spans="1:7" x14ac:dyDescent="0.2">
      <c r="A104" t="s">
        <v>139</v>
      </c>
      <c r="C104" t="b">
        <v>1</v>
      </c>
      <c r="E104">
        <v>412.5</v>
      </c>
      <c r="F104">
        <v>417.9</v>
      </c>
      <c r="G104" s="18">
        <v>1.9E-2</v>
      </c>
    </row>
    <row r="105" spans="1:7" x14ac:dyDescent="0.2">
      <c r="A105" t="s">
        <v>140</v>
      </c>
      <c r="C105" t="b">
        <v>1</v>
      </c>
    </row>
    <row r="106" spans="1:7" x14ac:dyDescent="0.2">
      <c r="A106" t="s">
        <v>141</v>
      </c>
      <c r="C106" t="b">
        <v>1</v>
      </c>
      <c r="E106">
        <v>547.1</v>
      </c>
      <c r="F106">
        <v>559.29999999999995</v>
      </c>
      <c r="G106" s="18">
        <v>2.5000000000000001E-2</v>
      </c>
    </row>
    <row r="107" spans="1:7" x14ac:dyDescent="0.2">
      <c r="A107" t="s">
        <v>142</v>
      </c>
      <c r="C107" t="b">
        <v>1</v>
      </c>
      <c r="E107">
        <v>563</v>
      </c>
      <c r="F107">
        <v>575.1</v>
      </c>
      <c r="G107" s="18">
        <v>2.5999999999999999E-2</v>
      </c>
    </row>
    <row r="108" spans="1:7" x14ac:dyDescent="0.2">
      <c r="A108" t="s">
        <v>143</v>
      </c>
      <c r="C108" t="b">
        <v>1</v>
      </c>
    </row>
    <row r="109" spans="1:7" x14ac:dyDescent="0.2">
      <c r="A109" t="s">
        <v>144</v>
      </c>
      <c r="C109" t="b">
        <v>1</v>
      </c>
      <c r="E109">
        <v>775.5</v>
      </c>
      <c r="F109">
        <v>799</v>
      </c>
      <c r="G109" s="18">
        <v>3.3000000000000002E-2</v>
      </c>
    </row>
    <row r="110" spans="1:7" x14ac:dyDescent="0.2">
      <c r="A110" t="s">
        <v>145</v>
      </c>
      <c r="C110" t="b">
        <v>1</v>
      </c>
      <c r="E110">
        <v>778.9</v>
      </c>
      <c r="F110">
        <v>803.9</v>
      </c>
      <c r="G110" s="18">
        <v>3.3000000000000002E-2</v>
      </c>
    </row>
    <row r="111" spans="1:7" x14ac:dyDescent="0.2">
      <c r="A111" t="s">
        <v>146</v>
      </c>
      <c r="C111" t="b">
        <v>1</v>
      </c>
    </row>
    <row r="112" spans="1:7" x14ac:dyDescent="0.2">
      <c r="A112" t="s">
        <v>147</v>
      </c>
      <c r="C112" t="b">
        <v>1</v>
      </c>
      <c r="E112">
        <v>1204</v>
      </c>
      <c r="F112">
        <v>1238.3</v>
      </c>
      <c r="G112" s="18">
        <v>0.03</v>
      </c>
    </row>
    <row r="113" spans="1:7" x14ac:dyDescent="0.2">
      <c r="A113" t="s">
        <v>148</v>
      </c>
      <c r="C113" t="b">
        <v>1</v>
      </c>
      <c r="E113">
        <v>1216.2</v>
      </c>
      <c r="F113">
        <v>1249</v>
      </c>
      <c r="G113" s="18">
        <v>0.03</v>
      </c>
    </row>
    <row r="114" spans="1:7" x14ac:dyDescent="0.2">
      <c r="A114" t="s">
        <v>149</v>
      </c>
      <c r="C114" t="b">
        <v>1</v>
      </c>
    </row>
    <row r="115" spans="1:7" x14ac:dyDescent="0.2">
      <c r="A115" t="s">
        <v>150</v>
      </c>
      <c r="C115" t="b">
        <v>1</v>
      </c>
      <c r="E115">
        <v>170.9</v>
      </c>
      <c r="F115">
        <v>175.1</v>
      </c>
      <c r="G115" s="18">
        <v>2.7E-2</v>
      </c>
    </row>
    <row r="116" spans="1:7" x14ac:dyDescent="0.2">
      <c r="A116" t="s">
        <v>151</v>
      </c>
      <c r="C116" t="b">
        <v>1</v>
      </c>
      <c r="E116">
        <v>172</v>
      </c>
      <c r="F116">
        <v>176.7</v>
      </c>
      <c r="G116" s="18">
        <v>2.7E-2</v>
      </c>
    </row>
    <row r="117" spans="1:7" x14ac:dyDescent="0.2">
      <c r="A117" t="s">
        <v>152</v>
      </c>
      <c r="C117" t="b">
        <v>1</v>
      </c>
    </row>
    <row r="118" spans="1:7" x14ac:dyDescent="0.2">
      <c r="A118" t="s">
        <v>153</v>
      </c>
      <c r="C118" t="b">
        <v>1</v>
      </c>
      <c r="E118">
        <v>302.3</v>
      </c>
      <c r="F118">
        <v>315.39999999999998</v>
      </c>
      <c r="G118" s="18">
        <v>4.4999999999999998E-2</v>
      </c>
    </row>
    <row r="119" spans="1:7" x14ac:dyDescent="0.2">
      <c r="A119" t="s">
        <v>154</v>
      </c>
      <c r="C119" t="b">
        <v>1</v>
      </c>
      <c r="E119">
        <v>305.7</v>
      </c>
      <c r="F119">
        <v>318.89999999999998</v>
      </c>
      <c r="G119" s="18">
        <v>4.4999999999999998E-2</v>
      </c>
    </row>
    <row r="120" spans="1:7" x14ac:dyDescent="0.2">
      <c r="A120" t="s">
        <v>155</v>
      </c>
      <c r="C120" t="b">
        <v>1</v>
      </c>
    </row>
    <row r="121" spans="1:7" x14ac:dyDescent="0.2">
      <c r="A121" t="s">
        <v>156</v>
      </c>
      <c r="C121" t="b">
        <v>1</v>
      </c>
      <c r="E121">
        <v>9209.6</v>
      </c>
      <c r="F121">
        <v>9356</v>
      </c>
      <c r="G121" s="18">
        <v>0.02</v>
      </c>
    </row>
    <row r="122" spans="1:7" x14ac:dyDescent="0.2">
      <c r="A122" t="s">
        <v>157</v>
      </c>
      <c r="C122" t="b">
        <v>1</v>
      </c>
      <c r="E122">
        <v>9388.9</v>
      </c>
      <c r="F122">
        <v>9536.9</v>
      </c>
      <c r="G122" s="1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0BA7-DFD2-4D7C-ABF0-26C76D898D85}">
  <dimension ref="A1:AP122"/>
  <sheetViews>
    <sheetView topLeftCell="A98" workbookViewId="0">
      <selection activeCell="AN112" sqref="AN112"/>
    </sheetView>
  </sheetViews>
  <sheetFormatPr baseColWidth="10" defaultColWidth="8.83203125" defaultRowHeight="15" x14ac:dyDescent="0.2"/>
  <cols>
    <col min="1" max="1" width="53.1640625" customWidth="1"/>
    <col min="2" max="2" width="91.33203125" customWidth="1"/>
  </cols>
  <sheetData>
    <row r="1" spans="1:42" x14ac:dyDescent="0.2">
      <c r="A1" t="s">
        <v>0</v>
      </c>
    </row>
    <row r="2" spans="1:42" x14ac:dyDescent="0.2">
      <c r="A2" t="s">
        <v>446</v>
      </c>
    </row>
    <row r="3" spans="1:42" x14ac:dyDescent="0.2">
      <c r="A3" t="s">
        <v>445</v>
      </c>
    </row>
    <row r="4" spans="1:42" x14ac:dyDescent="0.2">
      <c r="A4" t="s">
        <v>40</v>
      </c>
    </row>
    <row r="5" spans="1:42" x14ac:dyDescent="0.2">
      <c r="B5" t="s">
        <v>444</v>
      </c>
      <c r="C5" t="s">
        <v>443</v>
      </c>
      <c r="D5" t="s">
        <v>442</v>
      </c>
      <c r="E5">
        <v>2015</v>
      </c>
      <c r="F5">
        <v>2016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N5">
        <v>2024</v>
      </c>
      <c r="O5">
        <v>2025</v>
      </c>
      <c r="P5">
        <v>2026</v>
      </c>
      <c r="Q5">
        <v>2027</v>
      </c>
      <c r="R5">
        <v>2028</v>
      </c>
      <c r="S5">
        <v>2029</v>
      </c>
      <c r="T5">
        <v>2030</v>
      </c>
      <c r="U5">
        <v>2031</v>
      </c>
      <c r="V5">
        <v>2032</v>
      </c>
      <c r="W5">
        <v>2033</v>
      </c>
      <c r="X5">
        <v>2034</v>
      </c>
      <c r="Y5">
        <v>2035</v>
      </c>
      <c r="Z5">
        <v>2036</v>
      </c>
      <c r="AA5">
        <v>2037</v>
      </c>
      <c r="AB5">
        <v>2038</v>
      </c>
      <c r="AC5">
        <v>2039</v>
      </c>
      <c r="AD5">
        <v>2040</v>
      </c>
      <c r="AE5">
        <f t="shared" ref="AE5:AN5" si="0">AD5+1</f>
        <v>2041</v>
      </c>
      <c r="AF5">
        <f t="shared" si="0"/>
        <v>2042</v>
      </c>
      <c r="AG5">
        <f t="shared" si="0"/>
        <v>2043</v>
      </c>
      <c r="AH5">
        <f t="shared" si="0"/>
        <v>2044</v>
      </c>
      <c r="AI5">
        <f t="shared" si="0"/>
        <v>2045</v>
      </c>
      <c r="AJ5">
        <f t="shared" si="0"/>
        <v>2046</v>
      </c>
      <c r="AK5">
        <f t="shared" si="0"/>
        <v>2047</v>
      </c>
      <c r="AL5">
        <f t="shared" si="0"/>
        <v>2048</v>
      </c>
      <c r="AM5">
        <f t="shared" si="0"/>
        <v>2049</v>
      </c>
      <c r="AN5">
        <f t="shared" si="0"/>
        <v>2050</v>
      </c>
      <c r="AO5" t="s">
        <v>441</v>
      </c>
      <c r="AP5" t="s">
        <v>440</v>
      </c>
    </row>
    <row r="6" spans="1:42" x14ac:dyDescent="0.2">
      <c r="A6" t="s">
        <v>439</v>
      </c>
      <c r="B6" t="s">
        <v>438</v>
      </c>
      <c r="C6" t="s">
        <v>437</v>
      </c>
      <c r="D6" t="s">
        <v>163</v>
      </c>
    </row>
    <row r="7" spans="1:42" x14ac:dyDescent="0.2">
      <c r="A7" t="s">
        <v>169</v>
      </c>
      <c r="B7" t="s">
        <v>436</v>
      </c>
      <c r="C7" t="s">
        <v>435</v>
      </c>
      <c r="D7" t="s">
        <v>163</v>
      </c>
      <c r="E7">
        <v>14692.709961</v>
      </c>
      <c r="F7">
        <v>15153.919921999999</v>
      </c>
      <c r="G7">
        <v>15588.969727</v>
      </c>
      <c r="H7">
        <v>15987.412109000001</v>
      </c>
      <c r="I7">
        <v>16377.684569999999</v>
      </c>
      <c r="J7">
        <v>16753.240234000001</v>
      </c>
      <c r="K7">
        <v>17112.894531000002</v>
      </c>
      <c r="L7">
        <v>17486.972656000002</v>
      </c>
      <c r="M7">
        <v>17885.039062</v>
      </c>
      <c r="N7">
        <v>18316.117188</v>
      </c>
      <c r="O7">
        <v>18768.857422000001</v>
      </c>
      <c r="P7">
        <v>19231.982422000001</v>
      </c>
      <c r="Q7">
        <v>19689.501952999999</v>
      </c>
      <c r="R7">
        <v>20153.626952999999</v>
      </c>
      <c r="S7">
        <v>20637.390625</v>
      </c>
      <c r="T7">
        <v>21138.537109000001</v>
      </c>
      <c r="U7">
        <v>21638.835938</v>
      </c>
      <c r="V7">
        <v>22138.908202999999</v>
      </c>
      <c r="W7">
        <v>22659.328125</v>
      </c>
      <c r="X7">
        <v>23200.261718999998</v>
      </c>
      <c r="Y7">
        <v>23750.695312</v>
      </c>
      <c r="Z7">
        <v>24315.132812</v>
      </c>
      <c r="AA7">
        <v>24888.435547000001</v>
      </c>
      <c r="AB7">
        <v>25477.314452999999</v>
      </c>
      <c r="AC7">
        <v>26063.148438</v>
      </c>
      <c r="AD7">
        <v>26670.4375</v>
      </c>
      <c r="AE7">
        <f t="shared" ref="AE7:AN8" si="1">TREND($T7:$AD7,$T$5:$AD$5,AE$5)</f>
        <v>27137.097194654634</v>
      </c>
      <c r="AF7">
        <f t="shared" si="1"/>
        <v>27691.143164127367</v>
      </c>
      <c r="AG7">
        <f t="shared" si="1"/>
        <v>28245.189133600099</v>
      </c>
      <c r="AH7">
        <f t="shared" si="1"/>
        <v>28799.235103072831</v>
      </c>
      <c r="AI7">
        <f t="shared" si="1"/>
        <v>29353.281072545564</v>
      </c>
      <c r="AJ7">
        <f t="shared" si="1"/>
        <v>29907.327042018296</v>
      </c>
      <c r="AK7">
        <f t="shared" si="1"/>
        <v>30461.373011491029</v>
      </c>
      <c r="AL7">
        <f t="shared" si="1"/>
        <v>31015.418980963761</v>
      </c>
      <c r="AM7">
        <f t="shared" si="1"/>
        <v>31569.464950436493</v>
      </c>
      <c r="AN7">
        <f t="shared" si="1"/>
        <v>32123.510919909226</v>
      </c>
      <c r="AP7" s="18">
        <v>2.4E-2</v>
      </c>
    </row>
    <row r="8" spans="1:42" x14ac:dyDescent="0.2">
      <c r="A8" t="s">
        <v>166</v>
      </c>
      <c r="B8" t="s">
        <v>434</v>
      </c>
      <c r="C8" t="s">
        <v>433</v>
      </c>
      <c r="D8" t="s">
        <v>163</v>
      </c>
      <c r="E8">
        <v>14673.717773</v>
      </c>
      <c r="F8">
        <v>15022.607421999999</v>
      </c>
      <c r="G8">
        <v>15410.259765999999</v>
      </c>
      <c r="H8">
        <v>15815.745117</v>
      </c>
      <c r="I8">
        <v>16235.219727</v>
      </c>
      <c r="J8">
        <v>16630.980468999998</v>
      </c>
      <c r="K8">
        <v>16999.113281000002</v>
      </c>
      <c r="L8">
        <v>17371.462890999999</v>
      </c>
      <c r="M8">
        <v>17764.783202999999</v>
      </c>
      <c r="N8">
        <v>18192.744140999999</v>
      </c>
      <c r="O8">
        <v>18644.927734000001</v>
      </c>
      <c r="P8">
        <v>19106.363281000002</v>
      </c>
      <c r="Q8">
        <v>19562.001952999999</v>
      </c>
      <c r="R8">
        <v>20022.419922000001</v>
      </c>
      <c r="S8">
        <v>20496.339843999998</v>
      </c>
      <c r="T8">
        <v>20991.277343999998</v>
      </c>
      <c r="U8">
        <v>21489.154297000001</v>
      </c>
      <c r="V8">
        <v>21980.964843999998</v>
      </c>
      <c r="W8">
        <v>22493.087890999999</v>
      </c>
      <c r="X8">
        <v>23032.394531000002</v>
      </c>
      <c r="Y8">
        <v>23585.296875</v>
      </c>
      <c r="Z8">
        <v>24149.345702999999</v>
      </c>
      <c r="AA8">
        <v>24732.615234000001</v>
      </c>
      <c r="AB8">
        <v>25339.402343999998</v>
      </c>
      <c r="AC8">
        <v>25934.212890999999</v>
      </c>
      <c r="AD8">
        <v>26551.492188</v>
      </c>
      <c r="AE8">
        <f t="shared" si="1"/>
        <v>27002.801846763585</v>
      </c>
      <c r="AF8">
        <f t="shared" si="1"/>
        <v>27559.643909981707</v>
      </c>
      <c r="AG8">
        <f t="shared" si="1"/>
        <v>28116.485973200062</v>
      </c>
      <c r="AH8">
        <f t="shared" si="1"/>
        <v>28673.328036418185</v>
      </c>
      <c r="AI8">
        <f t="shared" si="1"/>
        <v>29230.170099636307</v>
      </c>
      <c r="AJ8">
        <f t="shared" si="1"/>
        <v>29787.012162854429</v>
      </c>
      <c r="AK8">
        <f t="shared" si="1"/>
        <v>30343.854226072785</v>
      </c>
      <c r="AL8">
        <f t="shared" si="1"/>
        <v>30900.696289290907</v>
      </c>
      <c r="AM8">
        <f t="shared" si="1"/>
        <v>31457.538352509029</v>
      </c>
      <c r="AN8">
        <f t="shared" si="1"/>
        <v>32014.380415727384</v>
      </c>
      <c r="AP8" s="18">
        <v>2.4E-2</v>
      </c>
    </row>
    <row r="9" spans="1:42" x14ac:dyDescent="0.2">
      <c r="A9" t="s">
        <v>432</v>
      </c>
      <c r="B9" t="s">
        <v>431</v>
      </c>
      <c r="C9" t="s">
        <v>430</v>
      </c>
      <c r="D9" t="s">
        <v>425</v>
      </c>
    </row>
    <row r="10" spans="1:42" x14ac:dyDescent="0.2">
      <c r="A10" t="s">
        <v>169</v>
      </c>
      <c r="B10" t="s">
        <v>429</v>
      </c>
      <c r="C10" t="s">
        <v>428</v>
      </c>
      <c r="D10" t="s">
        <v>425</v>
      </c>
      <c r="E10">
        <v>140.490128</v>
      </c>
      <c r="F10">
        <v>143.12406899999999</v>
      </c>
      <c r="G10">
        <v>145.15715</v>
      </c>
      <c r="H10">
        <v>146.52932699999999</v>
      </c>
      <c r="I10">
        <v>147.518936</v>
      </c>
      <c r="J10">
        <v>148.395432</v>
      </c>
      <c r="K10">
        <v>148.876373</v>
      </c>
      <c r="L10">
        <v>149.51071200000001</v>
      </c>
      <c r="M10">
        <v>150.258026</v>
      </c>
      <c r="N10">
        <v>151.13874799999999</v>
      </c>
      <c r="O10">
        <v>152.21629300000001</v>
      </c>
      <c r="P10">
        <v>153.456177</v>
      </c>
      <c r="Q10">
        <v>154.71994000000001</v>
      </c>
      <c r="R10">
        <v>155.99414100000001</v>
      </c>
      <c r="S10">
        <v>157.22756999999999</v>
      </c>
      <c r="T10">
        <v>158.62597700000001</v>
      </c>
      <c r="U10">
        <v>159.60845900000001</v>
      </c>
      <c r="V10">
        <v>160.62716699999999</v>
      </c>
      <c r="W10">
        <v>161.64093</v>
      </c>
      <c r="X10">
        <v>162.695663</v>
      </c>
      <c r="Y10">
        <v>163.725189</v>
      </c>
      <c r="Z10">
        <v>164.81497200000001</v>
      </c>
      <c r="AA10">
        <v>165.94532799999999</v>
      </c>
      <c r="AB10">
        <v>167.02853400000001</v>
      </c>
      <c r="AC10">
        <v>168.05763200000001</v>
      </c>
      <c r="AD10">
        <v>169.232742</v>
      </c>
      <c r="AE10">
        <f t="shared" ref="AE10:AN11" si="2">TREND($T10:$AD10,$T$5:$AD$5,AE$5)</f>
        <v>170.18729334545492</v>
      </c>
      <c r="AF10">
        <f t="shared" si="2"/>
        <v>171.24877264545489</v>
      </c>
      <c r="AG10">
        <f t="shared" si="2"/>
        <v>172.31025194545487</v>
      </c>
      <c r="AH10">
        <f t="shared" si="2"/>
        <v>173.37173124545484</v>
      </c>
      <c r="AI10">
        <f t="shared" si="2"/>
        <v>174.43321054545481</v>
      </c>
      <c r="AJ10">
        <f t="shared" si="2"/>
        <v>175.49468984545479</v>
      </c>
      <c r="AK10">
        <f t="shared" si="2"/>
        <v>176.55616914545476</v>
      </c>
      <c r="AL10">
        <f t="shared" si="2"/>
        <v>177.61764844545473</v>
      </c>
      <c r="AM10">
        <f t="shared" si="2"/>
        <v>178.67912774545471</v>
      </c>
      <c r="AN10">
        <f t="shared" si="2"/>
        <v>179.74060704545468</v>
      </c>
      <c r="AP10" s="18">
        <v>8.0000000000000002E-3</v>
      </c>
    </row>
    <row r="11" spans="1:42" x14ac:dyDescent="0.2">
      <c r="A11" t="s">
        <v>166</v>
      </c>
      <c r="B11" t="s">
        <v>427</v>
      </c>
      <c r="C11" t="s">
        <v>426</v>
      </c>
      <c r="D11" t="s">
        <v>425</v>
      </c>
      <c r="E11">
        <v>140.46122700000001</v>
      </c>
      <c r="F11">
        <v>142.53270000000001</v>
      </c>
      <c r="G11">
        <v>144.104736</v>
      </c>
      <c r="H11">
        <v>145.430283</v>
      </c>
      <c r="I11">
        <v>146.68138099999999</v>
      </c>
      <c r="J11">
        <v>147.848221</v>
      </c>
      <c r="K11">
        <v>148.49748199999999</v>
      </c>
      <c r="L11">
        <v>149.203812</v>
      </c>
      <c r="M11">
        <v>149.990128</v>
      </c>
      <c r="N11">
        <v>150.89790300000001</v>
      </c>
      <c r="O11">
        <v>152.03808599999999</v>
      </c>
      <c r="P11">
        <v>153.32051100000001</v>
      </c>
      <c r="Q11">
        <v>154.636032</v>
      </c>
      <c r="R11">
        <v>155.94718900000001</v>
      </c>
      <c r="S11">
        <v>157.175049</v>
      </c>
      <c r="T11">
        <v>158.56716900000001</v>
      </c>
      <c r="U11">
        <v>159.55226099999999</v>
      </c>
      <c r="V11">
        <v>160.55313100000001</v>
      </c>
      <c r="W11">
        <v>161.52993799999999</v>
      </c>
      <c r="X11">
        <v>162.58436599999999</v>
      </c>
      <c r="Y11">
        <v>163.63575700000001</v>
      </c>
      <c r="Z11">
        <v>164.75950599999999</v>
      </c>
      <c r="AA11">
        <v>165.94986</v>
      </c>
      <c r="AB11">
        <v>167.112762</v>
      </c>
      <c r="AC11">
        <v>168.179855</v>
      </c>
      <c r="AD11">
        <v>169.40396100000001</v>
      </c>
      <c r="AE11">
        <f t="shared" si="2"/>
        <v>170.31468125454558</v>
      </c>
      <c r="AF11">
        <f t="shared" si="2"/>
        <v>171.40002864545431</v>
      </c>
      <c r="AG11">
        <f t="shared" si="2"/>
        <v>172.4853760363635</v>
      </c>
      <c r="AH11">
        <f t="shared" si="2"/>
        <v>173.5707234272727</v>
      </c>
      <c r="AI11">
        <f t="shared" si="2"/>
        <v>174.65607081818189</v>
      </c>
      <c r="AJ11">
        <f t="shared" si="2"/>
        <v>175.74141820909063</v>
      </c>
      <c r="AK11">
        <f t="shared" si="2"/>
        <v>176.82676559999982</v>
      </c>
      <c r="AL11">
        <f t="shared" si="2"/>
        <v>177.91211299090901</v>
      </c>
      <c r="AM11">
        <f t="shared" si="2"/>
        <v>178.9974603818182</v>
      </c>
      <c r="AN11">
        <f t="shared" si="2"/>
        <v>180.08280777272739</v>
      </c>
      <c r="AP11" s="18">
        <v>8.0000000000000002E-3</v>
      </c>
    </row>
    <row r="12" spans="1:42" x14ac:dyDescent="0.2">
      <c r="A12" t="s">
        <v>159</v>
      </c>
      <c r="C12" t="s">
        <v>424</v>
      </c>
    </row>
    <row r="13" spans="1:42" x14ac:dyDescent="0.2">
      <c r="A13" t="s">
        <v>160</v>
      </c>
      <c r="C13" t="s">
        <v>423</v>
      </c>
    </row>
    <row r="14" spans="1:42" x14ac:dyDescent="0.2">
      <c r="A14" t="s">
        <v>422</v>
      </c>
      <c r="B14" t="s">
        <v>421</v>
      </c>
      <c r="C14" t="s">
        <v>420</v>
      </c>
      <c r="D14" t="s">
        <v>163</v>
      </c>
    </row>
    <row r="15" spans="1:42" x14ac:dyDescent="0.2">
      <c r="A15" t="s">
        <v>169</v>
      </c>
      <c r="B15" t="s">
        <v>419</v>
      </c>
      <c r="C15" t="s">
        <v>418</v>
      </c>
      <c r="D15" t="s">
        <v>163</v>
      </c>
      <c r="E15">
        <v>297.33084100000002</v>
      </c>
      <c r="F15">
        <v>306.88342299999999</v>
      </c>
      <c r="G15">
        <v>313.42535400000003</v>
      </c>
      <c r="H15">
        <v>318.27453600000001</v>
      </c>
      <c r="I15">
        <v>321.93557700000002</v>
      </c>
      <c r="J15">
        <v>326.15817299999998</v>
      </c>
      <c r="K15">
        <v>330.16980000000001</v>
      </c>
      <c r="L15">
        <v>334.08605999999997</v>
      </c>
      <c r="M15">
        <v>337.18460099999999</v>
      </c>
      <c r="N15">
        <v>340.406769</v>
      </c>
      <c r="O15">
        <v>344.23996</v>
      </c>
      <c r="P15">
        <v>347.72775300000001</v>
      </c>
      <c r="Q15">
        <v>351.37411500000002</v>
      </c>
      <c r="R15">
        <v>354.88433800000001</v>
      </c>
      <c r="S15">
        <v>358.21762100000001</v>
      </c>
      <c r="T15">
        <v>361.66726699999998</v>
      </c>
      <c r="U15">
        <v>364.937836</v>
      </c>
      <c r="V15">
        <v>368.32724000000002</v>
      </c>
      <c r="W15">
        <v>371.53405800000002</v>
      </c>
      <c r="X15">
        <v>374.83355699999998</v>
      </c>
      <c r="Y15">
        <v>378.036316</v>
      </c>
      <c r="Z15">
        <v>381.39862099999999</v>
      </c>
      <c r="AA15">
        <v>384.79135100000002</v>
      </c>
      <c r="AB15">
        <v>387.99664300000001</v>
      </c>
      <c r="AC15">
        <v>391.27658100000002</v>
      </c>
      <c r="AD15">
        <v>394.41314699999998</v>
      </c>
      <c r="AE15">
        <f t="shared" ref="AE15:AN16" si="3">TREND($T15:$AD15,$T$5:$AD$5,AE$5)</f>
        <v>397.81054185454468</v>
      </c>
      <c r="AF15">
        <f t="shared" si="3"/>
        <v>401.09392584545367</v>
      </c>
      <c r="AG15">
        <f t="shared" si="3"/>
        <v>404.37730983636266</v>
      </c>
      <c r="AH15">
        <f t="shared" si="3"/>
        <v>407.66069382727255</v>
      </c>
      <c r="AI15">
        <f t="shared" si="3"/>
        <v>410.94407781818154</v>
      </c>
      <c r="AJ15">
        <f t="shared" si="3"/>
        <v>414.22746180909053</v>
      </c>
      <c r="AK15">
        <f t="shared" si="3"/>
        <v>417.51084579999952</v>
      </c>
      <c r="AL15">
        <f t="shared" si="3"/>
        <v>420.7942297909085</v>
      </c>
      <c r="AM15">
        <f t="shared" si="3"/>
        <v>424.07761378181749</v>
      </c>
      <c r="AN15">
        <f t="shared" si="3"/>
        <v>427.36099777272648</v>
      </c>
      <c r="AP15" s="18">
        <v>1.4E-2</v>
      </c>
    </row>
    <row r="16" spans="1:42" x14ac:dyDescent="0.2">
      <c r="A16" t="s">
        <v>166</v>
      </c>
      <c r="B16" t="s">
        <v>417</v>
      </c>
      <c r="C16" t="s">
        <v>416</v>
      </c>
      <c r="D16" t="s">
        <v>163</v>
      </c>
      <c r="E16">
        <v>298.017944</v>
      </c>
      <c r="F16">
        <v>304.63345299999997</v>
      </c>
      <c r="G16">
        <v>309.18689000000001</v>
      </c>
      <c r="H16">
        <v>314.624481</v>
      </c>
      <c r="I16">
        <v>319.751892</v>
      </c>
      <c r="J16">
        <v>324.54388399999999</v>
      </c>
      <c r="K16">
        <v>328.40277099999997</v>
      </c>
      <c r="L16">
        <v>332.04705799999999</v>
      </c>
      <c r="M16">
        <v>335.01644900000002</v>
      </c>
      <c r="N16">
        <v>338.13720699999999</v>
      </c>
      <c r="O16">
        <v>341.82067899999998</v>
      </c>
      <c r="P16">
        <v>345.40188599999999</v>
      </c>
      <c r="Q16">
        <v>349.00018299999999</v>
      </c>
      <c r="R16">
        <v>352.49115</v>
      </c>
      <c r="S16">
        <v>355.68145800000002</v>
      </c>
      <c r="T16">
        <v>358.97378500000002</v>
      </c>
      <c r="U16">
        <v>362.28411899999998</v>
      </c>
      <c r="V16">
        <v>365.68402099999997</v>
      </c>
      <c r="W16">
        <v>368.93035900000001</v>
      </c>
      <c r="X16">
        <v>372.274384</v>
      </c>
      <c r="Y16">
        <v>375.76916499999999</v>
      </c>
      <c r="Z16">
        <v>379.13156099999998</v>
      </c>
      <c r="AA16">
        <v>382.66409299999998</v>
      </c>
      <c r="AB16">
        <v>386.30538899999999</v>
      </c>
      <c r="AC16">
        <v>390.14331099999998</v>
      </c>
      <c r="AD16">
        <v>393.57699600000001</v>
      </c>
      <c r="AE16">
        <f t="shared" si="3"/>
        <v>396.73837510909107</v>
      </c>
      <c r="AF16">
        <f t="shared" si="3"/>
        <v>400.19875303636309</v>
      </c>
      <c r="AG16">
        <f t="shared" si="3"/>
        <v>403.65913096363602</v>
      </c>
      <c r="AH16">
        <f t="shared" si="3"/>
        <v>407.11950889090895</v>
      </c>
      <c r="AI16">
        <f t="shared" si="3"/>
        <v>410.57988681818188</v>
      </c>
      <c r="AJ16">
        <f t="shared" si="3"/>
        <v>414.0402647454539</v>
      </c>
      <c r="AK16">
        <f t="shared" si="3"/>
        <v>417.50064267272683</v>
      </c>
      <c r="AL16">
        <f t="shared" si="3"/>
        <v>420.96102059999976</v>
      </c>
      <c r="AM16">
        <f t="shared" si="3"/>
        <v>424.42139852727269</v>
      </c>
      <c r="AN16">
        <f t="shared" si="3"/>
        <v>427.88177645454562</v>
      </c>
      <c r="AP16" s="18">
        <v>1.4E-2</v>
      </c>
    </row>
    <row r="17" spans="1:42" x14ac:dyDescent="0.2">
      <c r="A17" t="s">
        <v>415</v>
      </c>
      <c r="B17" t="s">
        <v>414</v>
      </c>
      <c r="C17" t="s">
        <v>413</v>
      </c>
      <c r="D17" t="s">
        <v>163</v>
      </c>
    </row>
    <row r="18" spans="1:42" x14ac:dyDescent="0.2">
      <c r="A18" t="s">
        <v>169</v>
      </c>
      <c r="B18" t="s">
        <v>412</v>
      </c>
      <c r="C18" t="s">
        <v>411</v>
      </c>
      <c r="D18" t="s">
        <v>163</v>
      </c>
      <c r="E18">
        <v>544.58062700000005</v>
      </c>
      <c r="F18">
        <v>570.84027100000003</v>
      </c>
      <c r="G18">
        <v>574.28344700000002</v>
      </c>
      <c r="H18">
        <v>576.15795900000001</v>
      </c>
      <c r="I18">
        <v>577.706726</v>
      </c>
      <c r="J18">
        <v>574.76635699999997</v>
      </c>
      <c r="K18">
        <v>568.22344999999996</v>
      </c>
      <c r="L18">
        <v>565.81744400000002</v>
      </c>
      <c r="M18">
        <v>564.43890399999998</v>
      </c>
      <c r="N18">
        <v>560.84295699999996</v>
      </c>
      <c r="O18">
        <v>559.31256099999996</v>
      </c>
      <c r="P18">
        <v>552.79858400000001</v>
      </c>
      <c r="Q18">
        <v>546.34600799999998</v>
      </c>
      <c r="R18">
        <v>540.12609899999995</v>
      </c>
      <c r="S18">
        <v>534.55096400000002</v>
      </c>
      <c r="T18">
        <v>532.52429199999995</v>
      </c>
      <c r="U18">
        <v>526.46539299999995</v>
      </c>
      <c r="V18">
        <v>523.66925000000003</v>
      </c>
      <c r="W18">
        <v>521.39453100000003</v>
      </c>
      <c r="X18">
        <v>520.48992899999996</v>
      </c>
      <c r="Y18">
        <v>515.46283000000005</v>
      </c>
      <c r="Z18">
        <v>510.98693800000001</v>
      </c>
      <c r="AA18">
        <v>508.961975</v>
      </c>
      <c r="AB18">
        <v>501.72232100000002</v>
      </c>
      <c r="AC18">
        <v>499.71691900000002</v>
      </c>
      <c r="AD18">
        <v>497.85681199999999</v>
      </c>
      <c r="AE18">
        <f t="shared" ref="AE18:AN19" si="4">TREND($T18:$AD18,$T$5:$AD$5,AE$5)</f>
        <v>493.72064349090942</v>
      </c>
      <c r="AF18">
        <f t="shared" si="4"/>
        <v>490.2611872545458</v>
      </c>
      <c r="AG18">
        <f t="shared" si="4"/>
        <v>486.80173101818218</v>
      </c>
      <c r="AH18">
        <f t="shared" si="4"/>
        <v>483.34227478181856</v>
      </c>
      <c r="AI18">
        <f t="shared" si="4"/>
        <v>479.88281854545494</v>
      </c>
      <c r="AJ18">
        <f t="shared" si="4"/>
        <v>476.42336230909132</v>
      </c>
      <c r="AK18">
        <f t="shared" si="4"/>
        <v>472.9639060727277</v>
      </c>
      <c r="AL18">
        <f t="shared" si="4"/>
        <v>469.50444983636407</v>
      </c>
      <c r="AM18">
        <f t="shared" si="4"/>
        <v>466.04499360000045</v>
      </c>
      <c r="AN18">
        <f t="shared" si="4"/>
        <v>462.58553736363683</v>
      </c>
      <c r="AP18" s="18">
        <v>4.0000000000000001E-3</v>
      </c>
    </row>
    <row r="19" spans="1:42" x14ac:dyDescent="0.2">
      <c r="A19" t="s">
        <v>166</v>
      </c>
      <c r="B19" t="s">
        <v>410</v>
      </c>
      <c r="C19" t="s">
        <v>409</v>
      </c>
      <c r="D19" t="s">
        <v>163</v>
      </c>
      <c r="E19">
        <v>540.84466599999996</v>
      </c>
      <c r="F19">
        <v>562.52563499999997</v>
      </c>
      <c r="G19">
        <v>570.092896</v>
      </c>
      <c r="H19">
        <v>574.564392</v>
      </c>
      <c r="I19">
        <v>576.64520300000004</v>
      </c>
      <c r="J19">
        <v>575.98364300000003</v>
      </c>
      <c r="K19">
        <v>570.62799099999995</v>
      </c>
      <c r="L19">
        <v>565.18335000000002</v>
      </c>
      <c r="M19">
        <v>560.89135699999997</v>
      </c>
      <c r="N19">
        <v>557.27374299999997</v>
      </c>
      <c r="O19">
        <v>555.66522199999997</v>
      </c>
      <c r="P19">
        <v>546.95239300000003</v>
      </c>
      <c r="Q19">
        <v>540.39013699999998</v>
      </c>
      <c r="R19">
        <v>535.01324499999998</v>
      </c>
      <c r="S19">
        <v>530.58496100000002</v>
      </c>
      <c r="T19">
        <v>529.35260000000005</v>
      </c>
      <c r="U19">
        <v>524.91162099999997</v>
      </c>
      <c r="V19">
        <v>520.36914100000001</v>
      </c>
      <c r="W19">
        <v>518.90173300000004</v>
      </c>
      <c r="X19">
        <v>518.02636700000005</v>
      </c>
      <c r="Y19">
        <v>515.60467500000004</v>
      </c>
      <c r="Z19">
        <v>511.26312300000001</v>
      </c>
      <c r="AA19">
        <v>509.48559599999999</v>
      </c>
      <c r="AB19">
        <v>505.12307700000002</v>
      </c>
      <c r="AC19">
        <v>501.66412400000002</v>
      </c>
      <c r="AD19">
        <v>501.14178500000003</v>
      </c>
      <c r="AE19">
        <f t="shared" si="4"/>
        <v>497.51065256363654</v>
      </c>
      <c r="AF19">
        <f t="shared" si="4"/>
        <v>494.73449099090885</v>
      </c>
      <c r="AG19">
        <f t="shared" si="4"/>
        <v>491.95832941818207</v>
      </c>
      <c r="AH19">
        <f t="shared" si="4"/>
        <v>489.18216784545439</v>
      </c>
      <c r="AI19">
        <f t="shared" si="4"/>
        <v>486.40600627272761</v>
      </c>
      <c r="AJ19">
        <f t="shared" si="4"/>
        <v>483.62984469999992</v>
      </c>
      <c r="AK19">
        <f t="shared" si="4"/>
        <v>480.85368312727314</v>
      </c>
      <c r="AL19">
        <f t="shared" si="4"/>
        <v>478.07752155454546</v>
      </c>
      <c r="AM19">
        <f t="shared" si="4"/>
        <v>475.30135998181777</v>
      </c>
      <c r="AN19">
        <f t="shared" si="4"/>
        <v>472.52519840909099</v>
      </c>
      <c r="AP19" s="18">
        <v>4.0000000000000001E-3</v>
      </c>
    </row>
    <row r="20" spans="1:42" x14ac:dyDescent="0.2">
      <c r="A20" t="s">
        <v>408</v>
      </c>
      <c r="B20" t="s">
        <v>407</v>
      </c>
      <c r="C20" t="s">
        <v>406</v>
      </c>
      <c r="D20" t="s">
        <v>163</v>
      </c>
    </row>
    <row r="21" spans="1:42" x14ac:dyDescent="0.2">
      <c r="A21" t="s">
        <v>169</v>
      </c>
      <c r="B21" t="s">
        <v>405</v>
      </c>
      <c r="C21" t="s">
        <v>404</v>
      </c>
      <c r="D21" t="s">
        <v>163</v>
      </c>
      <c r="E21">
        <v>1169.1972659999999</v>
      </c>
      <c r="F21">
        <v>1244.68103</v>
      </c>
      <c r="G21">
        <v>1275.0942379999999</v>
      </c>
      <c r="H21">
        <v>1292.255737</v>
      </c>
      <c r="I21">
        <v>1309.9554439999999</v>
      </c>
      <c r="J21">
        <v>1324.7375489999999</v>
      </c>
      <c r="K21">
        <v>1331.063232</v>
      </c>
      <c r="L21">
        <v>1341.463745</v>
      </c>
      <c r="M21">
        <v>1358.4907229999999</v>
      </c>
      <c r="N21">
        <v>1379.53772</v>
      </c>
      <c r="O21">
        <v>1407.6564940000001</v>
      </c>
      <c r="P21">
        <v>1434.0792240000001</v>
      </c>
      <c r="Q21">
        <v>1452.2514650000001</v>
      </c>
      <c r="R21">
        <v>1459.7797849999999</v>
      </c>
      <c r="S21">
        <v>1475.680298</v>
      </c>
      <c r="T21">
        <v>1494.7977289999999</v>
      </c>
      <c r="U21">
        <v>1511.3007809999999</v>
      </c>
      <c r="V21">
        <v>1510.628784</v>
      </c>
      <c r="W21">
        <v>1519.7459719999999</v>
      </c>
      <c r="X21">
        <v>1540.522461</v>
      </c>
      <c r="Y21">
        <v>1563.064453</v>
      </c>
      <c r="Z21">
        <v>1584.954712</v>
      </c>
      <c r="AA21">
        <v>1604.3477780000001</v>
      </c>
      <c r="AB21">
        <v>1623.6674800000001</v>
      </c>
      <c r="AC21">
        <v>1638.479004</v>
      </c>
      <c r="AD21">
        <v>1658.4554439999999</v>
      </c>
      <c r="AE21">
        <f t="shared" ref="AE21:AN22" si="5">TREND($T21:$AD21,$T$5:$AD$5,AE$5)</f>
        <v>1670.7106044363609</v>
      </c>
      <c r="AF21">
        <f t="shared" si="5"/>
        <v>1687.7992718727255</v>
      </c>
      <c r="AG21">
        <f t="shared" si="5"/>
        <v>1704.8879393090901</v>
      </c>
      <c r="AH21">
        <f t="shared" si="5"/>
        <v>1721.9766067454548</v>
      </c>
      <c r="AI21">
        <f t="shared" si="5"/>
        <v>1739.0652741818121</v>
      </c>
      <c r="AJ21">
        <f t="shared" si="5"/>
        <v>1756.1539416181768</v>
      </c>
      <c r="AK21">
        <f t="shared" si="5"/>
        <v>1773.2426090545414</v>
      </c>
      <c r="AL21">
        <f t="shared" si="5"/>
        <v>1790.331276490906</v>
      </c>
      <c r="AM21">
        <f t="shared" si="5"/>
        <v>1807.4199439272707</v>
      </c>
      <c r="AN21">
        <f t="shared" si="5"/>
        <v>1824.5086113636353</v>
      </c>
      <c r="AP21" s="18">
        <v>2.1999999999999999E-2</v>
      </c>
    </row>
    <row r="22" spans="1:42" x14ac:dyDescent="0.2">
      <c r="A22" t="s">
        <v>166</v>
      </c>
      <c r="B22" t="s">
        <v>403</v>
      </c>
      <c r="C22" t="s">
        <v>402</v>
      </c>
      <c r="D22" t="s">
        <v>163</v>
      </c>
      <c r="E22">
        <v>1166.301025</v>
      </c>
      <c r="F22">
        <v>1242.3201899999999</v>
      </c>
      <c r="G22">
        <v>1270.0162350000001</v>
      </c>
      <c r="H22">
        <v>1279.2807620000001</v>
      </c>
      <c r="I22">
        <v>1301.7294919999999</v>
      </c>
      <c r="J22">
        <v>1326.0097659999999</v>
      </c>
      <c r="K22">
        <v>1335.9727780000001</v>
      </c>
      <c r="L22">
        <v>1347.0527340000001</v>
      </c>
      <c r="M22">
        <v>1365.177246</v>
      </c>
      <c r="N22">
        <v>1384.8077390000001</v>
      </c>
      <c r="O22">
        <v>1412.5527340000001</v>
      </c>
      <c r="P22">
        <v>1439.9772949999999</v>
      </c>
      <c r="Q22">
        <v>1457.9479980000001</v>
      </c>
      <c r="R22">
        <v>1464.8048100000001</v>
      </c>
      <c r="S22">
        <v>1476.642212</v>
      </c>
      <c r="T22">
        <v>1492.030518</v>
      </c>
      <c r="U22">
        <v>1507.7905270000001</v>
      </c>
      <c r="V22">
        <v>1506.666504</v>
      </c>
      <c r="W22">
        <v>1513.8511960000001</v>
      </c>
      <c r="X22">
        <v>1534.7497559999999</v>
      </c>
      <c r="Y22">
        <v>1558.338745</v>
      </c>
      <c r="Z22">
        <v>1580.556274</v>
      </c>
      <c r="AA22">
        <v>1598.9327390000001</v>
      </c>
      <c r="AB22">
        <v>1617.702759</v>
      </c>
      <c r="AC22">
        <v>1631.878052</v>
      </c>
      <c r="AD22">
        <v>1649.554443</v>
      </c>
      <c r="AE22">
        <f t="shared" si="5"/>
        <v>1662.8982154000005</v>
      </c>
      <c r="AF22">
        <f t="shared" si="5"/>
        <v>1679.5622889818151</v>
      </c>
      <c r="AG22">
        <f t="shared" si="5"/>
        <v>1696.2263625636369</v>
      </c>
      <c r="AH22">
        <f t="shared" si="5"/>
        <v>1712.8904361454515</v>
      </c>
      <c r="AI22">
        <f t="shared" si="5"/>
        <v>1729.5545097272734</v>
      </c>
      <c r="AJ22">
        <f t="shared" si="5"/>
        <v>1746.218583309088</v>
      </c>
      <c r="AK22">
        <f t="shared" si="5"/>
        <v>1762.8826568909099</v>
      </c>
      <c r="AL22">
        <f t="shared" si="5"/>
        <v>1779.5467304727244</v>
      </c>
      <c r="AM22">
        <f t="shared" si="5"/>
        <v>1796.210804054539</v>
      </c>
      <c r="AN22">
        <f t="shared" si="5"/>
        <v>1812.8748776363609</v>
      </c>
      <c r="AP22" s="18">
        <v>2.1000000000000001E-2</v>
      </c>
    </row>
    <row r="23" spans="1:42" x14ac:dyDescent="0.2">
      <c r="A23" t="s">
        <v>161</v>
      </c>
      <c r="C23" t="s">
        <v>401</v>
      </c>
    </row>
    <row r="24" spans="1:42" x14ac:dyDescent="0.2">
      <c r="A24" t="s">
        <v>400</v>
      </c>
      <c r="B24" t="s">
        <v>399</v>
      </c>
      <c r="C24" t="s">
        <v>398</v>
      </c>
      <c r="D24" t="s">
        <v>163</v>
      </c>
    </row>
    <row r="25" spans="1:42" x14ac:dyDescent="0.2">
      <c r="A25" t="s">
        <v>169</v>
      </c>
      <c r="B25" t="s">
        <v>397</v>
      </c>
      <c r="C25" t="s">
        <v>396</v>
      </c>
      <c r="D25" t="s">
        <v>163</v>
      </c>
      <c r="E25">
        <v>624.38342299999999</v>
      </c>
      <c r="F25">
        <v>638.45971699999996</v>
      </c>
      <c r="G25">
        <v>654.73931900000002</v>
      </c>
      <c r="H25">
        <v>668.87048300000004</v>
      </c>
      <c r="I25">
        <v>683.52758800000004</v>
      </c>
      <c r="J25">
        <v>698.30908199999999</v>
      </c>
      <c r="K25">
        <v>712.18633999999997</v>
      </c>
      <c r="L25">
        <v>725.19830300000001</v>
      </c>
      <c r="M25">
        <v>738.767517</v>
      </c>
      <c r="N25">
        <v>751.36932400000001</v>
      </c>
      <c r="O25">
        <v>763.49041699999998</v>
      </c>
      <c r="P25">
        <v>776.79467799999998</v>
      </c>
      <c r="Q25">
        <v>789.72589100000005</v>
      </c>
      <c r="R25">
        <v>802.21771200000001</v>
      </c>
      <c r="S25">
        <v>814.80993699999999</v>
      </c>
      <c r="T25">
        <v>827.59405500000003</v>
      </c>
      <c r="U25">
        <v>840.80291699999998</v>
      </c>
      <c r="V25">
        <v>853.84405500000003</v>
      </c>
      <c r="W25">
        <v>866.94830300000001</v>
      </c>
      <c r="X25">
        <v>880.31982400000004</v>
      </c>
      <c r="Y25">
        <v>893.85522500000002</v>
      </c>
      <c r="Z25">
        <v>907.46563700000002</v>
      </c>
      <c r="AA25">
        <v>921.360229</v>
      </c>
      <c r="AB25">
        <v>935.68420400000002</v>
      </c>
      <c r="AC25">
        <v>949.44494599999996</v>
      </c>
      <c r="AD25">
        <v>963.15045199999997</v>
      </c>
      <c r="AE25">
        <f t="shared" ref="AE25:AN26" si="6">TREND($T25:$AD25,$T$5:$AD$5,AE$5)</f>
        <v>976.07036134545706</v>
      </c>
      <c r="AF25">
        <f t="shared" si="6"/>
        <v>989.65072691818204</v>
      </c>
      <c r="AG25">
        <f t="shared" si="6"/>
        <v>1003.2310924909107</v>
      </c>
      <c r="AH25">
        <f t="shared" si="6"/>
        <v>1016.8114580636357</v>
      </c>
      <c r="AI25">
        <f t="shared" si="6"/>
        <v>1030.3918236363643</v>
      </c>
      <c r="AJ25">
        <f t="shared" si="6"/>
        <v>1043.9721892090929</v>
      </c>
      <c r="AK25">
        <f t="shared" si="6"/>
        <v>1057.5525547818179</v>
      </c>
      <c r="AL25">
        <f t="shared" si="6"/>
        <v>1071.1329203545465</v>
      </c>
      <c r="AM25">
        <f t="shared" si="6"/>
        <v>1084.7132859272751</v>
      </c>
      <c r="AN25">
        <f t="shared" si="6"/>
        <v>1098.2936515000001</v>
      </c>
      <c r="AP25" s="18">
        <v>1.7999999999999999E-2</v>
      </c>
    </row>
    <row r="26" spans="1:42" x14ac:dyDescent="0.2">
      <c r="A26" t="s">
        <v>166</v>
      </c>
      <c r="B26" t="s">
        <v>395</v>
      </c>
      <c r="C26" t="s">
        <v>394</v>
      </c>
      <c r="D26" t="s">
        <v>163</v>
      </c>
      <c r="E26">
        <v>622.64459199999999</v>
      </c>
      <c r="F26">
        <v>632.38470500000005</v>
      </c>
      <c r="G26">
        <v>647.46893299999999</v>
      </c>
      <c r="H26">
        <v>662.61798099999999</v>
      </c>
      <c r="I26">
        <v>677.51702899999998</v>
      </c>
      <c r="J26">
        <v>692.02313200000003</v>
      </c>
      <c r="K26">
        <v>706.06494099999998</v>
      </c>
      <c r="L26">
        <v>719.147156</v>
      </c>
      <c r="M26">
        <v>732.46948199999997</v>
      </c>
      <c r="N26">
        <v>745.16485599999999</v>
      </c>
      <c r="O26">
        <v>757.49597200000005</v>
      </c>
      <c r="P26">
        <v>770.53186000000005</v>
      </c>
      <c r="Q26">
        <v>783.40063499999997</v>
      </c>
      <c r="R26">
        <v>795.80969200000004</v>
      </c>
      <c r="S26">
        <v>808.59320100000002</v>
      </c>
      <c r="T26">
        <v>821.95208700000001</v>
      </c>
      <c r="U26">
        <v>835.18542500000001</v>
      </c>
      <c r="V26">
        <v>847.97680700000001</v>
      </c>
      <c r="W26">
        <v>860.86663799999997</v>
      </c>
      <c r="X26">
        <v>874.36114499999996</v>
      </c>
      <c r="Y26">
        <v>887.63629200000003</v>
      </c>
      <c r="Z26">
        <v>901.48980700000004</v>
      </c>
      <c r="AA26">
        <v>916.36877400000003</v>
      </c>
      <c r="AB26">
        <v>931.54321300000004</v>
      </c>
      <c r="AC26">
        <v>945.66583300000002</v>
      </c>
      <c r="AD26">
        <v>960.31262200000003</v>
      </c>
      <c r="AE26">
        <f t="shared" si="6"/>
        <v>972.44477440000264</v>
      </c>
      <c r="AF26">
        <f t="shared" si="6"/>
        <v>986.28619675454684</v>
      </c>
      <c r="AG26">
        <f t="shared" si="6"/>
        <v>1000.127619109091</v>
      </c>
      <c r="AH26">
        <f t="shared" si="6"/>
        <v>1013.9690414636389</v>
      </c>
      <c r="AI26">
        <f t="shared" si="6"/>
        <v>1027.8104638181831</v>
      </c>
      <c r="AJ26">
        <f t="shared" si="6"/>
        <v>1041.6518861727272</v>
      </c>
      <c r="AK26">
        <f t="shared" si="6"/>
        <v>1055.4933085272751</v>
      </c>
      <c r="AL26">
        <f t="shared" si="6"/>
        <v>1069.3347308818193</v>
      </c>
      <c r="AM26">
        <f t="shared" si="6"/>
        <v>1083.1761532363635</v>
      </c>
      <c r="AN26">
        <f t="shared" si="6"/>
        <v>1097.0175755909113</v>
      </c>
      <c r="AP26" s="18">
        <v>1.7999999999999999E-2</v>
      </c>
    </row>
    <row r="27" spans="1:42" x14ac:dyDescent="0.2">
      <c r="A27" t="s">
        <v>393</v>
      </c>
      <c r="B27" t="s">
        <v>392</v>
      </c>
      <c r="C27" t="s">
        <v>391</v>
      </c>
      <c r="D27" t="s">
        <v>163</v>
      </c>
    </row>
    <row r="28" spans="1:42" x14ac:dyDescent="0.2">
      <c r="A28" t="s">
        <v>169</v>
      </c>
      <c r="B28" t="s">
        <v>390</v>
      </c>
      <c r="C28" t="s">
        <v>389</v>
      </c>
      <c r="D28" t="s">
        <v>163</v>
      </c>
      <c r="E28">
        <v>96.877967999999996</v>
      </c>
      <c r="F28">
        <v>96.958091999999994</v>
      </c>
      <c r="G28">
        <v>97.766921999999994</v>
      </c>
      <c r="H28">
        <v>97.795501999999999</v>
      </c>
      <c r="I28">
        <v>97.959975999999997</v>
      </c>
      <c r="J28">
        <v>98.158637999999996</v>
      </c>
      <c r="K28">
        <v>98.474602000000004</v>
      </c>
      <c r="L28">
        <v>98.707481000000001</v>
      </c>
      <c r="M28">
        <v>99.245757999999995</v>
      </c>
      <c r="N28">
        <v>99.217490999999995</v>
      </c>
      <c r="O28">
        <v>98.858551000000006</v>
      </c>
      <c r="P28">
        <v>98.730041999999997</v>
      </c>
      <c r="Q28">
        <v>98.418448999999995</v>
      </c>
      <c r="R28">
        <v>98.000281999999999</v>
      </c>
      <c r="S28">
        <v>97.576644999999999</v>
      </c>
      <c r="T28">
        <v>97.100502000000006</v>
      </c>
      <c r="U28">
        <v>96.650397999999996</v>
      </c>
      <c r="V28">
        <v>96.087676999999999</v>
      </c>
      <c r="W28">
        <v>95.494193999999993</v>
      </c>
      <c r="X28">
        <v>94.905761999999996</v>
      </c>
      <c r="Y28">
        <v>94.317047000000002</v>
      </c>
      <c r="Z28">
        <v>93.765197999999998</v>
      </c>
      <c r="AA28">
        <v>93.141448999999994</v>
      </c>
      <c r="AB28">
        <v>92.539955000000006</v>
      </c>
      <c r="AC28">
        <v>91.814964000000003</v>
      </c>
      <c r="AD28">
        <v>91.029655000000005</v>
      </c>
      <c r="AE28">
        <f t="shared" ref="AE28:AN29" si="7">TREND($T28:$AD28,$T$5:$AD$5,AE$5)</f>
        <v>90.648698763636276</v>
      </c>
      <c r="AF28">
        <f t="shared" si="7"/>
        <v>90.047015209090887</v>
      </c>
      <c r="AG28">
        <f t="shared" si="7"/>
        <v>89.445331654545271</v>
      </c>
      <c r="AH28">
        <f t="shared" si="7"/>
        <v>88.843648099999882</v>
      </c>
      <c r="AI28">
        <f t="shared" si="7"/>
        <v>88.241964545454493</v>
      </c>
      <c r="AJ28">
        <f t="shared" si="7"/>
        <v>87.640280990909105</v>
      </c>
      <c r="AK28">
        <f t="shared" si="7"/>
        <v>87.038597436363489</v>
      </c>
      <c r="AL28">
        <f t="shared" si="7"/>
        <v>86.4369138818181</v>
      </c>
      <c r="AM28">
        <f t="shared" si="7"/>
        <v>85.835230327272711</v>
      </c>
      <c r="AN28">
        <f t="shared" si="7"/>
        <v>85.233546772727095</v>
      </c>
      <c r="AP28" s="18">
        <v>-2E-3</v>
      </c>
    </row>
    <row r="29" spans="1:42" x14ac:dyDescent="0.2">
      <c r="A29" t="s">
        <v>166</v>
      </c>
      <c r="B29" t="s">
        <v>388</v>
      </c>
      <c r="C29" t="s">
        <v>387</v>
      </c>
      <c r="D29" t="s">
        <v>163</v>
      </c>
      <c r="E29">
        <v>95.992103999999998</v>
      </c>
      <c r="F29">
        <v>94.526649000000006</v>
      </c>
      <c r="G29">
        <v>95.188766000000001</v>
      </c>
      <c r="H29">
        <v>95.310371000000004</v>
      </c>
      <c r="I29">
        <v>95.410347000000002</v>
      </c>
      <c r="J29">
        <v>95.658912999999998</v>
      </c>
      <c r="K29">
        <v>96.139449999999997</v>
      </c>
      <c r="L29">
        <v>96.395995999999997</v>
      </c>
      <c r="M29">
        <v>96.886948000000004</v>
      </c>
      <c r="N29">
        <v>96.962631000000002</v>
      </c>
      <c r="O29">
        <v>96.744513999999995</v>
      </c>
      <c r="P29">
        <v>96.629333000000003</v>
      </c>
      <c r="Q29">
        <v>96.415878000000006</v>
      </c>
      <c r="R29">
        <v>96.031341999999995</v>
      </c>
      <c r="S29">
        <v>95.689437999999996</v>
      </c>
      <c r="T29">
        <v>95.335257999999996</v>
      </c>
      <c r="U29">
        <v>94.812766999999994</v>
      </c>
      <c r="V29">
        <v>94.141791999999995</v>
      </c>
      <c r="W29">
        <v>93.472908000000004</v>
      </c>
      <c r="X29">
        <v>92.848502999999994</v>
      </c>
      <c r="Y29">
        <v>92.123458999999997</v>
      </c>
      <c r="Z29">
        <v>91.480072000000007</v>
      </c>
      <c r="AA29">
        <v>90.969977999999998</v>
      </c>
      <c r="AB29">
        <v>90.388840000000002</v>
      </c>
      <c r="AC29">
        <v>89.512589000000006</v>
      </c>
      <c r="AD29">
        <v>88.759963999999997</v>
      </c>
      <c r="AE29">
        <f t="shared" si="7"/>
        <v>88.256357509091004</v>
      </c>
      <c r="AF29">
        <f t="shared" si="7"/>
        <v>87.604445427272822</v>
      </c>
      <c r="AG29">
        <f t="shared" si="7"/>
        <v>86.95253334545464</v>
      </c>
      <c r="AH29">
        <f t="shared" si="7"/>
        <v>86.300621263636458</v>
      </c>
      <c r="AI29">
        <f t="shared" si="7"/>
        <v>85.648709181818276</v>
      </c>
      <c r="AJ29">
        <f t="shared" si="7"/>
        <v>84.996797100000094</v>
      </c>
      <c r="AK29">
        <f t="shared" si="7"/>
        <v>84.344885018181913</v>
      </c>
      <c r="AL29">
        <f t="shared" si="7"/>
        <v>83.692972936363731</v>
      </c>
      <c r="AM29">
        <f t="shared" si="7"/>
        <v>83.041060854545549</v>
      </c>
      <c r="AN29">
        <f t="shared" si="7"/>
        <v>82.389148772727367</v>
      </c>
      <c r="AP29" s="18">
        <v>-3.0000000000000001E-3</v>
      </c>
    </row>
    <row r="30" spans="1:42" x14ac:dyDescent="0.2">
      <c r="A30" t="s">
        <v>386</v>
      </c>
      <c r="B30" t="s">
        <v>385</v>
      </c>
      <c r="C30" t="s">
        <v>384</v>
      </c>
      <c r="D30" t="s">
        <v>163</v>
      </c>
    </row>
    <row r="31" spans="1:42" x14ac:dyDescent="0.2">
      <c r="A31" t="s">
        <v>169</v>
      </c>
      <c r="B31" t="s">
        <v>383</v>
      </c>
      <c r="C31" t="s">
        <v>382</v>
      </c>
      <c r="D31" t="s">
        <v>163</v>
      </c>
      <c r="E31">
        <v>62.079543999999999</v>
      </c>
      <c r="F31">
        <v>61.274352999999998</v>
      </c>
      <c r="G31">
        <v>59.696300999999998</v>
      </c>
      <c r="H31">
        <v>57.629500999999998</v>
      </c>
      <c r="I31">
        <v>55.545096999999998</v>
      </c>
      <c r="J31">
        <v>54.014378000000001</v>
      </c>
      <c r="K31">
        <v>52.676684999999999</v>
      </c>
      <c r="L31">
        <v>52.050052999999998</v>
      </c>
      <c r="M31">
        <v>50.593665999999999</v>
      </c>
      <c r="N31">
        <v>48.808898999999997</v>
      </c>
      <c r="O31">
        <v>47.381793999999999</v>
      </c>
      <c r="P31">
        <v>46.210242999999998</v>
      </c>
      <c r="Q31">
        <v>45.151370999999997</v>
      </c>
      <c r="R31">
        <v>44.039749</v>
      </c>
      <c r="S31">
        <v>42.854641000000001</v>
      </c>
      <c r="T31">
        <v>41.595699000000003</v>
      </c>
      <c r="U31">
        <v>40.403267</v>
      </c>
      <c r="V31">
        <v>39.237578999999997</v>
      </c>
      <c r="W31">
        <v>38.102305999999999</v>
      </c>
      <c r="X31">
        <v>37.047027999999997</v>
      </c>
      <c r="Y31">
        <v>36.051974999999999</v>
      </c>
      <c r="Z31">
        <v>35.081291</v>
      </c>
      <c r="AA31">
        <v>34.073677000000004</v>
      </c>
      <c r="AB31">
        <v>33.111815999999997</v>
      </c>
      <c r="AC31">
        <v>32.186081000000001</v>
      </c>
      <c r="AD31">
        <v>31.285001999999999</v>
      </c>
      <c r="AE31">
        <f t="shared" ref="AE31:AN32" si="8">TREND($T31:$AD31,$T$5:$AD$5,AE$5)</f>
        <v>30.043837563636316</v>
      </c>
      <c r="AF31">
        <f t="shared" si="8"/>
        <v>29.018178354545398</v>
      </c>
      <c r="AG31">
        <f t="shared" si="8"/>
        <v>27.99251914545448</v>
      </c>
      <c r="AH31">
        <f t="shared" si="8"/>
        <v>26.966859936363562</v>
      </c>
      <c r="AI31">
        <f t="shared" si="8"/>
        <v>25.941200727272644</v>
      </c>
      <c r="AJ31">
        <f t="shared" si="8"/>
        <v>24.915541518181726</v>
      </c>
      <c r="AK31">
        <f t="shared" si="8"/>
        <v>23.889882309090808</v>
      </c>
      <c r="AL31">
        <f t="shared" si="8"/>
        <v>22.86422309999989</v>
      </c>
      <c r="AM31">
        <f t="shared" si="8"/>
        <v>21.838563890908972</v>
      </c>
      <c r="AN31">
        <f t="shared" si="8"/>
        <v>20.812904681818054</v>
      </c>
      <c r="AP31" s="18">
        <v>-2.5999999999999999E-2</v>
      </c>
    </row>
    <row r="32" spans="1:42" x14ac:dyDescent="0.2">
      <c r="A32" t="s">
        <v>166</v>
      </c>
      <c r="B32" t="s">
        <v>381</v>
      </c>
      <c r="C32" t="s">
        <v>380</v>
      </c>
      <c r="D32" t="s">
        <v>163</v>
      </c>
      <c r="E32">
        <v>61.508361999999998</v>
      </c>
      <c r="F32">
        <v>56.854759000000001</v>
      </c>
      <c r="G32">
        <v>53.770409000000001</v>
      </c>
      <c r="H32">
        <v>51.872723000000001</v>
      </c>
      <c r="I32">
        <v>50.262599999999999</v>
      </c>
      <c r="J32">
        <v>48.867545999999997</v>
      </c>
      <c r="K32">
        <v>47.589953999999999</v>
      </c>
      <c r="L32">
        <v>46.804428000000001</v>
      </c>
      <c r="M32">
        <v>45.208030999999998</v>
      </c>
      <c r="N32">
        <v>43.421782999999998</v>
      </c>
      <c r="O32">
        <v>41.981490999999998</v>
      </c>
      <c r="P32">
        <v>40.743462000000001</v>
      </c>
      <c r="Q32">
        <v>39.610908999999999</v>
      </c>
      <c r="R32">
        <v>38.431953</v>
      </c>
      <c r="S32">
        <v>37.250660000000003</v>
      </c>
      <c r="T32">
        <v>36.084758999999998</v>
      </c>
      <c r="U32">
        <v>34.97945</v>
      </c>
      <c r="V32">
        <v>33.880394000000003</v>
      </c>
      <c r="W32">
        <v>32.811503999999999</v>
      </c>
      <c r="X32">
        <v>31.777975000000001</v>
      </c>
      <c r="Y32">
        <v>30.757645</v>
      </c>
      <c r="Z32">
        <v>29.725121000000001</v>
      </c>
      <c r="AA32">
        <v>28.808244999999999</v>
      </c>
      <c r="AB32">
        <v>27.949545000000001</v>
      </c>
      <c r="AC32">
        <v>27.071480000000001</v>
      </c>
      <c r="AD32">
        <v>26.247858000000001</v>
      </c>
      <c r="AE32">
        <f t="shared" si="8"/>
        <v>24.990272145454355</v>
      </c>
      <c r="AF32">
        <f t="shared" si="8"/>
        <v>24.002378472727059</v>
      </c>
      <c r="AG32">
        <f t="shared" si="8"/>
        <v>23.014484799999764</v>
      </c>
      <c r="AH32">
        <f t="shared" si="8"/>
        <v>22.026591127272695</v>
      </c>
      <c r="AI32">
        <f t="shared" si="8"/>
        <v>21.0386974545454</v>
      </c>
      <c r="AJ32">
        <f t="shared" si="8"/>
        <v>20.050803781818104</v>
      </c>
      <c r="AK32">
        <f t="shared" si="8"/>
        <v>19.062910109090808</v>
      </c>
      <c r="AL32">
        <f t="shared" si="8"/>
        <v>18.075016436363512</v>
      </c>
      <c r="AM32">
        <f t="shared" si="8"/>
        <v>17.087122763636216</v>
      </c>
      <c r="AN32">
        <f t="shared" si="8"/>
        <v>16.099229090908921</v>
      </c>
      <c r="AP32" s="18">
        <v>-3.2000000000000001E-2</v>
      </c>
    </row>
    <row r="33" spans="1:42" x14ac:dyDescent="0.2">
      <c r="A33" t="s">
        <v>379</v>
      </c>
      <c r="B33" t="s">
        <v>378</v>
      </c>
      <c r="C33" t="s">
        <v>377</v>
      </c>
      <c r="D33" t="s">
        <v>163</v>
      </c>
    </row>
    <row r="34" spans="1:42" x14ac:dyDescent="0.2">
      <c r="A34" t="s">
        <v>169</v>
      </c>
      <c r="B34" t="s">
        <v>376</v>
      </c>
      <c r="C34" t="s">
        <v>375</v>
      </c>
      <c r="D34" t="s">
        <v>163</v>
      </c>
      <c r="E34">
        <v>105.95459700000001</v>
      </c>
      <c r="F34">
        <v>109.271675</v>
      </c>
      <c r="G34">
        <v>106.706947</v>
      </c>
      <c r="H34">
        <v>104.993103</v>
      </c>
      <c r="I34">
        <v>106.29132799999999</v>
      </c>
      <c r="J34">
        <v>107.04119900000001</v>
      </c>
      <c r="K34">
        <v>106.59657300000001</v>
      </c>
      <c r="L34">
        <v>106.56482699999999</v>
      </c>
      <c r="M34">
        <v>106.866951</v>
      </c>
      <c r="N34">
        <v>107.190178</v>
      </c>
      <c r="O34">
        <v>108.61082500000001</v>
      </c>
      <c r="P34">
        <v>110.032402</v>
      </c>
      <c r="Q34">
        <v>109.31455200000001</v>
      </c>
      <c r="R34">
        <v>107.2547</v>
      </c>
      <c r="S34">
        <v>106.618149</v>
      </c>
      <c r="T34">
        <v>107.075653</v>
      </c>
      <c r="U34">
        <v>106.79585299999999</v>
      </c>
      <c r="V34">
        <v>103.71350099999999</v>
      </c>
      <c r="W34">
        <v>102.467178</v>
      </c>
      <c r="X34">
        <v>103.429497</v>
      </c>
      <c r="Y34">
        <v>104.598778</v>
      </c>
      <c r="Z34">
        <v>105.24990099999999</v>
      </c>
      <c r="AA34">
        <v>105.231522</v>
      </c>
      <c r="AB34">
        <v>105.681427</v>
      </c>
      <c r="AC34">
        <v>104.99099699999999</v>
      </c>
      <c r="AD34">
        <v>105.14362300000001</v>
      </c>
      <c r="AE34">
        <f t="shared" ref="AE34:AN35" si="9">TREND($T34:$AD34,$T$5:$AD$5,AE$5)</f>
        <v>104.74562796363638</v>
      </c>
      <c r="AF34">
        <f t="shared" si="9"/>
        <v>104.71265792727274</v>
      </c>
      <c r="AG34">
        <f t="shared" si="9"/>
        <v>104.67968789090911</v>
      </c>
      <c r="AH34">
        <f t="shared" si="9"/>
        <v>104.64671785454547</v>
      </c>
      <c r="AI34">
        <f t="shared" si="9"/>
        <v>104.61374781818184</v>
      </c>
      <c r="AJ34">
        <f t="shared" si="9"/>
        <v>104.5807777818182</v>
      </c>
      <c r="AK34">
        <f t="shared" si="9"/>
        <v>104.54780774545456</v>
      </c>
      <c r="AL34">
        <f t="shared" si="9"/>
        <v>104.51483770909093</v>
      </c>
      <c r="AM34">
        <f t="shared" si="9"/>
        <v>104.48186767272729</v>
      </c>
      <c r="AN34">
        <f t="shared" si="9"/>
        <v>104.44889763636365</v>
      </c>
      <c r="AP34" s="18">
        <v>1.2E-2</v>
      </c>
    </row>
    <row r="35" spans="1:42" x14ac:dyDescent="0.2">
      <c r="A35" t="s">
        <v>166</v>
      </c>
      <c r="B35" t="s">
        <v>374</v>
      </c>
      <c r="C35" t="s">
        <v>373</v>
      </c>
      <c r="D35" t="s">
        <v>163</v>
      </c>
      <c r="E35">
        <v>104.247124</v>
      </c>
      <c r="F35">
        <v>104.744072</v>
      </c>
      <c r="G35">
        <v>100.94261899999999</v>
      </c>
      <c r="H35">
        <v>99.313987999999995</v>
      </c>
      <c r="I35">
        <v>100.901123</v>
      </c>
      <c r="J35">
        <v>101.93890399999999</v>
      </c>
      <c r="K35">
        <v>101.708122</v>
      </c>
      <c r="L35">
        <v>101.569023</v>
      </c>
      <c r="M35">
        <v>101.716171</v>
      </c>
      <c r="N35">
        <v>101.968872</v>
      </c>
      <c r="O35">
        <v>103.26370199999999</v>
      </c>
      <c r="P35">
        <v>104.61705000000001</v>
      </c>
      <c r="Q35">
        <v>104.03800200000001</v>
      </c>
      <c r="R35">
        <v>102.21395099999999</v>
      </c>
      <c r="S35">
        <v>101.83580000000001</v>
      </c>
      <c r="T35">
        <v>102.633499</v>
      </c>
      <c r="U35">
        <v>102.60524700000001</v>
      </c>
      <c r="V35">
        <v>99.701462000000006</v>
      </c>
      <c r="W35">
        <v>98.626983999999993</v>
      </c>
      <c r="X35">
        <v>99.873337000000006</v>
      </c>
      <c r="Y35">
        <v>101.353996</v>
      </c>
      <c r="Z35">
        <v>102.40679900000001</v>
      </c>
      <c r="AA35">
        <v>102.988823</v>
      </c>
      <c r="AB35">
        <v>104.07727800000001</v>
      </c>
      <c r="AC35">
        <v>103.956451</v>
      </c>
      <c r="AD35">
        <v>104.732674</v>
      </c>
      <c r="AE35">
        <f t="shared" si="9"/>
        <v>104.28433794545447</v>
      </c>
      <c r="AF35">
        <f t="shared" si="9"/>
        <v>104.65056775454536</v>
      </c>
      <c r="AG35">
        <f t="shared" si="9"/>
        <v>105.01679756363626</v>
      </c>
      <c r="AH35">
        <f t="shared" si="9"/>
        <v>105.38302737272727</v>
      </c>
      <c r="AI35">
        <f t="shared" si="9"/>
        <v>105.74925718181817</v>
      </c>
      <c r="AJ35">
        <f t="shared" si="9"/>
        <v>106.11548699090906</v>
      </c>
      <c r="AK35">
        <f t="shared" si="9"/>
        <v>106.48171679999996</v>
      </c>
      <c r="AL35">
        <f t="shared" si="9"/>
        <v>106.84794660909085</v>
      </c>
      <c r="AM35">
        <f t="shared" si="9"/>
        <v>107.21417641818175</v>
      </c>
      <c r="AN35">
        <f t="shared" si="9"/>
        <v>107.58040622727265</v>
      </c>
      <c r="AP35" s="18">
        <v>1.2E-2</v>
      </c>
    </row>
    <row r="36" spans="1:42" x14ac:dyDescent="0.2">
      <c r="A36" t="s">
        <v>372</v>
      </c>
      <c r="B36" t="s">
        <v>371</v>
      </c>
      <c r="C36" t="s">
        <v>370</v>
      </c>
      <c r="D36" t="s">
        <v>163</v>
      </c>
    </row>
    <row r="37" spans="1:42" x14ac:dyDescent="0.2">
      <c r="A37" t="s">
        <v>169</v>
      </c>
      <c r="B37" t="s">
        <v>369</v>
      </c>
      <c r="C37" t="s">
        <v>368</v>
      </c>
      <c r="D37" t="s">
        <v>163</v>
      </c>
      <c r="E37">
        <v>59.555743999999997</v>
      </c>
      <c r="F37">
        <v>62.204731000000002</v>
      </c>
      <c r="G37">
        <v>64.066353000000007</v>
      </c>
      <c r="H37">
        <v>65.368438999999995</v>
      </c>
      <c r="I37">
        <v>66.512428</v>
      </c>
      <c r="J37">
        <v>67.784897000000001</v>
      </c>
      <c r="K37">
        <v>69.140427000000003</v>
      </c>
      <c r="L37">
        <v>70.362281999999993</v>
      </c>
      <c r="M37">
        <v>71.618431000000001</v>
      </c>
      <c r="N37">
        <v>72.619225</v>
      </c>
      <c r="O37">
        <v>73.526978</v>
      </c>
      <c r="P37">
        <v>74.386229999999998</v>
      </c>
      <c r="Q37">
        <v>74.908141999999998</v>
      </c>
      <c r="R37">
        <v>75.264831999999998</v>
      </c>
      <c r="S37">
        <v>75.536368999999993</v>
      </c>
      <c r="T37">
        <v>76.072875999999994</v>
      </c>
      <c r="U37">
        <v>76.661911000000003</v>
      </c>
      <c r="V37">
        <v>76.847358999999997</v>
      </c>
      <c r="W37">
        <v>77.091469000000004</v>
      </c>
      <c r="X37">
        <v>77.722014999999999</v>
      </c>
      <c r="Y37">
        <v>78.403792999999993</v>
      </c>
      <c r="Z37">
        <v>79.173164</v>
      </c>
      <c r="AA37">
        <v>79.742828000000003</v>
      </c>
      <c r="AB37">
        <v>80.144424000000001</v>
      </c>
      <c r="AC37">
        <v>80.469954999999999</v>
      </c>
      <c r="AD37">
        <v>80.671927999999994</v>
      </c>
      <c r="AE37">
        <f t="shared" ref="AE37:AN38" si="10">TREND($T37:$AD37,$T$5:$AD$5,AE$5)</f>
        <v>81.447747345454559</v>
      </c>
      <c r="AF37">
        <f t="shared" si="10"/>
        <v>81.946588236363596</v>
      </c>
      <c r="AG37">
        <f t="shared" si="10"/>
        <v>82.445429127272746</v>
      </c>
      <c r="AH37">
        <f t="shared" si="10"/>
        <v>82.944270018181783</v>
      </c>
      <c r="AI37">
        <f t="shared" si="10"/>
        <v>83.443110909090933</v>
      </c>
      <c r="AJ37">
        <f t="shared" si="10"/>
        <v>83.94195179999997</v>
      </c>
      <c r="AK37">
        <f t="shared" si="10"/>
        <v>84.44079269090912</v>
      </c>
      <c r="AL37">
        <f t="shared" si="10"/>
        <v>84.939633581818157</v>
      </c>
      <c r="AM37">
        <f t="shared" si="10"/>
        <v>85.438474472727194</v>
      </c>
      <c r="AN37">
        <f t="shared" si="10"/>
        <v>85.937315363636344</v>
      </c>
      <c r="AP37" s="18">
        <v>1.4999999999999999E-2</v>
      </c>
    </row>
    <row r="38" spans="1:42" x14ac:dyDescent="0.2">
      <c r="A38" t="s">
        <v>166</v>
      </c>
      <c r="B38" t="s">
        <v>367</v>
      </c>
      <c r="C38" t="s">
        <v>366</v>
      </c>
      <c r="D38" t="s">
        <v>163</v>
      </c>
      <c r="E38">
        <v>59.165019999999998</v>
      </c>
      <c r="F38">
        <v>60.218006000000003</v>
      </c>
      <c r="G38">
        <v>61.444781999999996</v>
      </c>
      <c r="H38">
        <v>62.763477000000002</v>
      </c>
      <c r="I38">
        <v>64.138312999999997</v>
      </c>
      <c r="J38">
        <v>65.529373000000007</v>
      </c>
      <c r="K38">
        <v>66.897605999999996</v>
      </c>
      <c r="L38">
        <v>68.077560000000005</v>
      </c>
      <c r="M38">
        <v>69.243187000000006</v>
      </c>
      <c r="N38">
        <v>70.185799000000003</v>
      </c>
      <c r="O38">
        <v>71.083931000000007</v>
      </c>
      <c r="P38">
        <v>71.906272999999999</v>
      </c>
      <c r="Q38">
        <v>72.385109</v>
      </c>
      <c r="R38">
        <v>72.682456999999999</v>
      </c>
      <c r="S38">
        <v>72.808341999999996</v>
      </c>
      <c r="T38">
        <v>73.278228999999996</v>
      </c>
      <c r="U38">
        <v>73.863563999999997</v>
      </c>
      <c r="V38">
        <v>73.991523999999998</v>
      </c>
      <c r="W38">
        <v>74.130691999999996</v>
      </c>
      <c r="X38">
        <v>74.722487999999998</v>
      </c>
      <c r="Y38">
        <v>75.397118000000006</v>
      </c>
      <c r="Z38">
        <v>76.146743999999998</v>
      </c>
      <c r="AA38">
        <v>76.812766999999994</v>
      </c>
      <c r="AB38">
        <v>77.363570999999993</v>
      </c>
      <c r="AC38">
        <v>77.758812000000006</v>
      </c>
      <c r="AD38">
        <v>78.058098000000001</v>
      </c>
      <c r="AE38">
        <f t="shared" si="10"/>
        <v>78.668594309090736</v>
      </c>
      <c r="AF38">
        <f t="shared" si="10"/>
        <v>79.181184163636203</v>
      </c>
      <c r="AG38">
        <f t="shared" si="10"/>
        <v>79.693774018181671</v>
      </c>
      <c r="AH38">
        <f t="shared" si="10"/>
        <v>80.206363872727138</v>
      </c>
      <c r="AI38">
        <f t="shared" si="10"/>
        <v>80.718953727272606</v>
      </c>
      <c r="AJ38">
        <f t="shared" si="10"/>
        <v>81.231543581818073</v>
      </c>
      <c r="AK38">
        <f t="shared" si="10"/>
        <v>81.744133436363541</v>
      </c>
      <c r="AL38">
        <f t="shared" si="10"/>
        <v>82.256723290909008</v>
      </c>
      <c r="AM38">
        <f t="shared" si="10"/>
        <v>82.769313145454475</v>
      </c>
      <c r="AN38">
        <f t="shared" si="10"/>
        <v>83.281902999999943</v>
      </c>
      <c r="AP38" s="18">
        <v>1.2999999999999999E-2</v>
      </c>
    </row>
    <row r="39" spans="1:42" x14ac:dyDescent="0.2">
      <c r="A39" t="s">
        <v>365</v>
      </c>
      <c r="B39" t="s">
        <v>364</v>
      </c>
      <c r="C39" t="s">
        <v>363</v>
      </c>
      <c r="D39" t="s">
        <v>163</v>
      </c>
    </row>
    <row r="40" spans="1:42" x14ac:dyDescent="0.2">
      <c r="A40" t="s">
        <v>169</v>
      </c>
      <c r="B40" t="s">
        <v>362</v>
      </c>
      <c r="C40" t="s">
        <v>361</v>
      </c>
      <c r="D40" t="s">
        <v>163</v>
      </c>
      <c r="E40">
        <v>145.05102500000001</v>
      </c>
      <c r="F40">
        <v>149.514725</v>
      </c>
      <c r="G40">
        <v>152.70547500000001</v>
      </c>
      <c r="H40">
        <v>154.753006</v>
      </c>
      <c r="I40">
        <v>157.56191999999999</v>
      </c>
      <c r="J40">
        <v>161.20468099999999</v>
      </c>
      <c r="K40">
        <v>165.40786700000001</v>
      </c>
      <c r="L40">
        <v>168.99447599999999</v>
      </c>
      <c r="M40">
        <v>172.38357500000001</v>
      </c>
      <c r="N40">
        <v>175.089844</v>
      </c>
      <c r="O40">
        <v>178.025375</v>
      </c>
      <c r="P40">
        <v>181.42688000000001</v>
      </c>
      <c r="Q40">
        <v>184.045807</v>
      </c>
      <c r="R40">
        <v>186.93537900000001</v>
      </c>
      <c r="S40">
        <v>189.73202499999999</v>
      </c>
      <c r="T40">
        <v>192.435776</v>
      </c>
      <c r="U40">
        <v>195.291122</v>
      </c>
      <c r="V40">
        <v>197.60415599999999</v>
      </c>
      <c r="W40">
        <v>200.42512500000001</v>
      </c>
      <c r="X40">
        <v>203.54487599999999</v>
      </c>
      <c r="Y40">
        <v>206.46096800000001</v>
      </c>
      <c r="Z40">
        <v>209.72485399999999</v>
      </c>
      <c r="AA40">
        <v>212.858002</v>
      </c>
      <c r="AB40">
        <v>215.852081</v>
      </c>
      <c r="AC40">
        <v>218.841995</v>
      </c>
      <c r="AD40">
        <v>221.61811800000001</v>
      </c>
      <c r="AE40">
        <f t="shared" ref="AE40:AN41" si="11">TREND($T40:$AD40,$T$5:$AD$5,AE$5)</f>
        <v>224.56362712727241</v>
      </c>
      <c r="AF40">
        <f t="shared" si="11"/>
        <v>227.52639720909065</v>
      </c>
      <c r="AG40">
        <f t="shared" si="11"/>
        <v>230.48916729090888</v>
      </c>
      <c r="AH40">
        <f t="shared" si="11"/>
        <v>233.45193737272712</v>
      </c>
      <c r="AI40">
        <f t="shared" si="11"/>
        <v>236.41470745454535</v>
      </c>
      <c r="AJ40">
        <f t="shared" si="11"/>
        <v>239.37747753636359</v>
      </c>
      <c r="AK40">
        <f t="shared" si="11"/>
        <v>242.34024761818182</v>
      </c>
      <c r="AL40">
        <f t="shared" si="11"/>
        <v>245.30301770000005</v>
      </c>
      <c r="AM40">
        <f t="shared" si="11"/>
        <v>248.26578778181829</v>
      </c>
      <c r="AN40">
        <f t="shared" si="11"/>
        <v>251.22855786363652</v>
      </c>
      <c r="AP40" s="18">
        <v>1.7000000000000001E-2</v>
      </c>
    </row>
    <row r="41" spans="1:42" x14ac:dyDescent="0.2">
      <c r="A41" t="s">
        <v>166</v>
      </c>
      <c r="B41" t="s">
        <v>360</v>
      </c>
      <c r="C41" t="s">
        <v>359</v>
      </c>
      <c r="D41" t="s">
        <v>163</v>
      </c>
      <c r="E41">
        <v>143.95272800000001</v>
      </c>
      <c r="F41">
        <v>142.73800700000001</v>
      </c>
      <c r="G41">
        <v>148.21675099999999</v>
      </c>
      <c r="H41">
        <v>152.559631</v>
      </c>
      <c r="I41">
        <v>155.92924500000001</v>
      </c>
      <c r="J41">
        <v>158.99087499999999</v>
      </c>
      <c r="K41">
        <v>162.57209800000001</v>
      </c>
      <c r="L41">
        <v>165.54863</v>
      </c>
      <c r="M41">
        <v>168.43512000000001</v>
      </c>
      <c r="N41">
        <v>171.097443</v>
      </c>
      <c r="O41">
        <v>173.84927400000001</v>
      </c>
      <c r="P41">
        <v>176.94070400000001</v>
      </c>
      <c r="Q41">
        <v>179.17137099999999</v>
      </c>
      <c r="R41">
        <v>181.72434999999999</v>
      </c>
      <c r="S41">
        <v>183.93682899999999</v>
      </c>
      <c r="T41">
        <v>186.51876799999999</v>
      </c>
      <c r="U41">
        <v>189.17564400000001</v>
      </c>
      <c r="V41">
        <v>191.08442700000001</v>
      </c>
      <c r="W41">
        <v>193.65679900000001</v>
      </c>
      <c r="X41">
        <v>196.80777</v>
      </c>
      <c r="Y41">
        <v>199.57025100000001</v>
      </c>
      <c r="Z41">
        <v>202.22167999999999</v>
      </c>
      <c r="AA41">
        <v>205.31897000000001</v>
      </c>
      <c r="AB41">
        <v>208.66497799999999</v>
      </c>
      <c r="AC41">
        <v>211.38647499999999</v>
      </c>
      <c r="AD41">
        <v>213.99809300000001</v>
      </c>
      <c r="AE41">
        <f t="shared" si="11"/>
        <v>216.63961521818237</v>
      </c>
      <c r="AF41">
        <f t="shared" si="11"/>
        <v>219.43706843636392</v>
      </c>
      <c r="AG41">
        <f t="shared" si="11"/>
        <v>222.23452165454546</v>
      </c>
      <c r="AH41">
        <f t="shared" si="11"/>
        <v>225.03197487272791</v>
      </c>
      <c r="AI41">
        <f t="shared" si="11"/>
        <v>227.82942809090946</v>
      </c>
      <c r="AJ41">
        <f t="shared" si="11"/>
        <v>230.626881309091</v>
      </c>
      <c r="AK41">
        <f t="shared" si="11"/>
        <v>233.42433452727346</v>
      </c>
      <c r="AL41">
        <f t="shared" si="11"/>
        <v>236.221787745455</v>
      </c>
      <c r="AM41">
        <f t="shared" si="11"/>
        <v>239.01924096363655</v>
      </c>
      <c r="AN41">
        <f t="shared" si="11"/>
        <v>241.816694181819</v>
      </c>
      <c r="AP41" s="18">
        <v>1.6E-2</v>
      </c>
    </row>
    <row r="42" spans="1:42" x14ac:dyDescent="0.2">
      <c r="A42" t="s">
        <v>358</v>
      </c>
      <c r="B42" t="s">
        <v>357</v>
      </c>
      <c r="C42" t="s">
        <v>356</v>
      </c>
      <c r="D42" t="s">
        <v>163</v>
      </c>
    </row>
    <row r="43" spans="1:42" x14ac:dyDescent="0.2">
      <c r="A43" t="s">
        <v>169</v>
      </c>
      <c r="B43" t="s">
        <v>355</v>
      </c>
      <c r="C43" t="s">
        <v>354</v>
      </c>
      <c r="D43" t="s">
        <v>163</v>
      </c>
      <c r="E43">
        <v>66.126366000000004</v>
      </c>
      <c r="F43">
        <v>65.595039</v>
      </c>
      <c r="G43">
        <v>65.087540000000004</v>
      </c>
      <c r="H43">
        <v>64.471321000000003</v>
      </c>
      <c r="I43">
        <v>64.097656000000001</v>
      </c>
      <c r="J43">
        <v>64.007544999999993</v>
      </c>
      <c r="K43">
        <v>64.293921999999995</v>
      </c>
      <c r="L43">
        <v>64.785240000000002</v>
      </c>
      <c r="M43">
        <v>65.281548000000001</v>
      </c>
      <c r="N43">
        <v>65.532494</v>
      </c>
      <c r="O43">
        <v>65.693473999999995</v>
      </c>
      <c r="P43">
        <v>65.821014000000005</v>
      </c>
      <c r="Q43">
        <v>65.758110000000002</v>
      </c>
      <c r="R43">
        <v>65.809616000000005</v>
      </c>
      <c r="S43">
        <v>66.301215999999997</v>
      </c>
      <c r="T43">
        <v>66.878212000000005</v>
      </c>
      <c r="U43">
        <v>67.405570999999995</v>
      </c>
      <c r="V43">
        <v>67.834496000000001</v>
      </c>
      <c r="W43">
        <v>68.291320999999996</v>
      </c>
      <c r="X43">
        <v>68.815055999999998</v>
      </c>
      <c r="Y43">
        <v>69.276711000000006</v>
      </c>
      <c r="Z43">
        <v>69.778060999999994</v>
      </c>
      <c r="AA43">
        <v>70.414276000000001</v>
      </c>
      <c r="AB43">
        <v>71.071715999999995</v>
      </c>
      <c r="AC43">
        <v>71.699730000000002</v>
      </c>
      <c r="AD43">
        <v>72.384155000000007</v>
      </c>
      <c r="AE43">
        <f t="shared" ref="AE43:AN44" si="12">TREND($T43:$AD43,$T$5:$AD$5,AE$5)</f>
        <v>72.693223690909235</v>
      </c>
      <c r="AF43">
        <f t="shared" si="12"/>
        <v>73.235286654545462</v>
      </c>
      <c r="AG43">
        <f t="shared" si="12"/>
        <v>73.777349618181916</v>
      </c>
      <c r="AH43">
        <f t="shared" si="12"/>
        <v>74.319412581818369</v>
      </c>
      <c r="AI43">
        <f t="shared" si="12"/>
        <v>74.861475545454596</v>
      </c>
      <c r="AJ43">
        <f t="shared" si="12"/>
        <v>75.403538509091049</v>
      </c>
      <c r="AK43">
        <f t="shared" si="12"/>
        <v>75.945601472727276</v>
      </c>
      <c r="AL43">
        <f t="shared" si="12"/>
        <v>76.48766443636373</v>
      </c>
      <c r="AM43">
        <f t="shared" si="12"/>
        <v>77.029727400000183</v>
      </c>
      <c r="AN43">
        <f t="shared" si="12"/>
        <v>77.57179036363641</v>
      </c>
      <c r="AP43" s="18">
        <v>0</v>
      </c>
    </row>
    <row r="44" spans="1:42" x14ac:dyDescent="0.2">
      <c r="A44" t="s">
        <v>166</v>
      </c>
      <c r="B44" t="s">
        <v>353</v>
      </c>
      <c r="C44" t="s">
        <v>352</v>
      </c>
      <c r="D44" t="s">
        <v>163</v>
      </c>
      <c r="E44">
        <v>66.071067999999997</v>
      </c>
      <c r="F44">
        <v>64.665588</v>
      </c>
      <c r="G44">
        <v>63.879123999999997</v>
      </c>
      <c r="H44">
        <v>63.478442999999999</v>
      </c>
      <c r="I44">
        <v>63.404559999999996</v>
      </c>
      <c r="J44">
        <v>63.495758000000002</v>
      </c>
      <c r="K44">
        <v>63.88908</v>
      </c>
      <c r="L44">
        <v>64.429526999999993</v>
      </c>
      <c r="M44">
        <v>64.940201000000002</v>
      </c>
      <c r="N44">
        <v>65.233153999999999</v>
      </c>
      <c r="O44">
        <v>65.444168000000005</v>
      </c>
      <c r="P44">
        <v>65.603210000000004</v>
      </c>
      <c r="Q44">
        <v>65.556656000000004</v>
      </c>
      <c r="R44">
        <v>65.611725000000007</v>
      </c>
      <c r="S44">
        <v>66.064682000000005</v>
      </c>
      <c r="T44">
        <v>66.623244999999997</v>
      </c>
      <c r="U44">
        <v>67.140106000000003</v>
      </c>
      <c r="V44">
        <v>67.534041999999999</v>
      </c>
      <c r="W44">
        <v>67.955680999999998</v>
      </c>
      <c r="X44">
        <v>68.487724</v>
      </c>
      <c r="Y44">
        <v>68.974838000000005</v>
      </c>
      <c r="Z44">
        <v>69.476142999999993</v>
      </c>
      <c r="AA44">
        <v>70.141914</v>
      </c>
      <c r="AB44">
        <v>70.889319999999998</v>
      </c>
      <c r="AC44">
        <v>71.589607000000001</v>
      </c>
      <c r="AD44">
        <v>72.344932999999997</v>
      </c>
      <c r="AE44">
        <f t="shared" si="12"/>
        <v>72.568859163636262</v>
      </c>
      <c r="AF44">
        <f t="shared" si="12"/>
        <v>73.130978827272656</v>
      </c>
      <c r="AG44">
        <f t="shared" si="12"/>
        <v>73.693098490909051</v>
      </c>
      <c r="AH44">
        <f t="shared" si="12"/>
        <v>74.255218154545446</v>
      </c>
      <c r="AI44">
        <f t="shared" si="12"/>
        <v>74.817337818181613</v>
      </c>
      <c r="AJ44">
        <f t="shared" si="12"/>
        <v>75.379457481818008</v>
      </c>
      <c r="AK44">
        <f t="shared" si="12"/>
        <v>75.941577145454403</v>
      </c>
      <c r="AL44">
        <f t="shared" si="12"/>
        <v>76.503696809090798</v>
      </c>
      <c r="AM44">
        <f t="shared" si="12"/>
        <v>77.065816472727192</v>
      </c>
      <c r="AN44">
        <f t="shared" si="12"/>
        <v>77.627936136363587</v>
      </c>
      <c r="AP44" s="18">
        <v>0</v>
      </c>
    </row>
    <row r="45" spans="1:42" x14ac:dyDescent="0.2">
      <c r="A45" t="s">
        <v>351</v>
      </c>
      <c r="B45" t="s">
        <v>350</v>
      </c>
      <c r="C45" t="s">
        <v>349</v>
      </c>
      <c r="D45" t="s">
        <v>163</v>
      </c>
    </row>
    <row r="46" spans="1:42" x14ac:dyDescent="0.2">
      <c r="A46" t="s">
        <v>169</v>
      </c>
      <c r="B46" t="s">
        <v>348</v>
      </c>
      <c r="C46" t="s">
        <v>347</v>
      </c>
      <c r="D46" t="s">
        <v>163</v>
      </c>
      <c r="E46">
        <v>651.93005400000004</v>
      </c>
      <c r="F46">
        <v>684.78955099999996</v>
      </c>
      <c r="G46">
        <v>718.47302200000001</v>
      </c>
      <c r="H46">
        <v>748.77179000000001</v>
      </c>
      <c r="I46">
        <v>780.89538600000003</v>
      </c>
      <c r="J46">
        <v>812.36206100000004</v>
      </c>
      <c r="K46">
        <v>842.75659199999996</v>
      </c>
      <c r="L46">
        <v>872.10699499999998</v>
      </c>
      <c r="M46">
        <v>900.660889</v>
      </c>
      <c r="N46">
        <v>927.23944100000006</v>
      </c>
      <c r="O46">
        <v>950.713257</v>
      </c>
      <c r="P46">
        <v>971.22412099999997</v>
      </c>
      <c r="Q46">
        <v>993.98474099999999</v>
      </c>
      <c r="R46">
        <v>1015.739929</v>
      </c>
      <c r="S46">
        <v>1030.5268550000001</v>
      </c>
      <c r="T46">
        <v>1046.757202</v>
      </c>
      <c r="U46">
        <v>1063.9375</v>
      </c>
      <c r="V46">
        <v>1080.587524</v>
      </c>
      <c r="W46">
        <v>1096.1245120000001</v>
      </c>
      <c r="X46">
        <v>1113.599121</v>
      </c>
      <c r="Y46">
        <v>1131.669067</v>
      </c>
      <c r="Z46">
        <v>1150.1118160000001</v>
      </c>
      <c r="AA46">
        <v>1172.1010739999999</v>
      </c>
      <c r="AB46">
        <v>1194.346313</v>
      </c>
      <c r="AC46">
        <v>1213.1881100000001</v>
      </c>
      <c r="AD46">
        <v>1231.6488039999999</v>
      </c>
      <c r="AE46">
        <f t="shared" ref="AE46:AN47" si="13">TREND($T46:$AD46,$T$5:$AD$5,AE$5)</f>
        <v>1247.7084204181883</v>
      </c>
      <c r="AF46">
        <f t="shared" si="13"/>
        <v>1266.3557171090943</v>
      </c>
      <c r="AG46">
        <f t="shared" si="13"/>
        <v>1285.0030138000075</v>
      </c>
      <c r="AH46">
        <f t="shared" si="13"/>
        <v>1303.6503104909134</v>
      </c>
      <c r="AI46">
        <f t="shared" si="13"/>
        <v>1322.2976071818266</v>
      </c>
      <c r="AJ46">
        <f t="shared" si="13"/>
        <v>1340.9449038727325</v>
      </c>
      <c r="AK46">
        <f t="shared" si="13"/>
        <v>1359.5922005636457</v>
      </c>
      <c r="AL46">
        <f t="shared" si="13"/>
        <v>1378.2394972545517</v>
      </c>
      <c r="AM46">
        <f t="shared" si="13"/>
        <v>1396.8867939454576</v>
      </c>
      <c r="AN46">
        <f t="shared" si="13"/>
        <v>1415.5340906363708</v>
      </c>
      <c r="AP46" s="18">
        <v>2.5999999999999999E-2</v>
      </c>
    </row>
    <row r="47" spans="1:42" x14ac:dyDescent="0.2">
      <c r="A47" t="s">
        <v>166</v>
      </c>
      <c r="B47" t="s">
        <v>346</v>
      </c>
      <c r="C47" t="s">
        <v>345</v>
      </c>
      <c r="D47" t="s">
        <v>163</v>
      </c>
      <c r="E47">
        <v>644.07458499999996</v>
      </c>
      <c r="F47">
        <v>658.29504399999996</v>
      </c>
      <c r="G47">
        <v>685.57409700000005</v>
      </c>
      <c r="H47">
        <v>719.90014599999995</v>
      </c>
      <c r="I47">
        <v>757.77233899999999</v>
      </c>
      <c r="J47">
        <v>793.33660899999995</v>
      </c>
      <c r="K47">
        <v>826.51586899999995</v>
      </c>
      <c r="L47">
        <v>856.20605499999999</v>
      </c>
      <c r="M47">
        <v>884.06225600000005</v>
      </c>
      <c r="N47">
        <v>910.65441899999996</v>
      </c>
      <c r="O47">
        <v>934.13317900000004</v>
      </c>
      <c r="P47">
        <v>954.73669400000006</v>
      </c>
      <c r="Q47">
        <v>977.39849900000002</v>
      </c>
      <c r="R47">
        <v>999.35253899999998</v>
      </c>
      <c r="S47">
        <v>1014.500916</v>
      </c>
      <c r="T47">
        <v>1031.5972899999999</v>
      </c>
      <c r="U47">
        <v>1048.639893</v>
      </c>
      <c r="V47">
        <v>1064.448486</v>
      </c>
      <c r="W47">
        <v>1079.0491939999999</v>
      </c>
      <c r="X47">
        <v>1095.5974120000001</v>
      </c>
      <c r="Y47">
        <v>1112.115112</v>
      </c>
      <c r="Z47">
        <v>1128.587158</v>
      </c>
      <c r="AA47">
        <v>1149.665894</v>
      </c>
      <c r="AB47">
        <v>1171.5288089999999</v>
      </c>
      <c r="AC47">
        <v>1189.4814449999999</v>
      </c>
      <c r="AD47">
        <v>1207.234375</v>
      </c>
      <c r="AE47">
        <f t="shared" si="13"/>
        <v>1221.8322288000054</v>
      </c>
      <c r="AF47">
        <f t="shared" si="13"/>
        <v>1239.4414628727318</v>
      </c>
      <c r="AG47">
        <f t="shared" si="13"/>
        <v>1257.0506969454582</v>
      </c>
      <c r="AH47">
        <f t="shared" si="13"/>
        <v>1274.6599310181919</v>
      </c>
      <c r="AI47">
        <f t="shared" si="13"/>
        <v>1292.2691650909182</v>
      </c>
      <c r="AJ47">
        <f t="shared" si="13"/>
        <v>1309.8783991636446</v>
      </c>
      <c r="AK47">
        <f t="shared" si="13"/>
        <v>1327.487633236371</v>
      </c>
      <c r="AL47">
        <f t="shared" si="13"/>
        <v>1345.0968673090974</v>
      </c>
      <c r="AM47">
        <f t="shared" si="13"/>
        <v>1362.7061013818238</v>
      </c>
      <c r="AN47">
        <f t="shared" si="13"/>
        <v>1380.3153354545502</v>
      </c>
      <c r="AP47" s="18">
        <v>2.5999999999999999E-2</v>
      </c>
    </row>
    <row r="48" spans="1:42" x14ac:dyDescent="0.2">
      <c r="A48" t="s">
        <v>344</v>
      </c>
      <c r="B48" t="s">
        <v>343</v>
      </c>
      <c r="C48" t="s">
        <v>342</v>
      </c>
      <c r="D48" t="s">
        <v>163</v>
      </c>
    </row>
    <row r="49" spans="1:42" x14ac:dyDescent="0.2">
      <c r="A49" s="21" t="s">
        <v>169</v>
      </c>
      <c r="B49" s="21" t="s">
        <v>341</v>
      </c>
      <c r="C49" s="21" t="s">
        <v>340</v>
      </c>
      <c r="D49" s="21" t="s">
        <v>163</v>
      </c>
      <c r="E49" s="21">
        <v>315.14694200000002</v>
      </c>
      <c r="F49" s="21">
        <v>332.34710699999999</v>
      </c>
      <c r="G49" s="21">
        <v>350.18460099999999</v>
      </c>
      <c r="H49" s="21">
        <v>365.850708</v>
      </c>
      <c r="I49" s="21">
        <v>382.644226</v>
      </c>
      <c r="J49" s="21">
        <v>397.13443000000001</v>
      </c>
      <c r="K49" s="21">
        <v>408.67492700000003</v>
      </c>
      <c r="L49" s="21">
        <v>418.836365</v>
      </c>
      <c r="M49" s="21">
        <v>427.65292399999998</v>
      </c>
      <c r="N49" s="21">
        <v>436.58142099999998</v>
      </c>
      <c r="O49" s="21">
        <v>444.06924400000003</v>
      </c>
      <c r="P49" s="21">
        <v>448.52777099999997</v>
      </c>
      <c r="Q49" s="21">
        <v>455.55050699999998</v>
      </c>
      <c r="R49" s="21">
        <v>461.31115699999998</v>
      </c>
      <c r="S49" s="21">
        <v>460.233521</v>
      </c>
      <c r="T49" s="21">
        <v>459.27142300000003</v>
      </c>
      <c r="U49" s="21">
        <v>459.46636999999998</v>
      </c>
      <c r="V49" s="21">
        <v>460.10159299999998</v>
      </c>
      <c r="W49" s="21">
        <v>458.57482900000002</v>
      </c>
      <c r="X49" s="21">
        <v>457.24572799999999</v>
      </c>
      <c r="Y49" s="21">
        <v>455.50756799999999</v>
      </c>
      <c r="Z49" s="21">
        <v>453.24117999999999</v>
      </c>
      <c r="AA49" s="21">
        <v>454.63537600000001</v>
      </c>
      <c r="AB49" s="21">
        <v>455.70562699999999</v>
      </c>
      <c r="AC49" s="21">
        <v>452.78982500000001</v>
      </c>
      <c r="AD49" s="21">
        <v>448.54836999999998</v>
      </c>
      <c r="AE49" s="21">
        <f t="shared" ref="AE49:AN50" si="14">TREND($T49:$AD49,$T$5:$AD$5,AE$5)</f>
        <v>450.16838280000024</v>
      </c>
      <c r="AF49" s="21">
        <f t="shared" si="14"/>
        <v>449.21026646363657</v>
      </c>
      <c r="AG49" s="21">
        <f t="shared" si="14"/>
        <v>448.2521501272729</v>
      </c>
      <c r="AH49" s="21">
        <f t="shared" si="14"/>
        <v>447.29403379090922</v>
      </c>
      <c r="AI49" s="21">
        <f t="shared" si="14"/>
        <v>446.33591745454578</v>
      </c>
      <c r="AJ49" s="21">
        <f t="shared" si="14"/>
        <v>445.37780111818211</v>
      </c>
      <c r="AK49" s="21">
        <f t="shared" si="14"/>
        <v>444.41968478181843</v>
      </c>
      <c r="AL49" s="21">
        <f t="shared" si="14"/>
        <v>443.46156844545476</v>
      </c>
      <c r="AM49" s="21">
        <f t="shared" si="14"/>
        <v>442.50345210909109</v>
      </c>
      <c r="AN49" s="21">
        <f t="shared" si="14"/>
        <v>441.54533577272741</v>
      </c>
      <c r="AO49" s="20">
        <f>(AN49-AN50)/AN49</f>
        <v>5.6356492100011514E-2</v>
      </c>
      <c r="AP49" s="18">
        <v>1.6E-2</v>
      </c>
    </row>
    <row r="50" spans="1:42" x14ac:dyDescent="0.2">
      <c r="A50" s="21" t="s">
        <v>166</v>
      </c>
      <c r="B50" s="21" t="s">
        <v>339</v>
      </c>
      <c r="C50" s="21" t="s">
        <v>338</v>
      </c>
      <c r="D50" s="21" t="s">
        <v>163</v>
      </c>
      <c r="E50" s="21">
        <v>308.47335800000002</v>
      </c>
      <c r="F50" s="21">
        <v>312.30896000000001</v>
      </c>
      <c r="G50" s="21">
        <v>325.67044099999998</v>
      </c>
      <c r="H50" s="21">
        <v>344.90078699999998</v>
      </c>
      <c r="I50" s="21">
        <v>366.23498499999999</v>
      </c>
      <c r="J50" s="21">
        <v>384.01825000000002</v>
      </c>
      <c r="K50" s="21">
        <v>397.981964</v>
      </c>
      <c r="L50" s="21">
        <v>408.411224</v>
      </c>
      <c r="M50" s="21">
        <v>416.72317500000003</v>
      </c>
      <c r="N50" s="21">
        <v>425.629456</v>
      </c>
      <c r="O50" s="21">
        <v>432.99633799999998</v>
      </c>
      <c r="P50" s="21">
        <v>437.567902</v>
      </c>
      <c r="Q50" s="21">
        <v>444.66967799999998</v>
      </c>
      <c r="R50" s="21">
        <v>450.82067899999998</v>
      </c>
      <c r="S50" s="21">
        <v>450.355774</v>
      </c>
      <c r="T50" s="21">
        <v>450.17080700000002</v>
      </c>
      <c r="U50" s="21">
        <v>450.16909800000002</v>
      </c>
      <c r="V50" s="21">
        <v>450.06869499999999</v>
      </c>
      <c r="W50" s="21">
        <v>447.77377300000001</v>
      </c>
      <c r="X50" s="21">
        <v>445.642944</v>
      </c>
      <c r="Y50" s="21">
        <v>442.72439600000001</v>
      </c>
      <c r="Z50" s="21">
        <v>439.201324</v>
      </c>
      <c r="AA50" s="21">
        <v>439.93048099999999</v>
      </c>
      <c r="AB50" s="21">
        <v>440.43179300000003</v>
      </c>
      <c r="AC50" s="21">
        <v>436.86691300000001</v>
      </c>
      <c r="AD50" s="21">
        <v>432.11148100000003</v>
      </c>
      <c r="AE50" s="21">
        <f t="shared" si="14"/>
        <v>432.57864881818205</v>
      </c>
      <c r="AF50" s="21">
        <f t="shared" si="14"/>
        <v>430.81006445454568</v>
      </c>
      <c r="AG50" s="21">
        <f t="shared" si="14"/>
        <v>429.04148009090932</v>
      </c>
      <c r="AH50" s="21">
        <f t="shared" si="14"/>
        <v>427.27289572727295</v>
      </c>
      <c r="AI50" s="21">
        <f t="shared" si="14"/>
        <v>425.50431136363659</v>
      </c>
      <c r="AJ50" s="21">
        <f t="shared" si="14"/>
        <v>423.73572700000022</v>
      </c>
      <c r="AK50" s="21">
        <f t="shared" si="14"/>
        <v>421.96714263636386</v>
      </c>
      <c r="AL50" s="21">
        <f t="shared" si="14"/>
        <v>420.1985582727275</v>
      </c>
      <c r="AM50" s="21">
        <f t="shared" si="14"/>
        <v>418.42997390909113</v>
      </c>
      <c r="AN50" s="21">
        <f t="shared" si="14"/>
        <v>416.66138954545477</v>
      </c>
      <c r="AP50" s="18">
        <v>1.4999999999999999E-2</v>
      </c>
    </row>
    <row r="51" spans="1:42" x14ac:dyDescent="0.2">
      <c r="A51" t="s">
        <v>337</v>
      </c>
      <c r="B51" t="s">
        <v>336</v>
      </c>
      <c r="C51" t="s">
        <v>335</v>
      </c>
      <c r="D51" t="s">
        <v>163</v>
      </c>
    </row>
    <row r="52" spans="1:42" x14ac:dyDescent="0.2">
      <c r="A52" t="s">
        <v>169</v>
      </c>
      <c r="B52" t="s">
        <v>334</v>
      </c>
      <c r="C52" t="s">
        <v>333</v>
      </c>
      <c r="D52" t="s">
        <v>163</v>
      </c>
      <c r="E52">
        <v>32.040619</v>
      </c>
      <c r="F52">
        <v>32.383034000000002</v>
      </c>
      <c r="G52">
        <v>32.580471000000003</v>
      </c>
      <c r="H52">
        <v>32.522765999999997</v>
      </c>
      <c r="I52">
        <v>32.235176000000003</v>
      </c>
      <c r="J52">
        <v>32.151539</v>
      </c>
      <c r="K52">
        <v>32.448059000000001</v>
      </c>
      <c r="L52">
        <v>32.804183999999999</v>
      </c>
      <c r="M52">
        <v>33.046790999999999</v>
      </c>
      <c r="N52">
        <v>33.189033999999999</v>
      </c>
      <c r="O52">
        <v>33.281933000000002</v>
      </c>
      <c r="P52">
        <v>33.375678999999998</v>
      </c>
      <c r="Q52">
        <v>33.412941000000004</v>
      </c>
      <c r="R52">
        <v>33.348972000000003</v>
      </c>
      <c r="S52">
        <v>33.081184</v>
      </c>
      <c r="T52">
        <v>32.580112</v>
      </c>
      <c r="U52">
        <v>32.023375999999999</v>
      </c>
      <c r="V52">
        <v>31.476037999999999</v>
      </c>
      <c r="W52">
        <v>30.90259</v>
      </c>
      <c r="X52">
        <v>30.369168999999999</v>
      </c>
      <c r="Y52">
        <v>29.855053000000002</v>
      </c>
      <c r="Z52">
        <v>29.348334999999999</v>
      </c>
      <c r="AA52">
        <v>28.869249</v>
      </c>
      <c r="AB52">
        <v>28.425381000000002</v>
      </c>
      <c r="AC52">
        <v>27.953430000000001</v>
      </c>
      <c r="AD52">
        <v>27.437539999999998</v>
      </c>
      <c r="AE52">
        <f t="shared" ref="AE52:AN53" si="15">TREND($T52:$AD52,$T$5:$AD$5,AE$5)</f>
        <v>26.863726763636578</v>
      </c>
      <c r="AF52">
        <f t="shared" si="15"/>
        <v>26.352525572727473</v>
      </c>
      <c r="AG52">
        <f t="shared" si="15"/>
        <v>25.841324381818367</v>
      </c>
      <c r="AH52">
        <f t="shared" si="15"/>
        <v>25.330123190909262</v>
      </c>
      <c r="AI52">
        <f t="shared" si="15"/>
        <v>24.818922000000157</v>
      </c>
      <c r="AJ52">
        <f t="shared" si="15"/>
        <v>24.307720809091052</v>
      </c>
      <c r="AK52">
        <f t="shared" si="15"/>
        <v>23.796519618181946</v>
      </c>
      <c r="AL52">
        <f t="shared" si="15"/>
        <v>23.285318427272841</v>
      </c>
      <c r="AM52">
        <f t="shared" si="15"/>
        <v>22.774117236363736</v>
      </c>
      <c r="AN52">
        <f t="shared" si="15"/>
        <v>22.262916045454631</v>
      </c>
      <c r="AP52" s="18">
        <v>-4.0000000000000001E-3</v>
      </c>
    </row>
    <row r="53" spans="1:42" x14ac:dyDescent="0.2">
      <c r="A53" t="s">
        <v>166</v>
      </c>
      <c r="B53" t="s">
        <v>332</v>
      </c>
      <c r="C53" t="s">
        <v>331</v>
      </c>
      <c r="D53" t="s">
        <v>163</v>
      </c>
      <c r="E53">
        <v>31.583492</v>
      </c>
      <c r="F53">
        <v>30.868925000000001</v>
      </c>
      <c r="G53">
        <v>30.284506</v>
      </c>
      <c r="H53">
        <v>30.122692000000001</v>
      </c>
      <c r="I53">
        <v>30.110009999999999</v>
      </c>
      <c r="J53">
        <v>30.288754999999998</v>
      </c>
      <c r="K53">
        <v>30.710889999999999</v>
      </c>
      <c r="L53">
        <v>31.089993</v>
      </c>
      <c r="M53">
        <v>31.318766</v>
      </c>
      <c r="N53">
        <v>31.462375999999999</v>
      </c>
      <c r="O53">
        <v>31.564398000000001</v>
      </c>
      <c r="P53">
        <v>31.677876000000001</v>
      </c>
      <c r="Q53">
        <v>31.742913999999999</v>
      </c>
      <c r="R53">
        <v>31.722090000000001</v>
      </c>
      <c r="S53">
        <v>31.575026000000001</v>
      </c>
      <c r="T53">
        <v>31.271152000000001</v>
      </c>
      <c r="U53">
        <v>30.861509000000002</v>
      </c>
      <c r="V53">
        <v>30.422568999999999</v>
      </c>
      <c r="W53">
        <v>29.960293</v>
      </c>
      <c r="X53">
        <v>29.521107000000001</v>
      </c>
      <c r="Y53">
        <v>29.062114999999999</v>
      </c>
      <c r="Z53">
        <v>28.608408000000001</v>
      </c>
      <c r="AA53">
        <v>28.259899000000001</v>
      </c>
      <c r="AB53">
        <v>27.954153000000002</v>
      </c>
      <c r="AC53">
        <v>27.608378999999999</v>
      </c>
      <c r="AD53">
        <v>27.255935999999998</v>
      </c>
      <c r="AE53">
        <f t="shared" si="15"/>
        <v>26.718283545454597</v>
      </c>
      <c r="AF53">
        <f t="shared" si="15"/>
        <v>26.310944136363673</v>
      </c>
      <c r="AG53">
        <f t="shared" si="15"/>
        <v>25.90360472727275</v>
      </c>
      <c r="AH53">
        <f t="shared" si="15"/>
        <v>25.496265318181941</v>
      </c>
      <c r="AI53">
        <f t="shared" si="15"/>
        <v>25.088925909091017</v>
      </c>
      <c r="AJ53">
        <f t="shared" si="15"/>
        <v>24.681586500000094</v>
      </c>
      <c r="AK53">
        <f t="shared" si="15"/>
        <v>24.274247090909171</v>
      </c>
      <c r="AL53">
        <f t="shared" si="15"/>
        <v>23.866907681818248</v>
      </c>
      <c r="AM53">
        <f t="shared" si="15"/>
        <v>23.459568272727324</v>
      </c>
      <c r="AN53">
        <f t="shared" si="15"/>
        <v>23.052228863636401</v>
      </c>
      <c r="AP53" s="18">
        <v>-4.0000000000000001E-3</v>
      </c>
    </row>
    <row r="54" spans="1:42" x14ac:dyDescent="0.2">
      <c r="A54" t="s">
        <v>330</v>
      </c>
      <c r="B54" t="s">
        <v>329</v>
      </c>
      <c r="C54" t="s">
        <v>328</v>
      </c>
      <c r="D54" t="s">
        <v>163</v>
      </c>
    </row>
    <row r="55" spans="1:42" x14ac:dyDescent="0.2">
      <c r="A55" t="s">
        <v>169</v>
      </c>
      <c r="B55" t="s">
        <v>327</v>
      </c>
      <c r="C55" t="s">
        <v>326</v>
      </c>
      <c r="D55" t="s">
        <v>163</v>
      </c>
      <c r="E55">
        <v>162.23519899999999</v>
      </c>
      <c r="F55">
        <v>170.225876</v>
      </c>
      <c r="G55">
        <v>177.40142800000001</v>
      </c>
      <c r="H55">
        <v>183.570007</v>
      </c>
      <c r="I55">
        <v>191.73062100000001</v>
      </c>
      <c r="J55">
        <v>198.66655</v>
      </c>
      <c r="K55">
        <v>203.18279999999999</v>
      </c>
      <c r="L55">
        <v>207.34240700000001</v>
      </c>
      <c r="M55">
        <v>211.10209699999999</v>
      </c>
      <c r="N55">
        <v>215.16789199999999</v>
      </c>
      <c r="O55">
        <v>218.544601</v>
      </c>
      <c r="P55">
        <v>220.266479</v>
      </c>
      <c r="Q55">
        <v>223.57287600000001</v>
      </c>
      <c r="R55">
        <v>226.60522499999999</v>
      </c>
      <c r="S55">
        <v>226.31822199999999</v>
      </c>
      <c r="T55">
        <v>226.51269500000001</v>
      </c>
      <c r="U55">
        <v>227.31343100000001</v>
      </c>
      <c r="V55">
        <v>228.405396</v>
      </c>
      <c r="W55">
        <v>228.41471899999999</v>
      </c>
      <c r="X55">
        <v>228.50207499999999</v>
      </c>
      <c r="Y55">
        <v>228.366196</v>
      </c>
      <c r="Z55">
        <v>227.999268</v>
      </c>
      <c r="AA55">
        <v>229.753647</v>
      </c>
      <c r="AB55">
        <v>231.316925</v>
      </c>
      <c r="AC55">
        <v>230.69349700000001</v>
      </c>
      <c r="AD55">
        <v>229.42245500000001</v>
      </c>
      <c r="AE55">
        <f t="shared" ref="AE55:AN56" si="16">TREND($T55:$AD55,$T$5:$AD$5,AE$5)</f>
        <v>230.91704763636369</v>
      </c>
      <c r="AF55">
        <f t="shared" si="16"/>
        <v>231.27139945454553</v>
      </c>
      <c r="AG55">
        <f t="shared" si="16"/>
        <v>231.62575127272737</v>
      </c>
      <c r="AH55">
        <f t="shared" si="16"/>
        <v>231.98010309090921</v>
      </c>
      <c r="AI55">
        <f t="shared" si="16"/>
        <v>232.33445490909105</v>
      </c>
      <c r="AJ55">
        <f t="shared" si="16"/>
        <v>232.68880672727278</v>
      </c>
      <c r="AK55">
        <f t="shared" si="16"/>
        <v>233.04315854545462</v>
      </c>
      <c r="AL55">
        <f t="shared" si="16"/>
        <v>233.39751036363646</v>
      </c>
      <c r="AM55">
        <f t="shared" si="16"/>
        <v>233.7518621818183</v>
      </c>
      <c r="AN55">
        <f t="shared" si="16"/>
        <v>234.10621400000014</v>
      </c>
      <c r="AP55" s="18">
        <v>1.6E-2</v>
      </c>
    </row>
    <row r="56" spans="1:42" x14ac:dyDescent="0.2">
      <c r="A56" t="s">
        <v>166</v>
      </c>
      <c r="B56" t="s">
        <v>325</v>
      </c>
      <c r="C56" t="s">
        <v>324</v>
      </c>
      <c r="D56" t="s">
        <v>163</v>
      </c>
      <c r="E56">
        <v>158.72099299999999</v>
      </c>
      <c r="F56">
        <v>159.95344499999999</v>
      </c>
      <c r="G56">
        <v>165.63870199999999</v>
      </c>
      <c r="H56">
        <v>174.08154300000001</v>
      </c>
      <c r="I56">
        <v>184.25196800000001</v>
      </c>
      <c r="J56">
        <v>192.26252700000001</v>
      </c>
      <c r="K56">
        <v>197.23593099999999</v>
      </c>
      <c r="L56">
        <v>200.607178</v>
      </c>
      <c r="M56">
        <v>203.307693</v>
      </c>
      <c r="N56">
        <v>206.73069799999999</v>
      </c>
      <c r="O56">
        <v>209.528671</v>
      </c>
      <c r="P56">
        <v>210.97674599999999</v>
      </c>
      <c r="Q56">
        <v>214.087219</v>
      </c>
      <c r="R56">
        <v>217.19368</v>
      </c>
      <c r="S56">
        <v>217.21615600000001</v>
      </c>
      <c r="T56">
        <v>217.87977599999999</v>
      </c>
      <c r="U56">
        <v>218.77172899999999</v>
      </c>
      <c r="V56">
        <v>219.80165099999999</v>
      </c>
      <c r="W56">
        <v>219.885468</v>
      </c>
      <c r="X56">
        <v>220.19000199999999</v>
      </c>
      <c r="Y56">
        <v>220.22422800000001</v>
      </c>
      <c r="Z56">
        <v>220.06260700000001</v>
      </c>
      <c r="AA56">
        <v>222.38252299999999</v>
      </c>
      <c r="AB56">
        <v>224.65974399999999</v>
      </c>
      <c r="AC56">
        <v>224.74955700000001</v>
      </c>
      <c r="AD56">
        <v>224.248795</v>
      </c>
      <c r="AE56">
        <f t="shared" si="16"/>
        <v>225.27041096363655</v>
      </c>
      <c r="AF56">
        <f t="shared" si="16"/>
        <v>225.95402370000011</v>
      </c>
      <c r="AG56">
        <f t="shared" si="16"/>
        <v>226.63763643636366</v>
      </c>
      <c r="AH56">
        <f t="shared" si="16"/>
        <v>227.32124917272745</v>
      </c>
      <c r="AI56">
        <f t="shared" si="16"/>
        <v>228.00486190909101</v>
      </c>
      <c r="AJ56">
        <f t="shared" si="16"/>
        <v>228.68847464545456</v>
      </c>
      <c r="AK56">
        <f t="shared" si="16"/>
        <v>229.37208738181835</v>
      </c>
      <c r="AL56">
        <f t="shared" si="16"/>
        <v>230.0557001181819</v>
      </c>
      <c r="AM56">
        <f t="shared" si="16"/>
        <v>230.73931285454546</v>
      </c>
      <c r="AN56">
        <f t="shared" si="16"/>
        <v>231.42292559090924</v>
      </c>
      <c r="AP56" s="18">
        <v>1.4999999999999999E-2</v>
      </c>
    </row>
    <row r="57" spans="1:42" x14ac:dyDescent="0.2">
      <c r="A57" t="s">
        <v>323</v>
      </c>
      <c r="B57" t="s">
        <v>322</v>
      </c>
      <c r="C57" t="s">
        <v>321</v>
      </c>
      <c r="D57" t="s">
        <v>320</v>
      </c>
      <c r="E57" t="s">
        <v>319</v>
      </c>
      <c r="F57" t="s">
        <v>163</v>
      </c>
    </row>
    <row r="58" spans="1:42" x14ac:dyDescent="0.2">
      <c r="A58" t="s">
        <v>169</v>
      </c>
      <c r="B58" t="s">
        <v>318</v>
      </c>
      <c r="C58" t="s">
        <v>317</v>
      </c>
      <c r="D58" t="s">
        <v>163</v>
      </c>
      <c r="E58">
        <v>98.566162000000006</v>
      </c>
      <c r="F58">
        <v>106.235298</v>
      </c>
      <c r="G58">
        <v>115.233101</v>
      </c>
      <c r="H58">
        <v>124.124397</v>
      </c>
      <c r="I58">
        <v>133.388474</v>
      </c>
      <c r="J58">
        <v>141.070221</v>
      </c>
      <c r="K58">
        <v>147.320618</v>
      </c>
      <c r="L58">
        <v>152.76052899999999</v>
      </c>
      <c r="M58">
        <v>157.67820699999999</v>
      </c>
      <c r="N58">
        <v>162.59045399999999</v>
      </c>
      <c r="O58">
        <v>166.65772999999999</v>
      </c>
      <c r="P58">
        <v>169.16272000000001</v>
      </c>
      <c r="Q58">
        <v>172.57202100000001</v>
      </c>
      <c r="R58">
        <v>175.338348</v>
      </c>
      <c r="S58">
        <v>175.10354599999999</v>
      </c>
      <c r="T58">
        <v>174.86584500000001</v>
      </c>
      <c r="U58">
        <v>174.8228</v>
      </c>
      <c r="V58">
        <v>174.82174699999999</v>
      </c>
      <c r="W58">
        <v>173.90910299999999</v>
      </c>
      <c r="X58">
        <v>172.98835800000001</v>
      </c>
      <c r="Y58">
        <v>171.90715</v>
      </c>
      <c r="Z58">
        <v>170.54710399999999</v>
      </c>
      <c r="AA58">
        <v>170.64364599999999</v>
      </c>
      <c r="AB58">
        <v>170.51696799999999</v>
      </c>
      <c r="AC58">
        <v>168.70735199999999</v>
      </c>
      <c r="AD58">
        <v>166.40252699999999</v>
      </c>
      <c r="AE58">
        <f t="shared" ref="AE58:AN59" si="17">TREND($T58:$AD58,$T$5:$AD$5,AE$5)</f>
        <v>166.99396980000029</v>
      </c>
      <c r="AF58">
        <f t="shared" si="17"/>
        <v>166.18792537272748</v>
      </c>
      <c r="AG58">
        <f t="shared" si="17"/>
        <v>165.38188094545467</v>
      </c>
      <c r="AH58">
        <f t="shared" si="17"/>
        <v>164.57583651818209</v>
      </c>
      <c r="AI58">
        <f t="shared" si="17"/>
        <v>163.76979209090928</v>
      </c>
      <c r="AJ58">
        <f t="shared" si="17"/>
        <v>162.96374766363647</v>
      </c>
      <c r="AK58">
        <f t="shared" si="17"/>
        <v>162.15770323636389</v>
      </c>
      <c r="AL58">
        <f t="shared" si="17"/>
        <v>161.35165880909108</v>
      </c>
      <c r="AM58">
        <f t="shared" si="17"/>
        <v>160.54561438181827</v>
      </c>
      <c r="AN58">
        <f t="shared" si="17"/>
        <v>159.73956995454569</v>
      </c>
      <c r="AP58" s="18">
        <v>2.1999999999999999E-2</v>
      </c>
    </row>
    <row r="59" spans="1:42" x14ac:dyDescent="0.2">
      <c r="A59" t="s">
        <v>166</v>
      </c>
      <c r="B59" t="s">
        <v>316</v>
      </c>
      <c r="C59" t="s">
        <v>315</v>
      </c>
      <c r="D59" t="s">
        <v>163</v>
      </c>
      <c r="E59">
        <v>96.169914000000006</v>
      </c>
      <c r="F59">
        <v>99.555626000000004</v>
      </c>
      <c r="G59">
        <v>107.190521</v>
      </c>
      <c r="H59">
        <v>116.98184999999999</v>
      </c>
      <c r="I59">
        <v>127.598572</v>
      </c>
      <c r="J59">
        <v>136.94368</v>
      </c>
      <c r="K59">
        <v>145.140747</v>
      </c>
      <c r="L59">
        <v>151.75599700000001</v>
      </c>
      <c r="M59">
        <v>157.36702</v>
      </c>
      <c r="N59">
        <v>162.947632</v>
      </c>
      <c r="O59">
        <v>167.479782</v>
      </c>
      <c r="P59">
        <v>170.364273</v>
      </c>
      <c r="Q59">
        <v>174.06854200000001</v>
      </c>
      <c r="R59">
        <v>177.10690299999999</v>
      </c>
      <c r="S59">
        <v>176.94927999999999</v>
      </c>
      <c r="T59">
        <v>176.62789900000001</v>
      </c>
      <c r="U59">
        <v>176.0215</v>
      </c>
      <c r="V59">
        <v>175.184753</v>
      </c>
      <c r="W59">
        <v>173.26327499999999</v>
      </c>
      <c r="X59">
        <v>171.186295</v>
      </c>
      <c r="Y59">
        <v>168.66662600000001</v>
      </c>
      <c r="Z59">
        <v>165.75564600000001</v>
      </c>
      <c r="AA59">
        <v>164.34751900000001</v>
      </c>
      <c r="AB59">
        <v>162.61219800000001</v>
      </c>
      <c r="AC59">
        <v>159.12437399999999</v>
      </c>
      <c r="AD59">
        <v>155.17317199999999</v>
      </c>
      <c r="AE59">
        <f t="shared" si="17"/>
        <v>155.13255254545402</v>
      </c>
      <c r="AF59">
        <f t="shared" si="17"/>
        <v>152.98853468181824</v>
      </c>
      <c r="AG59">
        <f t="shared" si="17"/>
        <v>150.84451681818155</v>
      </c>
      <c r="AH59">
        <f t="shared" si="17"/>
        <v>148.70049895454576</v>
      </c>
      <c r="AI59">
        <f t="shared" si="17"/>
        <v>146.55648109090907</v>
      </c>
      <c r="AJ59">
        <f t="shared" si="17"/>
        <v>144.41246322727238</v>
      </c>
      <c r="AK59">
        <f t="shared" si="17"/>
        <v>142.2684453636366</v>
      </c>
      <c r="AL59">
        <f t="shared" si="17"/>
        <v>140.12442749999991</v>
      </c>
      <c r="AM59">
        <f t="shared" si="17"/>
        <v>137.98040963636322</v>
      </c>
      <c r="AN59">
        <f t="shared" si="17"/>
        <v>135.83639177272744</v>
      </c>
      <c r="AP59" s="18">
        <v>0.02</v>
      </c>
    </row>
    <row r="60" spans="1:42" x14ac:dyDescent="0.2">
      <c r="A60" t="s">
        <v>314</v>
      </c>
      <c r="B60" t="s">
        <v>313</v>
      </c>
      <c r="C60" t="s">
        <v>312</v>
      </c>
      <c r="D60" t="s">
        <v>163</v>
      </c>
    </row>
    <row r="61" spans="1:42" x14ac:dyDescent="0.2">
      <c r="A61" t="s">
        <v>169</v>
      </c>
      <c r="B61" t="s">
        <v>311</v>
      </c>
      <c r="C61" t="s">
        <v>310</v>
      </c>
      <c r="D61" t="s">
        <v>163</v>
      </c>
      <c r="E61">
        <v>22.304957999999999</v>
      </c>
      <c r="F61">
        <v>23.502904999999998</v>
      </c>
      <c r="G61">
        <v>24.969612000000001</v>
      </c>
      <c r="H61">
        <v>25.633558000000001</v>
      </c>
      <c r="I61">
        <v>25.289967000000001</v>
      </c>
      <c r="J61">
        <v>25.246137999999998</v>
      </c>
      <c r="K61">
        <v>25.723452000000002</v>
      </c>
      <c r="L61">
        <v>25.929245000000002</v>
      </c>
      <c r="M61">
        <v>25.825838000000001</v>
      </c>
      <c r="N61">
        <v>25.634045</v>
      </c>
      <c r="O61">
        <v>25.584980000000002</v>
      </c>
      <c r="P61">
        <v>25.722897</v>
      </c>
      <c r="Q61">
        <v>25.992667999999998</v>
      </c>
      <c r="R61">
        <v>26.018616000000002</v>
      </c>
      <c r="S61">
        <v>25.730547000000001</v>
      </c>
      <c r="T61">
        <v>25.312771000000001</v>
      </c>
      <c r="U61">
        <v>25.306778000000001</v>
      </c>
      <c r="V61">
        <v>25.398402999999998</v>
      </c>
      <c r="W61">
        <v>25.348398</v>
      </c>
      <c r="X61">
        <v>25.386095000000001</v>
      </c>
      <c r="Y61">
        <v>25.379147</v>
      </c>
      <c r="Z61">
        <v>25.346457999999998</v>
      </c>
      <c r="AA61">
        <v>25.368846999999999</v>
      </c>
      <c r="AB61">
        <v>25.446349999999999</v>
      </c>
      <c r="AC61">
        <v>25.435569999999998</v>
      </c>
      <c r="AD61">
        <v>25.285847</v>
      </c>
      <c r="AE61">
        <f t="shared" ref="AE61:AN62" si="18">TREND($T61:$AD61,$T$5:$AD$5,AE$5)</f>
        <v>25.393641272727269</v>
      </c>
      <c r="AF61">
        <f t="shared" si="18"/>
        <v>25.398419909090904</v>
      </c>
      <c r="AG61">
        <f t="shared" si="18"/>
        <v>25.403198545454543</v>
      </c>
      <c r="AH61">
        <f t="shared" si="18"/>
        <v>25.407977181818175</v>
      </c>
      <c r="AI61">
        <f t="shared" si="18"/>
        <v>25.412755818181815</v>
      </c>
      <c r="AJ61">
        <f t="shared" si="18"/>
        <v>25.41753445454545</v>
      </c>
      <c r="AK61">
        <f t="shared" si="18"/>
        <v>25.422313090909086</v>
      </c>
      <c r="AL61">
        <f t="shared" si="18"/>
        <v>25.427091727272725</v>
      </c>
      <c r="AM61">
        <f t="shared" si="18"/>
        <v>25.431870363636357</v>
      </c>
      <c r="AN61">
        <f t="shared" si="18"/>
        <v>25.436648999999996</v>
      </c>
      <c r="AP61" s="18">
        <v>6.0000000000000001E-3</v>
      </c>
    </row>
    <row r="62" spans="1:42" x14ac:dyDescent="0.2">
      <c r="A62" t="s">
        <v>166</v>
      </c>
      <c r="B62" t="s">
        <v>309</v>
      </c>
      <c r="C62" t="s">
        <v>308</v>
      </c>
      <c r="D62" t="s">
        <v>163</v>
      </c>
      <c r="E62">
        <v>21.998964000000001</v>
      </c>
      <c r="F62">
        <v>21.930969000000001</v>
      </c>
      <c r="G62">
        <v>22.556721</v>
      </c>
      <c r="H62">
        <v>23.714693</v>
      </c>
      <c r="I62">
        <v>24.274418000000001</v>
      </c>
      <c r="J62">
        <v>24.523291</v>
      </c>
      <c r="K62">
        <v>24.894390000000001</v>
      </c>
      <c r="L62">
        <v>24.95805</v>
      </c>
      <c r="M62">
        <v>24.729707999999999</v>
      </c>
      <c r="N62">
        <v>24.488759999999999</v>
      </c>
      <c r="O62">
        <v>24.423483000000001</v>
      </c>
      <c r="P62">
        <v>24.549002000000002</v>
      </c>
      <c r="Q62">
        <v>24.770983000000001</v>
      </c>
      <c r="R62">
        <v>24.798003999999999</v>
      </c>
      <c r="S62">
        <v>24.615286000000001</v>
      </c>
      <c r="T62">
        <v>24.392008000000001</v>
      </c>
      <c r="U62">
        <v>24.514385000000001</v>
      </c>
      <c r="V62">
        <v>24.659725000000002</v>
      </c>
      <c r="W62">
        <v>24.664746999999998</v>
      </c>
      <c r="X62">
        <v>24.745536999999999</v>
      </c>
      <c r="Y62">
        <v>24.771436999999999</v>
      </c>
      <c r="Z62">
        <v>24.774647000000002</v>
      </c>
      <c r="AA62">
        <v>24.940559</v>
      </c>
      <c r="AB62">
        <v>25.205729999999999</v>
      </c>
      <c r="AC62">
        <v>25.384605000000001</v>
      </c>
      <c r="AD62">
        <v>25.433577</v>
      </c>
      <c r="AE62">
        <f t="shared" si="18"/>
        <v>25.457403763636364</v>
      </c>
      <c r="AF62">
        <f t="shared" si="18"/>
        <v>25.5565626181818</v>
      </c>
      <c r="AG62">
        <f t="shared" si="18"/>
        <v>25.655721472727265</v>
      </c>
      <c r="AH62">
        <f t="shared" si="18"/>
        <v>25.754880327272701</v>
      </c>
      <c r="AI62">
        <f t="shared" si="18"/>
        <v>25.854039181818166</v>
      </c>
      <c r="AJ62">
        <f t="shared" si="18"/>
        <v>25.953198036363631</v>
      </c>
      <c r="AK62">
        <f t="shared" si="18"/>
        <v>26.052356890909067</v>
      </c>
      <c r="AL62">
        <f t="shared" si="18"/>
        <v>26.151515745454532</v>
      </c>
      <c r="AM62">
        <f t="shared" si="18"/>
        <v>26.250674599999996</v>
      </c>
      <c r="AN62">
        <f t="shared" si="18"/>
        <v>26.349833454545433</v>
      </c>
      <c r="AP62" s="18">
        <v>6.0000000000000001E-3</v>
      </c>
    </row>
    <row r="63" spans="1:42" x14ac:dyDescent="0.2">
      <c r="A63" t="s">
        <v>307</v>
      </c>
      <c r="B63" t="s">
        <v>306</v>
      </c>
      <c r="C63" t="s">
        <v>305</v>
      </c>
      <c r="D63" t="s">
        <v>163</v>
      </c>
    </row>
    <row r="64" spans="1:42" x14ac:dyDescent="0.2">
      <c r="A64" t="s">
        <v>169</v>
      </c>
      <c r="B64" t="s">
        <v>304</v>
      </c>
      <c r="C64" t="s">
        <v>303</v>
      </c>
      <c r="D64" t="s">
        <v>163</v>
      </c>
      <c r="E64">
        <v>336.78311200000002</v>
      </c>
      <c r="F64">
        <v>352.44241299999999</v>
      </c>
      <c r="G64">
        <v>368.28845200000001</v>
      </c>
      <c r="H64">
        <v>382.92108200000001</v>
      </c>
      <c r="I64">
        <v>398.25112899999999</v>
      </c>
      <c r="J64">
        <v>415.22766100000001</v>
      </c>
      <c r="K64">
        <v>434.08166499999999</v>
      </c>
      <c r="L64">
        <v>453.27062999999998</v>
      </c>
      <c r="M64">
        <v>473.00796500000001</v>
      </c>
      <c r="N64">
        <v>490.65802000000002</v>
      </c>
      <c r="O64">
        <v>506.64404300000001</v>
      </c>
      <c r="P64">
        <v>522.69635000000005</v>
      </c>
      <c r="Q64">
        <v>538.43426499999998</v>
      </c>
      <c r="R64">
        <v>554.42877199999998</v>
      </c>
      <c r="S64">
        <v>570.29339600000003</v>
      </c>
      <c r="T64">
        <v>587.48577899999998</v>
      </c>
      <c r="U64">
        <v>604.47119099999998</v>
      </c>
      <c r="V64">
        <v>620.48590100000001</v>
      </c>
      <c r="W64">
        <v>637.549622</v>
      </c>
      <c r="X64">
        <v>656.35339399999998</v>
      </c>
      <c r="Y64">
        <v>676.16149900000005</v>
      </c>
      <c r="Z64">
        <v>696.87060499999995</v>
      </c>
      <c r="AA64">
        <v>717.46563700000002</v>
      </c>
      <c r="AB64">
        <v>738.64068599999996</v>
      </c>
      <c r="AC64">
        <v>760.39831500000003</v>
      </c>
      <c r="AD64">
        <v>783.10040300000003</v>
      </c>
      <c r="AE64">
        <f t="shared" ref="AE64:AN65" si="19">TREND($T64:$AD64,$T$5:$AD$5,AE$5)</f>
        <v>797.54001447272458</v>
      </c>
      <c r="AF64">
        <f t="shared" si="19"/>
        <v>817.14542549090402</v>
      </c>
      <c r="AG64">
        <f t="shared" si="19"/>
        <v>836.75083650908346</v>
      </c>
      <c r="AH64">
        <f t="shared" si="19"/>
        <v>856.35624752727017</v>
      </c>
      <c r="AI64">
        <f t="shared" si="19"/>
        <v>875.96165854544961</v>
      </c>
      <c r="AJ64">
        <f t="shared" si="19"/>
        <v>895.56706956362905</v>
      </c>
      <c r="AK64">
        <f t="shared" si="19"/>
        <v>915.17248058181576</v>
      </c>
      <c r="AL64">
        <f t="shared" si="19"/>
        <v>934.7778915999952</v>
      </c>
      <c r="AM64">
        <f t="shared" si="19"/>
        <v>954.38330261817464</v>
      </c>
      <c r="AN64">
        <f t="shared" si="19"/>
        <v>973.98871363636135</v>
      </c>
      <c r="AP64" s="18">
        <v>3.4000000000000002E-2</v>
      </c>
    </row>
    <row r="65" spans="1:42" x14ac:dyDescent="0.2">
      <c r="A65" t="s">
        <v>166</v>
      </c>
      <c r="B65" t="s">
        <v>302</v>
      </c>
      <c r="C65" t="s">
        <v>301</v>
      </c>
      <c r="D65" t="s">
        <v>163</v>
      </c>
      <c r="E65">
        <v>335.60122699999999</v>
      </c>
      <c r="F65">
        <v>345.98608400000001</v>
      </c>
      <c r="G65">
        <v>359.90365600000001</v>
      </c>
      <c r="H65">
        <v>374.99935900000003</v>
      </c>
      <c r="I65">
        <v>391.53732300000001</v>
      </c>
      <c r="J65">
        <v>409.31835899999999</v>
      </c>
      <c r="K65">
        <v>428.53387500000002</v>
      </c>
      <c r="L65">
        <v>447.79482999999999</v>
      </c>
      <c r="M65">
        <v>467.339111</v>
      </c>
      <c r="N65">
        <v>485.02496300000001</v>
      </c>
      <c r="O65">
        <v>501.136841</v>
      </c>
      <c r="P65">
        <v>517.16876200000002</v>
      </c>
      <c r="Q65">
        <v>532.72882100000004</v>
      </c>
      <c r="R65">
        <v>548.53186000000005</v>
      </c>
      <c r="S65">
        <v>564.14514199999996</v>
      </c>
      <c r="T65">
        <v>581.42645300000004</v>
      </c>
      <c r="U65">
        <v>598.47082499999999</v>
      </c>
      <c r="V65">
        <v>614.37976100000003</v>
      </c>
      <c r="W65">
        <v>631.27539100000001</v>
      </c>
      <c r="X65">
        <v>649.95446800000002</v>
      </c>
      <c r="Y65">
        <v>669.39074700000003</v>
      </c>
      <c r="Z65">
        <v>689.38586399999997</v>
      </c>
      <c r="AA65">
        <v>709.73541299999999</v>
      </c>
      <c r="AB65">
        <v>731.09698500000002</v>
      </c>
      <c r="AC65">
        <v>752.61456299999998</v>
      </c>
      <c r="AD65">
        <v>775.12292500000001</v>
      </c>
      <c r="AE65">
        <f t="shared" si="19"/>
        <v>789.25360449090658</v>
      </c>
      <c r="AF65">
        <f t="shared" si="19"/>
        <v>808.63142652726674</v>
      </c>
      <c r="AG65">
        <f t="shared" si="19"/>
        <v>828.00924856363417</v>
      </c>
      <c r="AH65">
        <f t="shared" si="19"/>
        <v>847.38707059999433</v>
      </c>
      <c r="AI65">
        <f t="shared" si="19"/>
        <v>866.76489263636176</v>
      </c>
      <c r="AJ65">
        <f t="shared" si="19"/>
        <v>886.14271467272192</v>
      </c>
      <c r="AK65">
        <f t="shared" si="19"/>
        <v>905.52053670908936</v>
      </c>
      <c r="AL65">
        <f t="shared" si="19"/>
        <v>924.89835874544951</v>
      </c>
      <c r="AM65">
        <f t="shared" si="19"/>
        <v>944.27618078180967</v>
      </c>
      <c r="AN65">
        <f t="shared" si="19"/>
        <v>963.6540028181771</v>
      </c>
      <c r="AP65" s="18">
        <v>3.4000000000000002E-2</v>
      </c>
    </row>
    <row r="66" spans="1:42" x14ac:dyDescent="0.2">
      <c r="A66" t="s">
        <v>300</v>
      </c>
      <c r="B66" t="s">
        <v>299</v>
      </c>
      <c r="C66" t="s">
        <v>298</v>
      </c>
      <c r="D66" t="s">
        <v>163</v>
      </c>
    </row>
    <row r="67" spans="1:42" x14ac:dyDescent="0.2">
      <c r="A67" s="21" t="s">
        <v>169</v>
      </c>
      <c r="B67" s="21" t="s">
        <v>297</v>
      </c>
      <c r="C67" s="21" t="s">
        <v>296</v>
      </c>
      <c r="D67" s="21" t="s">
        <v>163</v>
      </c>
      <c r="E67" s="21">
        <v>468.02914399999997</v>
      </c>
      <c r="F67" s="21">
        <v>471.91949499999998</v>
      </c>
      <c r="G67" s="21">
        <v>474.52801499999998</v>
      </c>
      <c r="H67" s="21">
        <v>475.45764200000002</v>
      </c>
      <c r="I67" s="21">
        <v>475.095642</v>
      </c>
      <c r="J67" s="21">
        <v>474.09686299999998</v>
      </c>
      <c r="K67" s="21">
        <v>472.660797</v>
      </c>
      <c r="L67" s="21">
        <v>471.322632</v>
      </c>
      <c r="M67" s="21">
        <v>469.816284</v>
      </c>
      <c r="N67" s="21">
        <v>468.175049</v>
      </c>
      <c r="O67" s="21">
        <v>465.96252399999997</v>
      </c>
      <c r="P67" s="21">
        <v>463.73422199999999</v>
      </c>
      <c r="Q67" s="21">
        <v>462.02545199999997</v>
      </c>
      <c r="R67" s="21">
        <v>460.46951300000001</v>
      </c>
      <c r="S67" s="21">
        <v>458.59338400000001</v>
      </c>
      <c r="T67" s="21">
        <v>457.39169299999998</v>
      </c>
      <c r="U67" s="21">
        <v>456.31973299999999</v>
      </c>
      <c r="V67" s="21">
        <v>454.89514200000002</v>
      </c>
      <c r="W67" s="21">
        <v>453.68579099999999</v>
      </c>
      <c r="X67" s="21">
        <v>453.14126599999997</v>
      </c>
      <c r="Y67" s="21">
        <v>452.65130599999998</v>
      </c>
      <c r="Z67" s="21">
        <v>451.81204200000002</v>
      </c>
      <c r="AA67" s="21">
        <v>451.62982199999999</v>
      </c>
      <c r="AB67" s="21">
        <v>451.743225</v>
      </c>
      <c r="AC67" s="21">
        <v>451.39007600000002</v>
      </c>
      <c r="AD67" s="21">
        <v>451.27136200000001</v>
      </c>
      <c r="AE67" s="21">
        <f t="shared" ref="AE67:AN68" si="20">TREND($T67:$AD67,$T$5:$AD$5,AE$5)</f>
        <v>449.70919458181811</v>
      </c>
      <c r="AF67" s="21">
        <f t="shared" si="20"/>
        <v>449.11631098181829</v>
      </c>
      <c r="AG67" s="21">
        <f t="shared" si="20"/>
        <v>448.52342738181824</v>
      </c>
      <c r="AH67" s="21">
        <f t="shared" si="20"/>
        <v>447.93054378181819</v>
      </c>
      <c r="AI67" s="21">
        <f t="shared" si="20"/>
        <v>447.33766018181814</v>
      </c>
      <c r="AJ67" s="21">
        <f t="shared" si="20"/>
        <v>446.74477658181831</v>
      </c>
      <c r="AK67" s="21">
        <f t="shared" si="20"/>
        <v>446.15189298181826</v>
      </c>
      <c r="AL67" s="21">
        <f t="shared" si="20"/>
        <v>445.55900938181821</v>
      </c>
      <c r="AM67" s="21">
        <f t="shared" si="20"/>
        <v>444.96612578181816</v>
      </c>
      <c r="AN67" s="21">
        <f t="shared" si="20"/>
        <v>444.37324218181811</v>
      </c>
      <c r="AO67" s="20">
        <f>(AN67-AN68)/AN67</f>
        <v>5.593486031074469E-2</v>
      </c>
      <c r="AP67" s="18">
        <v>0</v>
      </c>
    </row>
    <row r="68" spans="1:42" x14ac:dyDescent="0.2">
      <c r="A68" s="21" t="s">
        <v>166</v>
      </c>
      <c r="B68" s="21" t="s">
        <v>295</v>
      </c>
      <c r="C68" s="21" t="s">
        <v>294</v>
      </c>
      <c r="D68" s="21" t="s">
        <v>163</v>
      </c>
      <c r="E68" s="21">
        <v>464.612122</v>
      </c>
      <c r="F68" s="21">
        <v>463.83932499999997</v>
      </c>
      <c r="G68" s="21">
        <v>463.77829000000003</v>
      </c>
      <c r="H68" s="21">
        <v>463.56857300000001</v>
      </c>
      <c r="I68" s="21">
        <v>462.59274299999998</v>
      </c>
      <c r="J68" s="21">
        <v>460.84509300000002</v>
      </c>
      <c r="K68" s="21">
        <v>458.64413500000001</v>
      </c>
      <c r="L68" s="21">
        <v>456.23495500000001</v>
      </c>
      <c r="M68" s="21">
        <v>453.57598899999999</v>
      </c>
      <c r="N68" s="21">
        <v>451.12481700000001</v>
      </c>
      <c r="O68" s="21">
        <v>448.79916400000002</v>
      </c>
      <c r="P68" s="21">
        <v>446.35021999999998</v>
      </c>
      <c r="Q68" s="21">
        <v>443.909515</v>
      </c>
      <c r="R68" s="21">
        <v>441.56539900000001</v>
      </c>
      <c r="S68" s="21">
        <v>438.92352299999999</v>
      </c>
      <c r="T68" s="21">
        <v>437.00897200000003</v>
      </c>
      <c r="U68" s="21">
        <v>435.29019199999999</v>
      </c>
      <c r="V68" s="21">
        <v>433.510651</v>
      </c>
      <c r="W68" s="21">
        <v>432.124146</v>
      </c>
      <c r="X68" s="21">
        <v>431.07553100000001</v>
      </c>
      <c r="Y68" s="21">
        <v>430.23745700000001</v>
      </c>
      <c r="Z68" s="21">
        <v>429.36367799999999</v>
      </c>
      <c r="AA68" s="21">
        <v>429.25820900000002</v>
      </c>
      <c r="AB68" s="21">
        <v>429.424622</v>
      </c>
      <c r="AC68" s="21">
        <v>429.02691700000003</v>
      </c>
      <c r="AD68" s="21">
        <v>428.596405</v>
      </c>
      <c r="AE68" s="21">
        <f t="shared" si="20"/>
        <v>426.62055732727276</v>
      </c>
      <c r="AF68" s="21">
        <f t="shared" si="20"/>
        <v>425.83130506363636</v>
      </c>
      <c r="AG68" s="21">
        <f t="shared" si="20"/>
        <v>425.04205279999996</v>
      </c>
      <c r="AH68" s="21">
        <f t="shared" si="20"/>
        <v>424.25280053636357</v>
      </c>
      <c r="AI68" s="21">
        <f t="shared" si="20"/>
        <v>423.46354827272739</v>
      </c>
      <c r="AJ68" s="21">
        <f t="shared" si="20"/>
        <v>422.67429600909099</v>
      </c>
      <c r="AK68" s="21">
        <f t="shared" si="20"/>
        <v>421.8850437454546</v>
      </c>
      <c r="AL68" s="21">
        <f t="shared" si="20"/>
        <v>421.0957914818182</v>
      </c>
      <c r="AM68" s="21">
        <f t="shared" si="20"/>
        <v>420.3065392181818</v>
      </c>
      <c r="AN68" s="21">
        <f t="shared" si="20"/>
        <v>419.5172869545454</v>
      </c>
      <c r="AP68" s="18">
        <v>-2E-3</v>
      </c>
    </row>
    <row r="69" spans="1:42" x14ac:dyDescent="0.2">
      <c r="A69" t="s">
        <v>293</v>
      </c>
      <c r="B69" t="s">
        <v>292</v>
      </c>
      <c r="C69" t="s">
        <v>291</v>
      </c>
      <c r="D69" t="s">
        <v>163</v>
      </c>
    </row>
    <row r="70" spans="1:42" x14ac:dyDescent="0.2">
      <c r="A70" t="s">
        <v>169</v>
      </c>
      <c r="B70" t="s">
        <v>290</v>
      </c>
      <c r="C70" t="s">
        <v>289</v>
      </c>
      <c r="D70" t="s">
        <v>163</v>
      </c>
      <c r="E70">
        <v>445.86859099999998</v>
      </c>
      <c r="F70">
        <v>449.27188100000001</v>
      </c>
      <c r="G70">
        <v>451.48123199999998</v>
      </c>
      <c r="H70">
        <v>452.05139200000002</v>
      </c>
      <c r="I70">
        <v>451.60406499999999</v>
      </c>
      <c r="J70">
        <v>450.75945999999999</v>
      </c>
      <c r="K70">
        <v>449.42263800000001</v>
      </c>
      <c r="L70">
        <v>448.08749399999999</v>
      </c>
      <c r="M70">
        <v>446.54333500000001</v>
      </c>
      <c r="N70">
        <v>444.89288299999998</v>
      </c>
      <c r="O70">
        <v>442.72625699999998</v>
      </c>
      <c r="P70">
        <v>440.61621100000002</v>
      </c>
      <c r="Q70">
        <v>439.04547100000002</v>
      </c>
      <c r="R70">
        <v>437.583618</v>
      </c>
      <c r="S70">
        <v>435.75021400000003</v>
      </c>
      <c r="T70">
        <v>434.54998799999998</v>
      </c>
      <c r="U70">
        <v>433.53472900000003</v>
      </c>
      <c r="V70">
        <v>432.17587300000002</v>
      </c>
      <c r="W70">
        <v>431.04693600000002</v>
      </c>
      <c r="X70">
        <v>430.57650799999999</v>
      </c>
      <c r="Y70">
        <v>430.18600500000002</v>
      </c>
      <c r="Z70">
        <v>429.52142300000003</v>
      </c>
      <c r="AA70">
        <v>429.53796399999999</v>
      </c>
      <c r="AB70">
        <v>429.85092200000003</v>
      </c>
      <c r="AC70">
        <v>429.69250499999998</v>
      </c>
      <c r="AD70">
        <v>429.741333</v>
      </c>
      <c r="AE70">
        <f t="shared" ref="AE70:AN71" si="21">TREND($T70:$AD70,$T$5:$AD$5,AE$5)</f>
        <v>428.19437765454552</v>
      </c>
      <c r="AF70">
        <f t="shared" si="21"/>
        <v>427.73564990000011</v>
      </c>
      <c r="AG70">
        <f t="shared" si="21"/>
        <v>427.27692214545459</v>
      </c>
      <c r="AH70">
        <f t="shared" si="21"/>
        <v>426.81819439090918</v>
      </c>
      <c r="AI70">
        <f t="shared" si="21"/>
        <v>426.35946663636366</v>
      </c>
      <c r="AJ70">
        <f t="shared" si="21"/>
        <v>425.90073888181826</v>
      </c>
      <c r="AK70">
        <f t="shared" si="21"/>
        <v>425.44201112727274</v>
      </c>
      <c r="AL70">
        <f t="shared" si="21"/>
        <v>424.98328337272733</v>
      </c>
      <c r="AM70">
        <f t="shared" si="21"/>
        <v>424.52455561818192</v>
      </c>
      <c r="AN70">
        <f t="shared" si="21"/>
        <v>424.0658278636364</v>
      </c>
      <c r="AP70" s="18">
        <v>0</v>
      </c>
    </row>
    <row r="71" spans="1:42" x14ac:dyDescent="0.2">
      <c r="A71" t="s">
        <v>166</v>
      </c>
      <c r="B71" t="s">
        <v>288</v>
      </c>
      <c r="C71" t="s">
        <v>287</v>
      </c>
      <c r="D71" t="s">
        <v>163</v>
      </c>
      <c r="E71">
        <v>442.47753899999998</v>
      </c>
      <c r="F71">
        <v>441.292236</v>
      </c>
      <c r="G71">
        <v>440.955963</v>
      </c>
      <c r="H71">
        <v>440.48464999999999</v>
      </c>
      <c r="I71">
        <v>439.36648600000001</v>
      </c>
      <c r="J71">
        <v>437.66986100000003</v>
      </c>
      <c r="K71">
        <v>435.52267499999999</v>
      </c>
      <c r="L71">
        <v>433.10726899999997</v>
      </c>
      <c r="M71">
        <v>430.40301499999998</v>
      </c>
      <c r="N71">
        <v>427.95169099999998</v>
      </c>
      <c r="O71">
        <v>425.67456099999998</v>
      </c>
      <c r="P71">
        <v>423.33474699999999</v>
      </c>
      <c r="Q71">
        <v>421.029449</v>
      </c>
      <c r="R71">
        <v>418.78173800000002</v>
      </c>
      <c r="S71">
        <v>416.20480300000003</v>
      </c>
      <c r="T71">
        <v>414.31603999999999</v>
      </c>
      <c r="U71">
        <v>412.656586</v>
      </c>
      <c r="V71">
        <v>410.94735700000001</v>
      </c>
      <c r="W71">
        <v>409.65051299999999</v>
      </c>
      <c r="X71">
        <v>408.67828400000002</v>
      </c>
      <c r="Y71">
        <v>407.92913800000002</v>
      </c>
      <c r="Z71">
        <v>407.225616</v>
      </c>
      <c r="AA71">
        <v>407.31408699999997</v>
      </c>
      <c r="AB71">
        <v>407.66882299999997</v>
      </c>
      <c r="AC71">
        <v>407.45575000000002</v>
      </c>
      <c r="AD71">
        <v>407.18725599999999</v>
      </c>
      <c r="AE71">
        <f t="shared" si="21"/>
        <v>405.23494712727256</v>
      </c>
      <c r="AF71">
        <f t="shared" si="21"/>
        <v>404.57668907272705</v>
      </c>
      <c r="AG71">
        <f t="shared" si="21"/>
        <v>403.91843101818176</v>
      </c>
      <c r="AH71">
        <f t="shared" si="21"/>
        <v>403.26017296363625</v>
      </c>
      <c r="AI71">
        <f t="shared" si="21"/>
        <v>402.60191490909074</v>
      </c>
      <c r="AJ71">
        <f t="shared" si="21"/>
        <v>401.94365685454522</v>
      </c>
      <c r="AK71">
        <f t="shared" si="21"/>
        <v>401.28539879999994</v>
      </c>
      <c r="AL71">
        <f t="shared" si="21"/>
        <v>400.62714074545443</v>
      </c>
      <c r="AM71">
        <f t="shared" si="21"/>
        <v>399.96888269090891</v>
      </c>
      <c r="AN71">
        <f t="shared" si="21"/>
        <v>399.31062463636363</v>
      </c>
      <c r="AP71" s="18">
        <v>-2E-3</v>
      </c>
    </row>
    <row r="72" spans="1:42" x14ac:dyDescent="0.2">
      <c r="A72" t="s">
        <v>286</v>
      </c>
      <c r="B72" t="s">
        <v>285</v>
      </c>
      <c r="C72" t="s">
        <v>284</v>
      </c>
      <c r="D72" t="s">
        <v>163</v>
      </c>
    </row>
    <row r="73" spans="1:42" x14ac:dyDescent="0.2">
      <c r="A73" t="s">
        <v>169</v>
      </c>
      <c r="B73" t="s">
        <v>283</v>
      </c>
      <c r="C73" t="s">
        <v>282</v>
      </c>
      <c r="D73" t="s">
        <v>163</v>
      </c>
      <c r="E73">
        <v>22.160564000000001</v>
      </c>
      <c r="F73">
        <v>22.647627</v>
      </c>
      <c r="G73">
        <v>23.046783000000001</v>
      </c>
      <c r="H73">
        <v>23.406255999999999</v>
      </c>
      <c r="I73">
        <v>23.491569999999999</v>
      </c>
      <c r="J73">
        <v>23.337412</v>
      </c>
      <c r="K73">
        <v>23.238150000000001</v>
      </c>
      <c r="L73">
        <v>23.235132</v>
      </c>
      <c r="M73">
        <v>23.272964000000002</v>
      </c>
      <c r="N73">
        <v>23.282162</v>
      </c>
      <c r="O73">
        <v>23.236265</v>
      </c>
      <c r="P73">
        <v>23.118015</v>
      </c>
      <c r="Q73">
        <v>22.979977000000002</v>
      </c>
      <c r="R73">
        <v>22.885888999999999</v>
      </c>
      <c r="S73">
        <v>22.843176</v>
      </c>
      <c r="T73">
        <v>22.841691999999998</v>
      </c>
      <c r="U73">
        <v>22.785015000000001</v>
      </c>
      <c r="V73">
        <v>22.719275</v>
      </c>
      <c r="W73">
        <v>22.638855</v>
      </c>
      <c r="X73">
        <v>22.564744999999998</v>
      </c>
      <c r="Y73">
        <v>22.465312999999998</v>
      </c>
      <c r="Z73">
        <v>22.290628000000002</v>
      </c>
      <c r="AA73">
        <v>22.091843000000001</v>
      </c>
      <c r="AB73">
        <v>21.892302000000001</v>
      </c>
      <c r="AC73">
        <v>21.697575000000001</v>
      </c>
      <c r="AD73">
        <v>21.530028999999999</v>
      </c>
      <c r="AE73">
        <f t="shared" ref="AE73:AN74" si="22">TREND($T73:$AD73,$T$5:$AD$5,AE$5)</f>
        <v>21.514817363636382</v>
      </c>
      <c r="AF73">
        <f t="shared" si="22"/>
        <v>21.380661590909085</v>
      </c>
      <c r="AG73">
        <f t="shared" si="22"/>
        <v>21.246505818181845</v>
      </c>
      <c r="AH73">
        <f t="shared" si="22"/>
        <v>21.112350045454548</v>
      </c>
      <c r="AI73">
        <f t="shared" si="22"/>
        <v>20.978194272727308</v>
      </c>
      <c r="AJ73">
        <f t="shared" si="22"/>
        <v>20.844038500000011</v>
      </c>
      <c r="AK73">
        <f t="shared" si="22"/>
        <v>20.70988272727277</v>
      </c>
      <c r="AL73">
        <f t="shared" si="22"/>
        <v>20.575726954545473</v>
      </c>
      <c r="AM73">
        <f t="shared" si="22"/>
        <v>20.441571181818176</v>
      </c>
      <c r="AN73">
        <f t="shared" si="22"/>
        <v>20.307415409090936</v>
      </c>
      <c r="AP73" s="18">
        <v>0</v>
      </c>
    </row>
    <row r="74" spans="1:42" x14ac:dyDescent="0.2">
      <c r="A74" t="s">
        <v>166</v>
      </c>
      <c r="B74" t="s">
        <v>281</v>
      </c>
      <c r="C74" t="s">
        <v>280</v>
      </c>
      <c r="D74" t="s">
        <v>163</v>
      </c>
      <c r="E74">
        <v>22.134573</v>
      </c>
      <c r="F74">
        <v>22.547097999999998</v>
      </c>
      <c r="G74">
        <v>22.822315</v>
      </c>
      <c r="H74">
        <v>23.083925000000001</v>
      </c>
      <c r="I74">
        <v>23.226251999999999</v>
      </c>
      <c r="J74">
        <v>23.175228000000001</v>
      </c>
      <c r="K74">
        <v>23.121452000000001</v>
      </c>
      <c r="L74">
        <v>23.127682</v>
      </c>
      <c r="M74">
        <v>23.172985000000001</v>
      </c>
      <c r="N74">
        <v>23.173138000000002</v>
      </c>
      <c r="O74">
        <v>23.124599</v>
      </c>
      <c r="P74">
        <v>23.015464999999999</v>
      </c>
      <c r="Q74">
        <v>22.880054000000001</v>
      </c>
      <c r="R74">
        <v>22.783657000000002</v>
      </c>
      <c r="S74">
        <v>22.718734999999999</v>
      </c>
      <c r="T74">
        <v>22.692941999999999</v>
      </c>
      <c r="U74">
        <v>22.633600000000001</v>
      </c>
      <c r="V74">
        <v>22.563299000000001</v>
      </c>
      <c r="W74">
        <v>22.473623</v>
      </c>
      <c r="X74">
        <v>22.397248999999999</v>
      </c>
      <c r="Y74">
        <v>22.308325</v>
      </c>
      <c r="Z74">
        <v>22.138069000000002</v>
      </c>
      <c r="AA74">
        <v>21.944120000000002</v>
      </c>
      <c r="AB74">
        <v>21.755807999999998</v>
      </c>
      <c r="AC74">
        <v>21.571156999999999</v>
      </c>
      <c r="AD74">
        <v>21.409157</v>
      </c>
      <c r="AE74">
        <f t="shared" si="22"/>
        <v>21.385612309090959</v>
      </c>
      <c r="AF74">
        <f t="shared" si="22"/>
        <v>21.254618163636394</v>
      </c>
      <c r="AG74">
        <f t="shared" si="22"/>
        <v>21.123624018181829</v>
      </c>
      <c r="AH74">
        <f t="shared" si="22"/>
        <v>20.992629872727321</v>
      </c>
      <c r="AI74">
        <f t="shared" si="22"/>
        <v>20.861635727272756</v>
      </c>
      <c r="AJ74">
        <f t="shared" si="22"/>
        <v>20.73064158181819</v>
      </c>
      <c r="AK74">
        <f t="shared" si="22"/>
        <v>20.599647436363682</v>
      </c>
      <c r="AL74">
        <f t="shared" si="22"/>
        <v>20.468653290909117</v>
      </c>
      <c r="AM74">
        <f t="shared" si="22"/>
        <v>20.337659145454552</v>
      </c>
      <c r="AN74">
        <f t="shared" si="22"/>
        <v>20.206665000000044</v>
      </c>
      <c r="AP74" s="18">
        <v>0</v>
      </c>
    </row>
    <row r="75" spans="1:42" x14ac:dyDescent="0.2">
      <c r="A75" t="s">
        <v>279</v>
      </c>
      <c r="B75" t="s">
        <v>278</v>
      </c>
      <c r="C75" t="s">
        <v>277</v>
      </c>
      <c r="D75" t="s">
        <v>163</v>
      </c>
    </row>
    <row r="76" spans="1:42" x14ac:dyDescent="0.2">
      <c r="A76" t="s">
        <v>169</v>
      </c>
      <c r="B76" t="s">
        <v>276</v>
      </c>
      <c r="C76" t="s">
        <v>275</v>
      </c>
      <c r="D76" t="s">
        <v>163</v>
      </c>
      <c r="E76">
        <v>183.818375</v>
      </c>
      <c r="F76">
        <v>191.569626</v>
      </c>
      <c r="G76">
        <v>199.22500600000001</v>
      </c>
      <c r="H76">
        <v>204.86489900000001</v>
      </c>
      <c r="I76">
        <v>209.79808</v>
      </c>
      <c r="J76">
        <v>215.62902800000001</v>
      </c>
      <c r="K76">
        <v>222.577347</v>
      </c>
      <c r="L76">
        <v>228.928696</v>
      </c>
      <c r="M76">
        <v>234.74002100000001</v>
      </c>
      <c r="N76">
        <v>239.239746</v>
      </c>
      <c r="O76">
        <v>242.64425700000001</v>
      </c>
      <c r="P76">
        <v>246.81982400000001</v>
      </c>
      <c r="Q76">
        <v>251.69064299999999</v>
      </c>
      <c r="R76">
        <v>256.40234400000003</v>
      </c>
      <c r="S76">
        <v>260.659851</v>
      </c>
      <c r="T76">
        <v>263.75863600000002</v>
      </c>
      <c r="U76">
        <v>266.80599999999998</v>
      </c>
      <c r="V76">
        <v>269.90020800000002</v>
      </c>
      <c r="W76">
        <v>273.13406400000002</v>
      </c>
      <c r="X76">
        <v>277.028412</v>
      </c>
      <c r="Y76">
        <v>280.68469199999998</v>
      </c>
      <c r="Z76">
        <v>284.45559700000001</v>
      </c>
      <c r="AA76">
        <v>288.38146999999998</v>
      </c>
      <c r="AB76">
        <v>292.663544</v>
      </c>
      <c r="AC76">
        <v>296.661652</v>
      </c>
      <c r="AD76">
        <v>300.08785999999998</v>
      </c>
      <c r="AE76">
        <f t="shared" ref="AE76:AN77" si="23">TREND($T76:$AD76,$T$5:$AD$5,AE$5)</f>
        <v>303.44823407272725</v>
      </c>
      <c r="AF76">
        <f t="shared" si="23"/>
        <v>307.15078619090946</v>
      </c>
      <c r="AG76">
        <f t="shared" si="23"/>
        <v>310.85333830909076</v>
      </c>
      <c r="AH76">
        <f t="shared" si="23"/>
        <v>314.55589042727297</v>
      </c>
      <c r="AI76">
        <f t="shared" si="23"/>
        <v>318.25844254545427</v>
      </c>
      <c r="AJ76">
        <f t="shared" si="23"/>
        <v>321.96099466363648</v>
      </c>
      <c r="AK76">
        <f t="shared" si="23"/>
        <v>325.66354678181779</v>
      </c>
      <c r="AL76">
        <f t="shared" si="23"/>
        <v>329.3660989</v>
      </c>
      <c r="AM76">
        <f t="shared" si="23"/>
        <v>333.06865101818221</v>
      </c>
      <c r="AN76">
        <f t="shared" si="23"/>
        <v>336.77120313636351</v>
      </c>
      <c r="AP76" s="18">
        <v>2.1999999999999999E-2</v>
      </c>
    </row>
    <row r="77" spans="1:42" x14ac:dyDescent="0.2">
      <c r="A77" t="s">
        <v>166</v>
      </c>
      <c r="B77" t="s">
        <v>274</v>
      </c>
      <c r="C77" t="s">
        <v>273</v>
      </c>
      <c r="D77" t="s">
        <v>163</v>
      </c>
      <c r="E77">
        <v>180.608475</v>
      </c>
      <c r="F77">
        <v>179.66745</v>
      </c>
      <c r="G77">
        <v>182.432129</v>
      </c>
      <c r="H77">
        <v>187.611603</v>
      </c>
      <c r="I77">
        <v>193.47383099999999</v>
      </c>
      <c r="J77">
        <v>199.45687899999999</v>
      </c>
      <c r="K77">
        <v>205.886154</v>
      </c>
      <c r="L77">
        <v>211.35601800000001</v>
      </c>
      <c r="M77">
        <v>216.125732</v>
      </c>
      <c r="N77">
        <v>219.96937600000001</v>
      </c>
      <c r="O77">
        <v>222.92775</v>
      </c>
      <c r="P77">
        <v>226.49542199999999</v>
      </c>
      <c r="Q77">
        <v>230.64814799999999</v>
      </c>
      <c r="R77">
        <v>234.67321799999999</v>
      </c>
      <c r="S77">
        <v>238.50947600000001</v>
      </c>
      <c r="T77">
        <v>241.90725699999999</v>
      </c>
      <c r="U77">
        <v>245.081726</v>
      </c>
      <c r="V77">
        <v>247.95152300000001</v>
      </c>
      <c r="W77">
        <v>250.871353</v>
      </c>
      <c r="X77">
        <v>254.44458</v>
      </c>
      <c r="Y77">
        <v>257.526184</v>
      </c>
      <c r="Z77">
        <v>260.81921399999999</v>
      </c>
      <c r="AA77">
        <v>265.01678500000003</v>
      </c>
      <c r="AB77">
        <v>269.68591300000003</v>
      </c>
      <c r="AC77">
        <v>273.80041499999999</v>
      </c>
      <c r="AD77">
        <v>277.74176</v>
      </c>
      <c r="AE77">
        <f t="shared" si="23"/>
        <v>280.10875212727387</v>
      </c>
      <c r="AF77">
        <f t="shared" si="23"/>
        <v>283.68980611818279</v>
      </c>
      <c r="AG77">
        <f t="shared" si="23"/>
        <v>287.2708601090917</v>
      </c>
      <c r="AH77">
        <f t="shared" si="23"/>
        <v>290.85191410000061</v>
      </c>
      <c r="AI77">
        <f t="shared" si="23"/>
        <v>294.43296809090953</v>
      </c>
      <c r="AJ77">
        <f t="shared" si="23"/>
        <v>298.01402208181935</v>
      </c>
      <c r="AK77">
        <f t="shared" si="23"/>
        <v>301.59507607272826</v>
      </c>
      <c r="AL77">
        <f t="shared" si="23"/>
        <v>305.17613006363717</v>
      </c>
      <c r="AM77">
        <f t="shared" si="23"/>
        <v>308.75718405454609</v>
      </c>
      <c r="AN77">
        <f t="shared" si="23"/>
        <v>312.338238045455</v>
      </c>
      <c r="AP77" s="18">
        <v>1.9E-2</v>
      </c>
    </row>
    <row r="78" spans="1:42" x14ac:dyDescent="0.2">
      <c r="A78" t="s">
        <v>272</v>
      </c>
      <c r="B78" t="s">
        <v>271</v>
      </c>
      <c r="C78" t="s">
        <v>270</v>
      </c>
      <c r="D78" t="s">
        <v>269</v>
      </c>
      <c r="E78" t="s">
        <v>268</v>
      </c>
      <c r="F78" t="s">
        <v>163</v>
      </c>
    </row>
    <row r="79" spans="1:42" x14ac:dyDescent="0.2">
      <c r="A79" t="s">
        <v>169</v>
      </c>
      <c r="B79" t="s">
        <v>267</v>
      </c>
      <c r="C79" t="s">
        <v>266</v>
      </c>
      <c r="D79" t="s">
        <v>163</v>
      </c>
      <c r="E79">
        <v>100.878021</v>
      </c>
      <c r="F79">
        <v>109.224068</v>
      </c>
      <c r="G79">
        <v>113.013977</v>
      </c>
      <c r="H79">
        <v>114.51696800000001</v>
      </c>
      <c r="I79">
        <v>116.28538500000001</v>
      </c>
      <c r="J79">
        <v>117.77288799999999</v>
      </c>
      <c r="K79">
        <v>119.183975</v>
      </c>
      <c r="L79">
        <v>120.639084</v>
      </c>
      <c r="M79">
        <v>122.138901</v>
      </c>
      <c r="N79">
        <v>123.171783</v>
      </c>
      <c r="O79">
        <v>125.119957</v>
      </c>
      <c r="P79">
        <v>127.646164</v>
      </c>
      <c r="Q79">
        <v>128.79351800000001</v>
      </c>
      <c r="R79">
        <v>128.76454200000001</v>
      </c>
      <c r="S79">
        <v>130.12065100000001</v>
      </c>
      <c r="T79">
        <v>131.94313</v>
      </c>
      <c r="U79">
        <v>133.06781000000001</v>
      </c>
      <c r="V79">
        <v>131.43049600000001</v>
      </c>
      <c r="W79">
        <v>131.62496899999999</v>
      </c>
      <c r="X79">
        <v>133.987717</v>
      </c>
      <c r="Y79">
        <v>136.758194</v>
      </c>
      <c r="Z79">
        <v>138.807602</v>
      </c>
      <c r="AA79">
        <v>140.13147000000001</v>
      </c>
      <c r="AB79">
        <v>141.77555799999999</v>
      </c>
      <c r="AC79">
        <v>142.14326500000001</v>
      </c>
      <c r="AD79">
        <v>143.16667200000001</v>
      </c>
      <c r="AE79">
        <f t="shared" ref="AE79:AN80" si="24">TREND($T79:$AD79,$T$5:$AD$5,AE$5)</f>
        <v>144.72813134545413</v>
      </c>
      <c r="AF79">
        <f t="shared" si="24"/>
        <v>146.04892773636357</v>
      </c>
      <c r="AG79">
        <f t="shared" si="24"/>
        <v>147.36972412727255</v>
      </c>
      <c r="AH79">
        <f t="shared" si="24"/>
        <v>148.69052051818153</v>
      </c>
      <c r="AI79">
        <f t="shared" si="24"/>
        <v>150.01131690909051</v>
      </c>
      <c r="AJ79">
        <f t="shared" si="24"/>
        <v>151.33211329999995</v>
      </c>
      <c r="AK79">
        <f t="shared" si="24"/>
        <v>152.65290969090893</v>
      </c>
      <c r="AL79">
        <f t="shared" si="24"/>
        <v>153.97370608181791</v>
      </c>
      <c r="AM79">
        <f t="shared" si="24"/>
        <v>155.29450247272689</v>
      </c>
      <c r="AN79">
        <f t="shared" si="24"/>
        <v>156.61529886363587</v>
      </c>
      <c r="AP79" s="18">
        <v>2.1999999999999999E-2</v>
      </c>
    </row>
    <row r="80" spans="1:42" x14ac:dyDescent="0.2">
      <c r="A80" t="s">
        <v>166</v>
      </c>
      <c r="B80" t="s">
        <v>265</v>
      </c>
      <c r="C80" t="s">
        <v>264</v>
      </c>
      <c r="D80" t="s">
        <v>163</v>
      </c>
      <c r="E80">
        <v>99.183334000000002</v>
      </c>
      <c r="F80">
        <v>103.323593</v>
      </c>
      <c r="G80">
        <v>104.752655</v>
      </c>
      <c r="H80">
        <v>105.41832700000001</v>
      </c>
      <c r="I80">
        <v>106.786118</v>
      </c>
      <c r="J80">
        <v>107.85134100000001</v>
      </c>
      <c r="K80">
        <v>108.667953</v>
      </c>
      <c r="L80">
        <v>109.239632</v>
      </c>
      <c r="M80">
        <v>109.84374200000001</v>
      </c>
      <c r="N80">
        <v>110.14707199999999</v>
      </c>
      <c r="O80">
        <v>111.31195099999999</v>
      </c>
      <c r="P80">
        <v>113.098206</v>
      </c>
      <c r="Q80">
        <v>113.76417499999999</v>
      </c>
      <c r="R80">
        <v>113.50256299999999</v>
      </c>
      <c r="S80">
        <v>114.499756</v>
      </c>
      <c r="T80">
        <v>116.10423299999999</v>
      </c>
      <c r="U80">
        <v>116.901123</v>
      </c>
      <c r="V80">
        <v>115.187027</v>
      </c>
      <c r="W80">
        <v>115.08815</v>
      </c>
      <c r="X80">
        <v>117.02475699999999</v>
      </c>
      <c r="Y80">
        <v>119.248993</v>
      </c>
      <c r="Z80">
        <v>120.87983699999999</v>
      </c>
      <c r="AA80">
        <v>122.239014</v>
      </c>
      <c r="AB80">
        <v>123.848221</v>
      </c>
      <c r="AC80">
        <v>124.21803300000001</v>
      </c>
      <c r="AD80">
        <v>125.241043</v>
      </c>
      <c r="AE80">
        <f t="shared" si="24"/>
        <v>126.13051627272716</v>
      </c>
      <c r="AF80">
        <f t="shared" si="24"/>
        <v>127.21317154545432</v>
      </c>
      <c r="AG80">
        <f t="shared" si="24"/>
        <v>128.29582681818192</v>
      </c>
      <c r="AH80">
        <f t="shared" si="24"/>
        <v>129.37848209090907</v>
      </c>
      <c r="AI80">
        <f t="shared" si="24"/>
        <v>130.46113736363623</v>
      </c>
      <c r="AJ80">
        <f t="shared" si="24"/>
        <v>131.54379263636338</v>
      </c>
      <c r="AK80">
        <f t="shared" si="24"/>
        <v>132.62644790909098</v>
      </c>
      <c r="AL80">
        <f t="shared" si="24"/>
        <v>133.70910318181814</v>
      </c>
      <c r="AM80">
        <f t="shared" si="24"/>
        <v>134.79175845454529</v>
      </c>
      <c r="AN80">
        <f t="shared" si="24"/>
        <v>135.87441372727289</v>
      </c>
      <c r="AP80" s="18">
        <v>1.7000000000000001E-2</v>
      </c>
    </row>
    <row r="81" spans="1:42" x14ac:dyDescent="0.2">
      <c r="A81" t="s">
        <v>263</v>
      </c>
      <c r="B81" t="s">
        <v>262</v>
      </c>
      <c r="C81" t="s">
        <v>261</v>
      </c>
      <c r="D81" t="s">
        <v>163</v>
      </c>
    </row>
    <row r="82" spans="1:42" x14ac:dyDescent="0.2">
      <c r="A82" t="s">
        <v>169</v>
      </c>
      <c r="B82" t="s">
        <v>260</v>
      </c>
      <c r="C82" t="s">
        <v>259</v>
      </c>
      <c r="D82" t="s">
        <v>163</v>
      </c>
      <c r="E82">
        <v>22.565615000000001</v>
      </c>
      <c r="F82">
        <v>23.608706999999999</v>
      </c>
      <c r="G82">
        <v>24.261765</v>
      </c>
      <c r="H82">
        <v>24.439094999999998</v>
      </c>
      <c r="I82">
        <v>24.675877</v>
      </c>
      <c r="J82">
        <v>25.019855</v>
      </c>
      <c r="K82">
        <v>25.508177</v>
      </c>
      <c r="L82">
        <v>25.984466999999999</v>
      </c>
      <c r="M82">
        <v>26.427600999999999</v>
      </c>
      <c r="N82">
        <v>26.807058000000001</v>
      </c>
      <c r="O82">
        <v>27.276409000000001</v>
      </c>
      <c r="P82">
        <v>27.883240000000001</v>
      </c>
      <c r="Q82">
        <v>28.370509999999999</v>
      </c>
      <c r="R82">
        <v>28.675018000000001</v>
      </c>
      <c r="S82">
        <v>28.929977000000001</v>
      </c>
      <c r="T82">
        <v>29.271837000000001</v>
      </c>
      <c r="U82">
        <v>29.609214999999999</v>
      </c>
      <c r="V82">
        <v>29.763908000000001</v>
      </c>
      <c r="W82">
        <v>29.860161000000002</v>
      </c>
      <c r="X82">
        <v>30.152135999999999</v>
      </c>
      <c r="Y82">
        <v>30.529619</v>
      </c>
      <c r="Z82">
        <v>30.904976000000001</v>
      </c>
      <c r="AA82">
        <v>31.280412999999999</v>
      </c>
      <c r="AB82">
        <v>31.579599000000002</v>
      </c>
      <c r="AC82">
        <v>31.745003000000001</v>
      </c>
      <c r="AD82">
        <v>31.85125</v>
      </c>
      <c r="AE82">
        <f t="shared" ref="AE82:AN83" si="25">TREND($T82:$AD82,$T$5:$AD$5,AE$5)</f>
        <v>32.257863399999906</v>
      </c>
      <c r="AF82">
        <f t="shared" si="25"/>
        <v>32.534960072727131</v>
      </c>
      <c r="AG82">
        <f t="shared" si="25"/>
        <v>32.81205674545447</v>
      </c>
      <c r="AH82">
        <f t="shared" si="25"/>
        <v>33.089153418181695</v>
      </c>
      <c r="AI82">
        <f t="shared" si="25"/>
        <v>33.366250090909034</v>
      </c>
      <c r="AJ82">
        <f t="shared" si="25"/>
        <v>33.643346763636259</v>
      </c>
      <c r="AK82">
        <f t="shared" si="25"/>
        <v>33.920443436363598</v>
      </c>
      <c r="AL82">
        <f t="shared" si="25"/>
        <v>34.197540109090824</v>
      </c>
      <c r="AM82">
        <f t="shared" si="25"/>
        <v>34.474636781818049</v>
      </c>
      <c r="AN82">
        <f t="shared" si="25"/>
        <v>34.751733454545388</v>
      </c>
      <c r="AP82" s="18">
        <v>1.7000000000000001E-2</v>
      </c>
    </row>
    <row r="83" spans="1:42" x14ac:dyDescent="0.2">
      <c r="A83" t="s">
        <v>166</v>
      </c>
      <c r="B83" t="s">
        <v>258</v>
      </c>
      <c r="C83" t="s">
        <v>257</v>
      </c>
      <c r="D83" t="s">
        <v>163</v>
      </c>
      <c r="E83">
        <v>22.187139999999999</v>
      </c>
      <c r="F83">
        <v>22.335246999999999</v>
      </c>
      <c r="G83">
        <v>22.530543999999999</v>
      </c>
      <c r="H83">
        <v>22.613955000000001</v>
      </c>
      <c r="I83">
        <v>22.869225</v>
      </c>
      <c r="J83">
        <v>23.222943999999998</v>
      </c>
      <c r="K83">
        <v>23.677417999999999</v>
      </c>
      <c r="L83">
        <v>24.062145000000001</v>
      </c>
      <c r="M83">
        <v>24.418592</v>
      </c>
      <c r="N83">
        <v>24.745449000000001</v>
      </c>
      <c r="O83">
        <v>25.169777</v>
      </c>
      <c r="P83">
        <v>25.748259999999998</v>
      </c>
      <c r="Q83">
        <v>26.237379000000001</v>
      </c>
      <c r="R83">
        <v>26.579668000000002</v>
      </c>
      <c r="S83">
        <v>26.890587</v>
      </c>
      <c r="T83">
        <v>27.328375000000001</v>
      </c>
      <c r="U83">
        <v>27.709371999999998</v>
      </c>
      <c r="V83">
        <v>27.881478999999999</v>
      </c>
      <c r="W83">
        <v>28.012118999999998</v>
      </c>
      <c r="X83">
        <v>28.371545999999999</v>
      </c>
      <c r="Y83">
        <v>28.798168</v>
      </c>
      <c r="Z83">
        <v>29.227288999999999</v>
      </c>
      <c r="AA83">
        <v>29.741968</v>
      </c>
      <c r="AB83">
        <v>30.184467000000001</v>
      </c>
      <c r="AC83">
        <v>30.460930000000001</v>
      </c>
      <c r="AD83">
        <v>30.708781999999999</v>
      </c>
      <c r="AE83">
        <f t="shared" si="25"/>
        <v>31.082190745454454</v>
      </c>
      <c r="AF83">
        <f t="shared" si="25"/>
        <v>31.437942309090886</v>
      </c>
      <c r="AG83">
        <f t="shared" si="25"/>
        <v>31.793693872727204</v>
      </c>
      <c r="AH83">
        <f t="shared" si="25"/>
        <v>32.149445436363521</v>
      </c>
      <c r="AI83">
        <f t="shared" si="25"/>
        <v>32.505196999999953</v>
      </c>
      <c r="AJ83">
        <f t="shared" si="25"/>
        <v>32.860948563636271</v>
      </c>
      <c r="AK83">
        <f t="shared" si="25"/>
        <v>33.216700127272702</v>
      </c>
      <c r="AL83">
        <f t="shared" si="25"/>
        <v>33.57245169090902</v>
      </c>
      <c r="AM83">
        <f t="shared" si="25"/>
        <v>33.928203254545338</v>
      </c>
      <c r="AN83">
        <f t="shared" si="25"/>
        <v>34.283954818181769</v>
      </c>
      <c r="AP83" s="18">
        <v>1.6E-2</v>
      </c>
    </row>
    <row r="84" spans="1:42" x14ac:dyDescent="0.2">
      <c r="A84" t="s">
        <v>256</v>
      </c>
      <c r="B84" t="s">
        <v>255</v>
      </c>
      <c r="C84" t="s">
        <v>254</v>
      </c>
      <c r="D84" t="s">
        <v>163</v>
      </c>
    </row>
    <row r="85" spans="1:42" x14ac:dyDescent="0.2">
      <c r="A85" s="21" t="s">
        <v>169</v>
      </c>
      <c r="B85" s="21" t="s">
        <v>253</v>
      </c>
      <c r="C85" s="21" t="s">
        <v>252</v>
      </c>
      <c r="D85" s="21" t="s">
        <v>163</v>
      </c>
      <c r="E85" s="21">
        <v>8.1092479999999991</v>
      </c>
      <c r="F85" s="21">
        <v>8.8714709999999997</v>
      </c>
      <c r="G85" s="21">
        <v>9.3202499999999997</v>
      </c>
      <c r="H85" s="21">
        <v>9.4734049999999996</v>
      </c>
      <c r="I85" s="21">
        <v>9.5300919999999998</v>
      </c>
      <c r="J85" s="21">
        <v>9.6043889999999994</v>
      </c>
      <c r="K85" s="21">
        <v>9.7015550000000008</v>
      </c>
      <c r="L85" s="21">
        <v>9.7917509999999996</v>
      </c>
      <c r="M85" s="21">
        <v>9.8677069999999993</v>
      </c>
      <c r="N85" s="21">
        <v>9.9894770000000008</v>
      </c>
      <c r="O85" s="21">
        <v>10.166302999999999</v>
      </c>
      <c r="P85" s="21">
        <v>10.376262000000001</v>
      </c>
      <c r="Q85" s="21">
        <v>10.561565</v>
      </c>
      <c r="R85" s="21">
        <v>10.700760000000001</v>
      </c>
      <c r="S85" s="21">
        <v>10.865786999999999</v>
      </c>
      <c r="T85" s="21">
        <v>11.058609000000001</v>
      </c>
      <c r="U85" s="21">
        <v>11.260109</v>
      </c>
      <c r="V85" s="21">
        <v>11.373768</v>
      </c>
      <c r="W85" s="21">
        <v>11.481728</v>
      </c>
      <c r="X85" s="21">
        <v>11.635104999999999</v>
      </c>
      <c r="Y85" s="21">
        <v>11.799562</v>
      </c>
      <c r="Z85" s="21">
        <v>11.973072999999999</v>
      </c>
      <c r="AA85" s="21">
        <v>12.147640000000001</v>
      </c>
      <c r="AB85" s="21">
        <v>12.339847000000001</v>
      </c>
      <c r="AC85" s="21">
        <v>12.491325</v>
      </c>
      <c r="AD85" s="21">
        <v>12.639805000000001</v>
      </c>
      <c r="AE85" s="21">
        <f t="shared" ref="AE85:AN86" si="26">TREND($T85:$AD85,$T$5:$AD$5,AE$5)</f>
        <v>12.785444981818216</v>
      </c>
      <c r="AF85" s="21">
        <f t="shared" si="26"/>
        <v>12.943616554545486</v>
      </c>
      <c r="AG85" s="21">
        <f t="shared" si="26"/>
        <v>13.101788127272755</v>
      </c>
      <c r="AH85" s="21">
        <f t="shared" si="26"/>
        <v>13.259959700000024</v>
      </c>
      <c r="AI85" s="21">
        <f t="shared" si="26"/>
        <v>13.418131272727294</v>
      </c>
      <c r="AJ85" s="21">
        <f t="shared" si="26"/>
        <v>13.576302845454563</v>
      </c>
      <c r="AK85" s="21">
        <f t="shared" si="26"/>
        <v>13.734474418181833</v>
      </c>
      <c r="AL85" s="21">
        <f t="shared" si="26"/>
        <v>13.892645990909102</v>
      </c>
      <c r="AM85" s="21">
        <f t="shared" si="26"/>
        <v>14.050817563636372</v>
      </c>
      <c r="AN85" s="21">
        <f t="shared" si="26"/>
        <v>14.208989136363641</v>
      </c>
      <c r="AO85" s="20">
        <f>(AN85-AN86)/AN85</f>
        <v>2.3628160279754069E-2</v>
      </c>
      <c r="AP85" s="18">
        <v>2.5000000000000001E-2</v>
      </c>
    </row>
    <row r="86" spans="1:42" x14ac:dyDescent="0.2">
      <c r="A86" s="21" t="s">
        <v>166</v>
      </c>
      <c r="B86" s="21" t="s">
        <v>251</v>
      </c>
      <c r="C86" s="21" t="s">
        <v>250</v>
      </c>
      <c r="D86" s="21" t="s">
        <v>163</v>
      </c>
      <c r="E86" s="21">
        <v>7.9751329999999996</v>
      </c>
      <c r="F86" s="21">
        <v>8.4201519999999999</v>
      </c>
      <c r="G86" s="21">
        <v>8.7194819999999993</v>
      </c>
      <c r="H86" s="21">
        <v>8.8622340000000008</v>
      </c>
      <c r="I86" s="21">
        <v>8.9475630000000006</v>
      </c>
      <c r="J86" s="21">
        <v>9.0357970000000005</v>
      </c>
      <c r="K86" s="21">
        <v>9.1253980000000006</v>
      </c>
      <c r="L86" s="21">
        <v>9.1848939999999999</v>
      </c>
      <c r="M86" s="21">
        <v>9.2316900000000004</v>
      </c>
      <c r="N86" s="21">
        <v>9.3316750000000006</v>
      </c>
      <c r="O86" s="21">
        <v>9.4858370000000001</v>
      </c>
      <c r="P86" s="21">
        <v>9.6781249999999996</v>
      </c>
      <c r="Q86" s="21">
        <v>9.8542009999999998</v>
      </c>
      <c r="R86" s="21">
        <v>9.9951539999999994</v>
      </c>
      <c r="S86" s="21">
        <v>10.164225999999999</v>
      </c>
      <c r="T86" s="21">
        <v>10.376609</v>
      </c>
      <c r="U86" s="21">
        <v>10.579211000000001</v>
      </c>
      <c r="V86" s="21">
        <v>10.690161</v>
      </c>
      <c r="W86" s="21">
        <v>10.798684</v>
      </c>
      <c r="X86" s="21">
        <v>10.964034</v>
      </c>
      <c r="Y86" s="21">
        <v>11.134437999999999</v>
      </c>
      <c r="Z86" s="21">
        <v>11.319856</v>
      </c>
      <c r="AA86" s="21">
        <v>11.541651999999999</v>
      </c>
      <c r="AB86" s="21">
        <v>11.777443</v>
      </c>
      <c r="AC86" s="21">
        <v>11.962535000000001</v>
      </c>
      <c r="AD86" s="21">
        <v>12.15652</v>
      </c>
      <c r="AE86" s="21">
        <f t="shared" si="26"/>
        <v>12.274819636363645</v>
      </c>
      <c r="AF86" s="21">
        <f t="shared" si="26"/>
        <v>12.452423772727229</v>
      </c>
      <c r="AG86" s="21">
        <f t="shared" si="26"/>
        <v>12.63002790909087</v>
      </c>
      <c r="AH86" s="21">
        <f t="shared" si="26"/>
        <v>12.807632045454511</v>
      </c>
      <c r="AI86" s="21">
        <f t="shared" si="26"/>
        <v>12.985236181818152</v>
      </c>
      <c r="AJ86" s="21">
        <f t="shared" si="26"/>
        <v>13.162840318181793</v>
      </c>
      <c r="AK86" s="21">
        <f t="shared" si="26"/>
        <v>13.340444454545434</v>
      </c>
      <c r="AL86" s="21">
        <f t="shared" si="26"/>
        <v>13.518048590909075</v>
      </c>
      <c r="AM86" s="21">
        <f t="shared" si="26"/>
        <v>13.695652727272716</v>
      </c>
      <c r="AN86" s="21">
        <f t="shared" si="26"/>
        <v>13.873256863636357</v>
      </c>
      <c r="AO86" s="20"/>
      <c r="AP86" s="18">
        <v>2.3E-2</v>
      </c>
    </row>
    <row r="87" spans="1:42" x14ac:dyDescent="0.2">
      <c r="A87" t="s">
        <v>249</v>
      </c>
      <c r="B87" t="s">
        <v>248</v>
      </c>
      <c r="C87" t="s">
        <v>247</v>
      </c>
      <c r="D87" t="s">
        <v>163</v>
      </c>
    </row>
    <row r="88" spans="1:42" x14ac:dyDescent="0.2">
      <c r="A88" t="s">
        <v>169</v>
      </c>
      <c r="B88" t="s">
        <v>246</v>
      </c>
      <c r="C88" t="s">
        <v>245</v>
      </c>
      <c r="D88" t="s">
        <v>163</v>
      </c>
      <c r="E88">
        <v>70.203163000000004</v>
      </c>
      <c r="F88">
        <v>76.743888999999996</v>
      </c>
      <c r="G88">
        <v>79.431961000000001</v>
      </c>
      <c r="H88">
        <v>80.604468999999995</v>
      </c>
      <c r="I88">
        <v>82.079414</v>
      </c>
      <c r="J88">
        <v>83.148643000000007</v>
      </c>
      <c r="K88">
        <v>83.974243000000001</v>
      </c>
      <c r="L88">
        <v>84.862869000000003</v>
      </c>
      <c r="M88">
        <v>85.843590000000006</v>
      </c>
      <c r="N88">
        <v>86.375252000000003</v>
      </c>
      <c r="O88">
        <v>87.677245999999997</v>
      </c>
      <c r="P88">
        <v>89.386657999999997</v>
      </c>
      <c r="Q88">
        <v>89.861442999999994</v>
      </c>
      <c r="R88">
        <v>89.388762999999997</v>
      </c>
      <c r="S88">
        <v>90.324883</v>
      </c>
      <c r="T88">
        <v>91.612685999999997</v>
      </c>
      <c r="U88">
        <v>92.198479000000006</v>
      </c>
      <c r="V88">
        <v>90.292816000000002</v>
      </c>
      <c r="W88">
        <v>90.283089000000004</v>
      </c>
      <c r="X88">
        <v>92.200478000000004</v>
      </c>
      <c r="Y88">
        <v>94.429007999999996</v>
      </c>
      <c r="Z88">
        <v>95.929558</v>
      </c>
      <c r="AA88">
        <v>96.703423000000001</v>
      </c>
      <c r="AB88">
        <v>97.856116999999998</v>
      </c>
      <c r="AC88">
        <v>97.906936999999999</v>
      </c>
      <c r="AD88">
        <v>98.675612999999998</v>
      </c>
      <c r="AE88">
        <f t="shared" ref="AE88:AN89" si="27">TREND($T88:$AD88,$T$5:$AD$5,AE$5)</f>
        <v>99.684824981818338</v>
      </c>
      <c r="AF88">
        <f t="shared" si="27"/>
        <v>100.57035332727287</v>
      </c>
      <c r="AG88">
        <f t="shared" si="27"/>
        <v>101.4558816727274</v>
      </c>
      <c r="AH88">
        <f t="shared" si="27"/>
        <v>102.34141001818193</v>
      </c>
      <c r="AI88">
        <f t="shared" si="27"/>
        <v>103.22693836363646</v>
      </c>
      <c r="AJ88">
        <f t="shared" si="27"/>
        <v>104.112466709091</v>
      </c>
      <c r="AK88">
        <f t="shared" si="27"/>
        <v>104.99799505454553</v>
      </c>
      <c r="AL88">
        <f t="shared" si="27"/>
        <v>105.88352340000006</v>
      </c>
      <c r="AM88">
        <f t="shared" si="27"/>
        <v>106.76905174545459</v>
      </c>
      <c r="AN88">
        <f t="shared" si="27"/>
        <v>107.65458009090912</v>
      </c>
      <c r="AP88" s="18">
        <v>2.3E-2</v>
      </c>
    </row>
    <row r="89" spans="1:42" x14ac:dyDescent="0.2">
      <c r="A89" t="s">
        <v>166</v>
      </c>
      <c r="B89" t="s">
        <v>244</v>
      </c>
      <c r="C89" t="s">
        <v>243</v>
      </c>
      <c r="D89" t="s">
        <v>163</v>
      </c>
      <c r="E89">
        <v>69.021056999999999</v>
      </c>
      <c r="F89">
        <v>72.568191999999996</v>
      </c>
      <c r="G89">
        <v>73.502632000000006</v>
      </c>
      <c r="H89">
        <v>73.942138999999997</v>
      </c>
      <c r="I89">
        <v>74.969329999999999</v>
      </c>
      <c r="J89">
        <v>75.592597999999995</v>
      </c>
      <c r="K89">
        <v>75.865143000000003</v>
      </c>
      <c r="L89">
        <v>75.992592000000002</v>
      </c>
      <c r="M89">
        <v>76.193459000000004</v>
      </c>
      <c r="N89">
        <v>76.069946000000002</v>
      </c>
      <c r="O89">
        <v>76.656334000000001</v>
      </c>
      <c r="P89">
        <v>77.671822000000006</v>
      </c>
      <c r="Q89">
        <v>77.672600000000003</v>
      </c>
      <c r="R89">
        <v>76.927741999999995</v>
      </c>
      <c r="S89">
        <v>77.444939000000005</v>
      </c>
      <c r="T89">
        <v>78.399246000000005</v>
      </c>
      <c r="U89">
        <v>78.612540999999993</v>
      </c>
      <c r="V89">
        <v>76.615386999999998</v>
      </c>
      <c r="W89">
        <v>76.277343999999999</v>
      </c>
      <c r="X89">
        <v>77.689177999999998</v>
      </c>
      <c r="Y89">
        <v>79.316383000000002</v>
      </c>
      <c r="Z89">
        <v>80.332687000000007</v>
      </c>
      <c r="AA89">
        <v>80.955399</v>
      </c>
      <c r="AB89">
        <v>81.886307000000002</v>
      </c>
      <c r="AC89">
        <v>81.794562999999997</v>
      </c>
      <c r="AD89">
        <v>82.375739999999993</v>
      </c>
      <c r="AE89">
        <f t="shared" si="27"/>
        <v>82.773503381818045</v>
      </c>
      <c r="AF89">
        <f t="shared" si="27"/>
        <v>83.322802809090945</v>
      </c>
      <c r="AG89">
        <f t="shared" si="27"/>
        <v>83.872102236363617</v>
      </c>
      <c r="AH89">
        <f t="shared" si="27"/>
        <v>84.421401663636289</v>
      </c>
      <c r="AI89">
        <f t="shared" si="27"/>
        <v>84.97070109090896</v>
      </c>
      <c r="AJ89">
        <f t="shared" si="27"/>
        <v>85.52000051818186</v>
      </c>
      <c r="AK89">
        <f t="shared" si="27"/>
        <v>86.069299945454532</v>
      </c>
      <c r="AL89">
        <f t="shared" si="27"/>
        <v>86.618599372727203</v>
      </c>
      <c r="AM89">
        <f t="shared" si="27"/>
        <v>87.167898799999875</v>
      </c>
      <c r="AN89">
        <f t="shared" si="27"/>
        <v>87.717198227272547</v>
      </c>
      <c r="AP89" s="18">
        <v>1.7000000000000001E-2</v>
      </c>
    </row>
    <row r="90" spans="1:42" x14ac:dyDescent="0.2">
      <c r="A90" t="s">
        <v>242</v>
      </c>
      <c r="B90" t="s">
        <v>241</v>
      </c>
      <c r="C90" t="s">
        <v>240</v>
      </c>
      <c r="D90" t="s">
        <v>163</v>
      </c>
    </row>
    <row r="91" spans="1:42" x14ac:dyDescent="0.2">
      <c r="A91" t="s">
        <v>169</v>
      </c>
      <c r="B91" t="s">
        <v>239</v>
      </c>
      <c r="C91" t="s">
        <v>238</v>
      </c>
      <c r="D91" t="s">
        <v>163</v>
      </c>
      <c r="E91">
        <v>229.58284</v>
      </c>
      <c r="F91">
        <v>241.04727199999999</v>
      </c>
      <c r="G91">
        <v>248.61355599999999</v>
      </c>
      <c r="H91">
        <v>251.88073700000001</v>
      </c>
      <c r="I91">
        <v>253.86665300000001</v>
      </c>
      <c r="J91">
        <v>258.49047899999999</v>
      </c>
      <c r="K91">
        <v>265.62951700000002</v>
      </c>
      <c r="L91">
        <v>272.43365499999999</v>
      </c>
      <c r="M91">
        <v>278.24481200000002</v>
      </c>
      <c r="N91">
        <v>284.38580300000001</v>
      </c>
      <c r="O91">
        <v>291.39520299999998</v>
      </c>
      <c r="P91">
        <v>296.07965100000001</v>
      </c>
      <c r="Q91">
        <v>298.15206899999998</v>
      </c>
      <c r="R91">
        <v>298.95309400000002</v>
      </c>
      <c r="S91">
        <v>298.86236600000001</v>
      </c>
      <c r="T91">
        <v>297.84371900000002</v>
      </c>
      <c r="U91">
        <v>296.93691999999999</v>
      </c>
      <c r="V91">
        <v>296.10214200000001</v>
      </c>
      <c r="W91">
        <v>295.23535199999998</v>
      </c>
      <c r="X91">
        <v>294.54049700000002</v>
      </c>
      <c r="Y91">
        <v>293.42013500000002</v>
      </c>
      <c r="Z91">
        <v>292.099335</v>
      </c>
      <c r="AA91">
        <v>290.42041</v>
      </c>
      <c r="AB91">
        <v>288.55838</v>
      </c>
      <c r="AC91">
        <v>286.01650999999998</v>
      </c>
      <c r="AD91">
        <v>282.53537</v>
      </c>
      <c r="AE91">
        <f t="shared" ref="AE91:AN92" si="28">TREND($T91:$AD91,$T$5:$AD$5,AE$5)</f>
        <v>283.70484907272703</v>
      </c>
      <c r="AF91">
        <f t="shared" si="28"/>
        <v>282.29643346363628</v>
      </c>
      <c r="AG91">
        <f t="shared" si="28"/>
        <v>280.88801785454552</v>
      </c>
      <c r="AH91">
        <f t="shared" si="28"/>
        <v>279.47960224545432</v>
      </c>
      <c r="AI91">
        <f t="shared" si="28"/>
        <v>278.07118663636356</v>
      </c>
      <c r="AJ91">
        <f t="shared" si="28"/>
        <v>276.66277102727281</v>
      </c>
      <c r="AK91">
        <f t="shared" si="28"/>
        <v>275.2543554181816</v>
      </c>
      <c r="AL91">
        <f t="shared" si="28"/>
        <v>273.84593980909085</v>
      </c>
      <c r="AM91">
        <f t="shared" si="28"/>
        <v>272.4375242000001</v>
      </c>
      <c r="AN91">
        <f t="shared" si="28"/>
        <v>271.02910859090889</v>
      </c>
      <c r="AP91" s="18">
        <v>1.0999999999999999E-2</v>
      </c>
    </row>
    <row r="92" spans="1:42" x14ac:dyDescent="0.2">
      <c r="A92" t="s">
        <v>166</v>
      </c>
      <c r="B92" t="s">
        <v>237</v>
      </c>
      <c r="C92" t="s">
        <v>236</v>
      </c>
      <c r="D92" t="s">
        <v>163</v>
      </c>
      <c r="E92">
        <v>222.93890400000001</v>
      </c>
      <c r="F92">
        <v>216.91836499999999</v>
      </c>
      <c r="G92">
        <v>216.91781599999999</v>
      </c>
      <c r="H92">
        <v>221.51603700000001</v>
      </c>
      <c r="I92">
        <v>226.165604</v>
      </c>
      <c r="J92">
        <v>231.34262100000001</v>
      </c>
      <c r="K92">
        <v>237.756226</v>
      </c>
      <c r="L92">
        <v>243.12712099999999</v>
      </c>
      <c r="M92">
        <v>247.426331</v>
      </c>
      <c r="N92">
        <v>252.87835699999999</v>
      </c>
      <c r="O92">
        <v>259.397156</v>
      </c>
      <c r="P92">
        <v>263.68911700000001</v>
      </c>
      <c r="Q92">
        <v>265.64132699999999</v>
      </c>
      <c r="R92">
        <v>266.37042200000002</v>
      </c>
      <c r="S92">
        <v>266.57055700000001</v>
      </c>
      <c r="T92">
        <v>266.76886000000002</v>
      </c>
      <c r="U92">
        <v>266.56735200000003</v>
      </c>
      <c r="V92">
        <v>265.75427200000001</v>
      </c>
      <c r="W92">
        <v>264.77389499999998</v>
      </c>
      <c r="X92">
        <v>264.06021099999998</v>
      </c>
      <c r="Y92">
        <v>262.76123000000001</v>
      </c>
      <c r="Z92">
        <v>261.10974099999999</v>
      </c>
      <c r="AA92">
        <v>260.45010400000001</v>
      </c>
      <c r="AB92">
        <v>259.83874500000002</v>
      </c>
      <c r="AC92">
        <v>257.80810500000001</v>
      </c>
      <c r="AD92">
        <v>255.401321</v>
      </c>
      <c r="AE92">
        <f t="shared" si="28"/>
        <v>255.68747694545482</v>
      </c>
      <c r="AF92">
        <f t="shared" si="28"/>
        <v>254.58548316363658</v>
      </c>
      <c r="AG92">
        <f t="shared" si="28"/>
        <v>253.48348938181834</v>
      </c>
      <c r="AH92">
        <f t="shared" si="28"/>
        <v>252.38149560000056</v>
      </c>
      <c r="AI92">
        <f t="shared" si="28"/>
        <v>251.27950181818233</v>
      </c>
      <c r="AJ92">
        <f t="shared" si="28"/>
        <v>250.17750803636409</v>
      </c>
      <c r="AK92">
        <f t="shared" si="28"/>
        <v>249.07551425454585</v>
      </c>
      <c r="AL92">
        <f t="shared" si="28"/>
        <v>247.97352047272761</v>
      </c>
      <c r="AM92">
        <f t="shared" si="28"/>
        <v>246.87152669090938</v>
      </c>
      <c r="AN92">
        <f t="shared" si="28"/>
        <v>245.76953290909114</v>
      </c>
      <c r="AP92" s="18">
        <v>8.0000000000000002E-3</v>
      </c>
    </row>
    <row r="93" spans="1:42" x14ac:dyDescent="0.2">
      <c r="A93" t="s">
        <v>235</v>
      </c>
      <c r="B93" t="s">
        <v>234</v>
      </c>
      <c r="C93" t="s">
        <v>233</v>
      </c>
      <c r="D93" t="s">
        <v>163</v>
      </c>
    </row>
    <row r="94" spans="1:42" x14ac:dyDescent="0.2">
      <c r="A94" s="21" t="s">
        <v>169</v>
      </c>
      <c r="B94" s="21" t="s">
        <v>232</v>
      </c>
      <c r="C94" s="21" t="s">
        <v>231</v>
      </c>
      <c r="D94" s="21" t="s">
        <v>163</v>
      </c>
      <c r="E94" s="21">
        <v>131.344955</v>
      </c>
      <c r="F94" s="21">
        <v>138.61172500000001</v>
      </c>
      <c r="G94" s="21">
        <v>143.155777</v>
      </c>
      <c r="H94" s="21">
        <v>144.38429300000001</v>
      </c>
      <c r="I94" s="21">
        <v>144.81184400000001</v>
      </c>
      <c r="J94" s="21">
        <v>146.92245500000001</v>
      </c>
      <c r="K94" s="21">
        <v>150.56227100000001</v>
      </c>
      <c r="L94" s="21">
        <v>153.961029</v>
      </c>
      <c r="M94" s="21">
        <v>157.15953099999999</v>
      </c>
      <c r="N94" s="21">
        <v>160.61805699999999</v>
      </c>
      <c r="O94" s="21">
        <v>164.62550400000001</v>
      </c>
      <c r="P94" s="21">
        <v>166.98144500000001</v>
      </c>
      <c r="Q94" s="21">
        <v>167.245743</v>
      </c>
      <c r="R94" s="21">
        <v>166.62264999999999</v>
      </c>
      <c r="S94" s="21">
        <v>165.80424500000001</v>
      </c>
      <c r="T94" s="21">
        <v>164.68884299999999</v>
      </c>
      <c r="U94" s="21">
        <v>163.769623</v>
      </c>
      <c r="V94" s="21">
        <v>162.81343100000001</v>
      </c>
      <c r="W94" s="21">
        <v>161.66250600000001</v>
      </c>
      <c r="X94" s="21">
        <v>160.48628199999999</v>
      </c>
      <c r="Y94" s="21">
        <v>158.96772799999999</v>
      </c>
      <c r="Z94" s="21">
        <v>157.488068</v>
      </c>
      <c r="AA94" s="21">
        <v>155.75282300000001</v>
      </c>
      <c r="AB94" s="21">
        <v>153.813019</v>
      </c>
      <c r="AC94" s="21">
        <v>151.27748099999999</v>
      </c>
      <c r="AD94" s="21">
        <v>148.204071</v>
      </c>
      <c r="AE94" s="21">
        <f t="shared" ref="AE94:AN95" si="29">TREND($T94:$AD94,$T$5:$AD$5,AE$5)</f>
        <v>148.58155714545455</v>
      </c>
      <c r="AF94" s="21">
        <f t="shared" si="29"/>
        <v>146.99781856363643</v>
      </c>
      <c r="AG94" s="21">
        <f t="shared" si="29"/>
        <v>145.4140799818183</v>
      </c>
      <c r="AH94" s="21">
        <f t="shared" si="29"/>
        <v>143.83034140000018</v>
      </c>
      <c r="AI94" s="21">
        <f t="shared" si="29"/>
        <v>142.2466028181816</v>
      </c>
      <c r="AJ94" s="21">
        <f t="shared" si="29"/>
        <v>140.66286423636348</v>
      </c>
      <c r="AK94" s="21">
        <f t="shared" si="29"/>
        <v>139.07912565454535</v>
      </c>
      <c r="AL94" s="21">
        <f t="shared" si="29"/>
        <v>137.49538707272723</v>
      </c>
      <c r="AM94" s="21">
        <f t="shared" si="29"/>
        <v>135.9116484909091</v>
      </c>
      <c r="AN94" s="21">
        <f t="shared" si="29"/>
        <v>134.32790990909098</v>
      </c>
      <c r="AO94" s="20">
        <f>(AN94-AN95)/AN94</f>
        <v>4.8896637982854478E-2</v>
      </c>
      <c r="AP94" s="18">
        <v>8.9999999999999993E-3</v>
      </c>
    </row>
    <row r="95" spans="1:42" x14ac:dyDescent="0.2">
      <c r="A95" s="21" t="s">
        <v>166</v>
      </c>
      <c r="B95" s="21" t="s">
        <v>230</v>
      </c>
      <c r="C95" s="21" t="s">
        <v>229</v>
      </c>
      <c r="D95" s="21" t="s">
        <v>163</v>
      </c>
      <c r="E95" s="21">
        <v>126.600426</v>
      </c>
      <c r="F95" s="21">
        <v>122.327202</v>
      </c>
      <c r="G95" s="21">
        <v>123.687675</v>
      </c>
      <c r="H95" s="21">
        <v>127.004402</v>
      </c>
      <c r="I95" s="21">
        <v>129.10907</v>
      </c>
      <c r="J95" s="21">
        <v>131.33767700000001</v>
      </c>
      <c r="K95" s="21">
        <v>134.627182</v>
      </c>
      <c r="L95" s="21">
        <v>137.26722699999999</v>
      </c>
      <c r="M95" s="21">
        <v>139.75355500000001</v>
      </c>
      <c r="N95" s="21">
        <v>143.18087800000001</v>
      </c>
      <c r="O95" s="21">
        <v>147.169769</v>
      </c>
      <c r="P95" s="21">
        <v>149.59577899999999</v>
      </c>
      <c r="Q95" s="21">
        <v>150.259354</v>
      </c>
      <c r="R95" s="21">
        <v>150.15827899999999</v>
      </c>
      <c r="S95" s="21">
        <v>150.127869</v>
      </c>
      <c r="T95" s="21">
        <v>150.245026</v>
      </c>
      <c r="U95" s="21">
        <v>149.772797</v>
      </c>
      <c r="V95" s="21">
        <v>148.78391999999999</v>
      </c>
      <c r="W95" s="21">
        <v>147.837875</v>
      </c>
      <c r="X95" s="21">
        <v>147.06767300000001</v>
      </c>
      <c r="Y95" s="21">
        <v>145.73550399999999</v>
      </c>
      <c r="Z95" s="21">
        <v>144.24595600000001</v>
      </c>
      <c r="AA95" s="21">
        <v>143.52075199999999</v>
      </c>
      <c r="AB95" s="21">
        <v>142.59899899999999</v>
      </c>
      <c r="AC95" s="21">
        <v>140.379807</v>
      </c>
      <c r="AD95" s="21">
        <v>138.04475400000001</v>
      </c>
      <c r="AE95" s="21">
        <f t="shared" si="29"/>
        <v>138.28023958181848</v>
      </c>
      <c r="AF95" s="21">
        <f t="shared" si="29"/>
        <v>137.11129370909111</v>
      </c>
      <c r="AG95" s="21">
        <f t="shared" si="29"/>
        <v>135.94234783636375</v>
      </c>
      <c r="AH95" s="21">
        <f t="shared" si="29"/>
        <v>134.77340196363639</v>
      </c>
      <c r="AI95" s="21">
        <f t="shared" si="29"/>
        <v>133.60445609090903</v>
      </c>
      <c r="AJ95" s="21">
        <f t="shared" si="29"/>
        <v>132.43551021818212</v>
      </c>
      <c r="AK95" s="21">
        <f t="shared" si="29"/>
        <v>131.26656434545475</v>
      </c>
      <c r="AL95" s="21">
        <f t="shared" si="29"/>
        <v>130.09761847272739</v>
      </c>
      <c r="AM95" s="21">
        <f t="shared" si="29"/>
        <v>128.92867260000003</v>
      </c>
      <c r="AN95" s="21">
        <f t="shared" si="29"/>
        <v>127.75972672727266</v>
      </c>
      <c r="AP95" s="18">
        <v>6.0000000000000001E-3</v>
      </c>
    </row>
    <row r="96" spans="1:42" x14ac:dyDescent="0.2">
      <c r="A96" t="s">
        <v>228</v>
      </c>
      <c r="B96" t="s">
        <v>227</v>
      </c>
      <c r="C96" t="s">
        <v>226</v>
      </c>
      <c r="D96" t="s">
        <v>163</v>
      </c>
    </row>
    <row r="97" spans="1:42" x14ac:dyDescent="0.2">
      <c r="A97" t="s">
        <v>169</v>
      </c>
      <c r="B97" t="s">
        <v>225</v>
      </c>
      <c r="C97" t="s">
        <v>224</v>
      </c>
      <c r="D97" t="s">
        <v>163</v>
      </c>
      <c r="E97">
        <v>37.339989000000003</v>
      </c>
      <c r="F97">
        <v>38.676330999999998</v>
      </c>
      <c r="G97">
        <v>39.676544</v>
      </c>
      <c r="H97">
        <v>40.514857999999997</v>
      </c>
      <c r="I97">
        <v>41.26144</v>
      </c>
      <c r="J97">
        <v>42.331283999999997</v>
      </c>
      <c r="K97">
        <v>43.893959000000002</v>
      </c>
      <c r="L97">
        <v>45.623534999999997</v>
      </c>
      <c r="M97">
        <v>47.320388999999999</v>
      </c>
      <c r="N97">
        <v>48.991917000000001</v>
      </c>
      <c r="O97">
        <v>50.611656000000004</v>
      </c>
      <c r="P97">
        <v>51.539856</v>
      </c>
      <c r="Q97">
        <v>52.046432000000003</v>
      </c>
      <c r="R97">
        <v>52.397682000000003</v>
      </c>
      <c r="S97">
        <v>52.326858999999999</v>
      </c>
      <c r="T97">
        <v>51.879615999999999</v>
      </c>
      <c r="U97">
        <v>51.378585999999999</v>
      </c>
      <c r="V97">
        <v>51.000484</v>
      </c>
      <c r="W97">
        <v>50.761100999999996</v>
      </c>
      <c r="X97">
        <v>50.584781999999997</v>
      </c>
      <c r="Y97">
        <v>50.266201000000002</v>
      </c>
      <c r="Z97">
        <v>49.803561999999999</v>
      </c>
      <c r="AA97">
        <v>49.314739000000003</v>
      </c>
      <c r="AB97">
        <v>48.794525</v>
      </c>
      <c r="AC97">
        <v>48.260181000000003</v>
      </c>
      <c r="AD97">
        <v>47.575302000000001</v>
      </c>
      <c r="AE97">
        <f t="shared" ref="AE97:AN98" si="30">TREND($T97:$AD97,$T$5:$AD$5,AE$5)</f>
        <v>47.549715672727302</v>
      </c>
      <c r="AF97">
        <f t="shared" si="30"/>
        <v>47.147106481818241</v>
      </c>
      <c r="AG97">
        <f t="shared" si="30"/>
        <v>46.744497290909067</v>
      </c>
      <c r="AH97">
        <f t="shared" si="30"/>
        <v>46.341888100000006</v>
      </c>
      <c r="AI97">
        <f t="shared" si="30"/>
        <v>45.939278909090945</v>
      </c>
      <c r="AJ97">
        <f t="shared" si="30"/>
        <v>45.536669718181884</v>
      </c>
      <c r="AK97">
        <f t="shared" si="30"/>
        <v>45.134060527272709</v>
      </c>
      <c r="AL97">
        <f t="shared" si="30"/>
        <v>44.731451336363648</v>
      </c>
      <c r="AM97">
        <f t="shared" si="30"/>
        <v>44.328842145454587</v>
      </c>
      <c r="AN97">
        <f t="shared" si="30"/>
        <v>43.926232954545412</v>
      </c>
      <c r="AP97" s="18">
        <v>1.0999999999999999E-2</v>
      </c>
    </row>
    <row r="98" spans="1:42" x14ac:dyDescent="0.2">
      <c r="A98" t="s">
        <v>166</v>
      </c>
      <c r="B98" t="s">
        <v>223</v>
      </c>
      <c r="C98" t="s">
        <v>222</v>
      </c>
      <c r="D98" t="s">
        <v>163</v>
      </c>
      <c r="E98">
        <v>36.339911999999998</v>
      </c>
      <c r="F98">
        <v>34.719662</v>
      </c>
      <c r="G98">
        <v>33.477718000000003</v>
      </c>
      <c r="H98">
        <v>33.833229000000003</v>
      </c>
      <c r="I98">
        <v>34.936821000000002</v>
      </c>
      <c r="J98">
        <v>36.113593999999999</v>
      </c>
      <c r="K98">
        <v>37.377819000000002</v>
      </c>
      <c r="L98">
        <v>38.640689999999999</v>
      </c>
      <c r="M98">
        <v>39.769618999999999</v>
      </c>
      <c r="N98">
        <v>40.960746999999998</v>
      </c>
      <c r="O98">
        <v>42.246265000000001</v>
      </c>
      <c r="P98">
        <v>42.915317999999999</v>
      </c>
      <c r="Q98">
        <v>43.197009999999999</v>
      </c>
      <c r="R98">
        <v>43.280997999999997</v>
      </c>
      <c r="S98">
        <v>42.964336000000003</v>
      </c>
      <c r="T98">
        <v>42.548060999999997</v>
      </c>
      <c r="U98">
        <v>42.319321000000002</v>
      </c>
      <c r="V98">
        <v>42.136341000000002</v>
      </c>
      <c r="W98">
        <v>41.811217999999997</v>
      </c>
      <c r="X98">
        <v>41.498641999999997</v>
      </c>
      <c r="Y98">
        <v>41.171486000000002</v>
      </c>
      <c r="Z98">
        <v>40.765678000000001</v>
      </c>
      <c r="AA98">
        <v>40.467216000000001</v>
      </c>
      <c r="AB98">
        <v>40.25996</v>
      </c>
      <c r="AC98">
        <v>40.073073999999998</v>
      </c>
      <c r="AD98">
        <v>39.786003000000001</v>
      </c>
      <c r="AE98">
        <f t="shared" si="30"/>
        <v>39.429978781818249</v>
      </c>
      <c r="AF98">
        <f t="shared" si="30"/>
        <v>39.140475245454581</v>
      </c>
      <c r="AG98">
        <f t="shared" si="30"/>
        <v>38.850971709091027</v>
      </c>
      <c r="AH98">
        <f t="shared" si="30"/>
        <v>38.561468172727359</v>
      </c>
      <c r="AI98">
        <f t="shared" si="30"/>
        <v>38.271964636363691</v>
      </c>
      <c r="AJ98">
        <f t="shared" si="30"/>
        <v>37.982461100000023</v>
      </c>
      <c r="AK98">
        <f t="shared" si="30"/>
        <v>37.692957563636469</v>
      </c>
      <c r="AL98">
        <f t="shared" si="30"/>
        <v>37.403454027272801</v>
      </c>
      <c r="AM98">
        <f t="shared" si="30"/>
        <v>37.113950490909133</v>
      </c>
      <c r="AN98">
        <f t="shared" si="30"/>
        <v>36.824446954545579</v>
      </c>
      <c r="AP98" s="18">
        <v>5.0000000000000001E-3</v>
      </c>
    </row>
    <row r="99" spans="1:42" x14ac:dyDescent="0.2">
      <c r="A99" t="s">
        <v>221</v>
      </c>
      <c r="B99" t="s">
        <v>220</v>
      </c>
      <c r="C99" t="s">
        <v>219</v>
      </c>
      <c r="D99" t="s">
        <v>163</v>
      </c>
    </row>
    <row r="100" spans="1:42" x14ac:dyDescent="0.2">
      <c r="A100" t="s">
        <v>169</v>
      </c>
      <c r="B100" t="s">
        <v>218</v>
      </c>
      <c r="C100" t="s">
        <v>217</v>
      </c>
      <c r="D100" t="s">
        <v>163</v>
      </c>
      <c r="E100">
        <v>60.897906999999996</v>
      </c>
      <c r="F100">
        <v>63.759208999999998</v>
      </c>
      <c r="G100">
        <v>65.781227000000001</v>
      </c>
      <c r="H100">
        <v>66.981575000000007</v>
      </c>
      <c r="I100">
        <v>67.793364999999994</v>
      </c>
      <c r="J100">
        <v>69.236755000000002</v>
      </c>
      <c r="K100">
        <v>71.173293999999999</v>
      </c>
      <c r="L100">
        <v>72.849097999999998</v>
      </c>
      <c r="M100">
        <v>73.764899999999997</v>
      </c>
      <c r="N100">
        <v>74.775847999999996</v>
      </c>
      <c r="O100">
        <v>76.158043000000006</v>
      </c>
      <c r="P100">
        <v>77.558364999999995</v>
      </c>
      <c r="Q100">
        <v>78.859886000000003</v>
      </c>
      <c r="R100">
        <v>79.932761999999997</v>
      </c>
      <c r="S100">
        <v>80.731246999999996</v>
      </c>
      <c r="T100">
        <v>81.275261</v>
      </c>
      <c r="U100">
        <v>81.788719</v>
      </c>
      <c r="V100">
        <v>82.288230999999996</v>
      </c>
      <c r="W100">
        <v>82.811736999999994</v>
      </c>
      <c r="X100">
        <v>83.469429000000005</v>
      </c>
      <c r="Y100">
        <v>84.186194999999998</v>
      </c>
      <c r="Z100">
        <v>84.807709000000003</v>
      </c>
      <c r="AA100">
        <v>85.352844000000005</v>
      </c>
      <c r="AB100">
        <v>85.950844000000004</v>
      </c>
      <c r="AC100">
        <v>86.478859</v>
      </c>
      <c r="AD100">
        <v>86.755996999999994</v>
      </c>
      <c r="AE100">
        <f t="shared" ref="AE100:AN101" si="31">TREND($T100:$AD100,$T$5:$AD$5,AE$5)</f>
        <v>87.573578981818173</v>
      </c>
      <c r="AF100">
        <f t="shared" si="31"/>
        <v>88.151511463636325</v>
      </c>
      <c r="AG100">
        <f t="shared" si="31"/>
        <v>88.729443945454477</v>
      </c>
      <c r="AH100">
        <f t="shared" si="31"/>
        <v>89.307376427272629</v>
      </c>
      <c r="AI100">
        <f t="shared" si="31"/>
        <v>89.885308909091009</v>
      </c>
      <c r="AJ100">
        <f t="shared" si="31"/>
        <v>90.463241390909161</v>
      </c>
      <c r="AK100">
        <f t="shared" si="31"/>
        <v>91.041173872727313</v>
      </c>
      <c r="AL100">
        <f t="shared" si="31"/>
        <v>91.619106354545465</v>
      </c>
      <c r="AM100">
        <f t="shared" si="31"/>
        <v>92.197038836363618</v>
      </c>
      <c r="AN100">
        <f t="shared" si="31"/>
        <v>92.77497131818177</v>
      </c>
      <c r="AP100" s="18">
        <v>1.6E-2</v>
      </c>
    </row>
    <row r="101" spans="1:42" x14ac:dyDescent="0.2">
      <c r="A101" t="s">
        <v>166</v>
      </c>
      <c r="B101" t="s">
        <v>216</v>
      </c>
      <c r="C101" t="s">
        <v>215</v>
      </c>
      <c r="D101" t="s">
        <v>163</v>
      </c>
      <c r="E101">
        <v>59.998562</v>
      </c>
      <c r="F101">
        <v>59.871510000000001</v>
      </c>
      <c r="G101">
        <v>59.752434000000001</v>
      </c>
      <c r="H101">
        <v>60.678406000000003</v>
      </c>
      <c r="I101">
        <v>62.119709</v>
      </c>
      <c r="J101">
        <v>63.891354</v>
      </c>
      <c r="K101">
        <v>65.751213000000007</v>
      </c>
      <c r="L101">
        <v>67.219207999999995</v>
      </c>
      <c r="M101">
        <v>67.903152000000006</v>
      </c>
      <c r="N101">
        <v>68.736732000000003</v>
      </c>
      <c r="O101">
        <v>69.981125000000006</v>
      </c>
      <c r="P101">
        <v>71.178016999999997</v>
      </c>
      <c r="Q101">
        <v>72.184959000000006</v>
      </c>
      <c r="R101">
        <v>72.931137000000007</v>
      </c>
      <c r="S101">
        <v>73.478363000000002</v>
      </c>
      <c r="T101">
        <v>73.975753999999995</v>
      </c>
      <c r="U101">
        <v>74.475234999999998</v>
      </c>
      <c r="V101">
        <v>74.834014999999994</v>
      </c>
      <c r="W101">
        <v>75.124808999999999</v>
      </c>
      <c r="X101">
        <v>75.493896000000007</v>
      </c>
      <c r="Y101">
        <v>75.854256000000007</v>
      </c>
      <c r="Z101">
        <v>76.098099000000005</v>
      </c>
      <c r="AA101">
        <v>76.462128000000007</v>
      </c>
      <c r="AB101">
        <v>76.979782</v>
      </c>
      <c r="AC101">
        <v>77.355232000000001</v>
      </c>
      <c r="AD101">
        <v>77.570571999999999</v>
      </c>
      <c r="AE101">
        <f t="shared" si="31"/>
        <v>77.977264545454545</v>
      </c>
      <c r="AF101">
        <f t="shared" si="31"/>
        <v>78.33372109090908</v>
      </c>
      <c r="AG101">
        <f t="shared" si="31"/>
        <v>78.690177636363615</v>
      </c>
      <c r="AH101">
        <f t="shared" si="31"/>
        <v>79.046634181818263</v>
      </c>
      <c r="AI101">
        <f t="shared" si="31"/>
        <v>79.403090727272797</v>
      </c>
      <c r="AJ101">
        <f t="shared" si="31"/>
        <v>79.759547272727332</v>
      </c>
      <c r="AK101">
        <f t="shared" si="31"/>
        <v>80.116003818181866</v>
      </c>
      <c r="AL101">
        <f t="shared" si="31"/>
        <v>80.472460363636401</v>
      </c>
      <c r="AM101">
        <f t="shared" si="31"/>
        <v>80.828916909090935</v>
      </c>
      <c r="AN101">
        <f t="shared" si="31"/>
        <v>81.18537345454547</v>
      </c>
      <c r="AP101" s="18">
        <v>1.2E-2</v>
      </c>
    </row>
    <row r="102" spans="1:42" x14ac:dyDescent="0.2">
      <c r="A102" t="s">
        <v>214</v>
      </c>
      <c r="B102" t="s">
        <v>213</v>
      </c>
      <c r="C102" t="s">
        <v>212</v>
      </c>
      <c r="D102" t="s">
        <v>163</v>
      </c>
    </row>
    <row r="103" spans="1:42" x14ac:dyDescent="0.2">
      <c r="A103" t="s">
        <v>169</v>
      </c>
      <c r="B103" t="s">
        <v>211</v>
      </c>
      <c r="C103" t="s">
        <v>210</v>
      </c>
      <c r="D103" t="s">
        <v>163</v>
      </c>
      <c r="E103">
        <v>303.98458900000003</v>
      </c>
      <c r="F103">
        <v>319.96661399999999</v>
      </c>
      <c r="G103">
        <v>331.63302599999997</v>
      </c>
      <c r="H103">
        <v>339.06497200000001</v>
      </c>
      <c r="I103">
        <v>345.54504400000002</v>
      </c>
      <c r="J103">
        <v>352.73410000000001</v>
      </c>
      <c r="K103">
        <v>360.63537600000001</v>
      </c>
      <c r="L103">
        <v>369.32290599999999</v>
      </c>
      <c r="M103">
        <v>377.90869099999998</v>
      </c>
      <c r="N103">
        <v>385.385895</v>
      </c>
      <c r="O103">
        <v>392.77136200000001</v>
      </c>
      <c r="P103">
        <v>398.78732300000001</v>
      </c>
      <c r="Q103">
        <v>403.075714</v>
      </c>
      <c r="R103">
        <v>407.78875699999998</v>
      </c>
      <c r="S103">
        <v>412.51159699999999</v>
      </c>
      <c r="T103">
        <v>417.94552599999997</v>
      </c>
      <c r="U103">
        <v>423.40045199999997</v>
      </c>
      <c r="V103">
        <v>427.588257</v>
      </c>
      <c r="W103">
        <v>431.33139</v>
      </c>
      <c r="X103">
        <v>435.51681500000001</v>
      </c>
      <c r="Y103">
        <v>440.20840500000003</v>
      </c>
      <c r="Z103">
        <v>445.794037</v>
      </c>
      <c r="AA103">
        <v>450.57833900000003</v>
      </c>
      <c r="AB103">
        <v>455.61566199999999</v>
      </c>
      <c r="AC103">
        <v>460.80658</v>
      </c>
      <c r="AD103">
        <v>465.58431999999999</v>
      </c>
      <c r="AE103">
        <f t="shared" ref="AE103:AN104" si="32">TREND($T103:$AD103,$T$5:$AD$5,AE$5)</f>
        <v>469.70662483636443</v>
      </c>
      <c r="AF103">
        <f t="shared" si="32"/>
        <v>474.44000499090907</v>
      </c>
      <c r="AG103">
        <f t="shared" si="32"/>
        <v>479.17338514545554</v>
      </c>
      <c r="AH103">
        <f t="shared" si="32"/>
        <v>483.90676530000019</v>
      </c>
      <c r="AI103">
        <f t="shared" si="32"/>
        <v>488.64014545454665</v>
      </c>
      <c r="AJ103">
        <f t="shared" si="32"/>
        <v>493.3735256090913</v>
      </c>
      <c r="AK103">
        <f t="shared" si="32"/>
        <v>498.10690576363777</v>
      </c>
      <c r="AL103">
        <f t="shared" si="32"/>
        <v>502.84028591818242</v>
      </c>
      <c r="AM103">
        <f t="shared" si="32"/>
        <v>507.57366607272706</v>
      </c>
      <c r="AN103">
        <f t="shared" si="32"/>
        <v>512.30704622727353</v>
      </c>
      <c r="AP103" s="18">
        <v>1.9E-2</v>
      </c>
    </row>
    <row r="104" spans="1:42" x14ac:dyDescent="0.2">
      <c r="A104" t="s">
        <v>166</v>
      </c>
      <c r="B104" t="s">
        <v>209</v>
      </c>
      <c r="C104" t="s">
        <v>208</v>
      </c>
      <c r="D104" t="s">
        <v>163</v>
      </c>
      <c r="E104">
        <v>302.95895400000001</v>
      </c>
      <c r="F104">
        <v>315.068085</v>
      </c>
      <c r="G104">
        <v>325.62390099999999</v>
      </c>
      <c r="H104">
        <v>333.05011000000002</v>
      </c>
      <c r="I104">
        <v>340.35879499999999</v>
      </c>
      <c r="J104">
        <v>348.38314800000001</v>
      </c>
      <c r="K104">
        <v>356.52710000000002</v>
      </c>
      <c r="L104">
        <v>365.09484900000001</v>
      </c>
      <c r="M104">
        <v>373.529358</v>
      </c>
      <c r="N104">
        <v>381.020782</v>
      </c>
      <c r="O104">
        <v>388.53515599999997</v>
      </c>
      <c r="P104">
        <v>394.68368500000003</v>
      </c>
      <c r="Q104">
        <v>398.990814</v>
      </c>
      <c r="R104">
        <v>403.50869799999998</v>
      </c>
      <c r="S104">
        <v>407.74020400000001</v>
      </c>
      <c r="T104">
        <v>412.74383499999999</v>
      </c>
      <c r="U104">
        <v>417.89767499999999</v>
      </c>
      <c r="V104">
        <v>421.68496699999997</v>
      </c>
      <c r="W104">
        <v>425.05993699999999</v>
      </c>
      <c r="X104">
        <v>429.08160400000003</v>
      </c>
      <c r="Y104">
        <v>433.67865</v>
      </c>
      <c r="Z104">
        <v>438.507294</v>
      </c>
      <c r="AA104">
        <v>442.84802200000001</v>
      </c>
      <c r="AB104">
        <v>447.89291400000002</v>
      </c>
      <c r="AC104">
        <v>452.61782799999997</v>
      </c>
      <c r="AD104">
        <v>457.00796500000001</v>
      </c>
      <c r="AE104">
        <f t="shared" si="32"/>
        <v>460.84698807272798</v>
      </c>
      <c r="AF104">
        <f t="shared" si="32"/>
        <v>465.24541500909072</v>
      </c>
      <c r="AG104">
        <f t="shared" si="32"/>
        <v>469.64384194545528</v>
      </c>
      <c r="AH104">
        <f t="shared" si="32"/>
        <v>474.04226888181802</v>
      </c>
      <c r="AI104">
        <f t="shared" si="32"/>
        <v>478.44069581818258</v>
      </c>
      <c r="AJ104">
        <f t="shared" si="32"/>
        <v>482.83912275454531</v>
      </c>
      <c r="AK104">
        <f t="shared" si="32"/>
        <v>487.23754969090987</v>
      </c>
      <c r="AL104">
        <f t="shared" si="32"/>
        <v>491.63597662727261</v>
      </c>
      <c r="AM104">
        <f t="shared" si="32"/>
        <v>496.03440356363535</v>
      </c>
      <c r="AN104">
        <f t="shared" si="32"/>
        <v>500.43283049999991</v>
      </c>
      <c r="AP104" s="18">
        <v>1.7999999999999999E-2</v>
      </c>
    </row>
    <row r="105" spans="1:42" x14ac:dyDescent="0.2">
      <c r="A105" t="s">
        <v>207</v>
      </c>
      <c r="B105" t="s">
        <v>206</v>
      </c>
      <c r="C105" t="s">
        <v>205</v>
      </c>
      <c r="D105" t="s">
        <v>163</v>
      </c>
    </row>
    <row r="106" spans="1:42" x14ac:dyDescent="0.2">
      <c r="A106" t="s">
        <v>169</v>
      </c>
      <c r="B106" t="s">
        <v>204</v>
      </c>
      <c r="C106" t="s">
        <v>203</v>
      </c>
      <c r="D106" t="s">
        <v>163</v>
      </c>
      <c r="E106">
        <v>371.25707999999997</v>
      </c>
      <c r="F106">
        <v>395.493134</v>
      </c>
      <c r="G106">
        <v>409.89828499999999</v>
      </c>
      <c r="H106">
        <v>418.93591300000003</v>
      </c>
      <c r="I106">
        <v>428.58926400000001</v>
      </c>
      <c r="J106">
        <v>440.45327800000001</v>
      </c>
      <c r="K106">
        <v>453.90423600000003</v>
      </c>
      <c r="L106">
        <v>467.63815299999999</v>
      </c>
      <c r="M106">
        <v>481.891998</v>
      </c>
      <c r="N106">
        <v>495.70211799999998</v>
      </c>
      <c r="O106">
        <v>509.79702800000001</v>
      </c>
      <c r="P106">
        <v>524.25744599999996</v>
      </c>
      <c r="Q106">
        <v>537.73126200000002</v>
      </c>
      <c r="R106">
        <v>550.67687999999998</v>
      </c>
      <c r="S106">
        <v>562.95507799999996</v>
      </c>
      <c r="T106">
        <v>575.05071999999996</v>
      </c>
      <c r="U106">
        <v>585.91198699999995</v>
      </c>
      <c r="V106">
        <v>595.17846699999996</v>
      </c>
      <c r="W106">
        <v>604.273865</v>
      </c>
      <c r="X106">
        <v>614.18377699999996</v>
      </c>
      <c r="Y106">
        <v>624.93353300000001</v>
      </c>
      <c r="Z106">
        <v>636.61279300000001</v>
      </c>
      <c r="AA106">
        <v>647.11566200000004</v>
      </c>
      <c r="AB106">
        <v>657.48260500000004</v>
      </c>
      <c r="AC106">
        <v>667.11377000000005</v>
      </c>
      <c r="AD106">
        <v>675.849243</v>
      </c>
      <c r="AE106">
        <f t="shared" ref="AE106:AN107" si="33">TREND($T106:$AD106,$T$5:$AD$5,AE$5)</f>
        <v>687.09102587272719</v>
      </c>
      <c r="AF106">
        <f t="shared" si="33"/>
        <v>697.30761469999925</v>
      </c>
      <c r="AG106">
        <f t="shared" si="33"/>
        <v>707.52420352727131</v>
      </c>
      <c r="AH106">
        <f t="shared" si="33"/>
        <v>717.74079235454337</v>
      </c>
      <c r="AI106">
        <f t="shared" si="33"/>
        <v>727.95738118181544</v>
      </c>
      <c r="AJ106">
        <f t="shared" si="33"/>
        <v>738.17397000909114</v>
      </c>
      <c r="AK106">
        <f t="shared" si="33"/>
        <v>748.3905588363632</v>
      </c>
      <c r="AL106">
        <f t="shared" si="33"/>
        <v>758.60714766363526</v>
      </c>
      <c r="AM106">
        <f t="shared" si="33"/>
        <v>768.82373649090732</v>
      </c>
      <c r="AN106">
        <f t="shared" si="33"/>
        <v>779.04032531817938</v>
      </c>
      <c r="AP106" s="18">
        <v>2.5999999999999999E-2</v>
      </c>
    </row>
    <row r="107" spans="1:42" x14ac:dyDescent="0.2">
      <c r="A107" t="s">
        <v>166</v>
      </c>
      <c r="B107" t="s">
        <v>202</v>
      </c>
      <c r="C107" t="s">
        <v>201</v>
      </c>
      <c r="D107" t="s">
        <v>163</v>
      </c>
      <c r="E107">
        <v>368.53796399999999</v>
      </c>
      <c r="F107">
        <v>383.141479</v>
      </c>
      <c r="G107">
        <v>393.280914</v>
      </c>
      <c r="H107">
        <v>401.78808600000002</v>
      </c>
      <c r="I107">
        <v>411.93307499999997</v>
      </c>
      <c r="J107">
        <v>424.697632</v>
      </c>
      <c r="K107">
        <v>438.53997800000002</v>
      </c>
      <c r="L107">
        <v>451.94674700000002</v>
      </c>
      <c r="M107">
        <v>465.42498799999998</v>
      </c>
      <c r="N107">
        <v>479.48391700000002</v>
      </c>
      <c r="O107">
        <v>494.16101099999997</v>
      </c>
      <c r="P107">
        <v>508.855164</v>
      </c>
      <c r="Q107">
        <v>522.452271</v>
      </c>
      <c r="R107">
        <v>535.09350600000005</v>
      </c>
      <c r="S107">
        <v>547.11859100000004</v>
      </c>
      <c r="T107">
        <v>559.274719</v>
      </c>
      <c r="U107">
        <v>569.51709000000005</v>
      </c>
      <c r="V107">
        <v>577.65508999999997</v>
      </c>
      <c r="W107">
        <v>586.01464799999997</v>
      </c>
      <c r="X107">
        <v>595.178223</v>
      </c>
      <c r="Y107">
        <v>604.80969200000004</v>
      </c>
      <c r="Z107">
        <v>613.80389400000001</v>
      </c>
      <c r="AA107">
        <v>623.38696300000004</v>
      </c>
      <c r="AB107">
        <v>633.75787400000002</v>
      </c>
      <c r="AC107">
        <v>641.55609100000004</v>
      </c>
      <c r="AD107">
        <v>649.19439699999998</v>
      </c>
      <c r="AE107">
        <f t="shared" si="33"/>
        <v>659.43713719999869</v>
      </c>
      <c r="AF107">
        <f t="shared" si="33"/>
        <v>668.52289217272482</v>
      </c>
      <c r="AG107">
        <f t="shared" si="33"/>
        <v>677.60864714545096</v>
      </c>
      <c r="AH107">
        <f t="shared" si="33"/>
        <v>686.69440211818073</v>
      </c>
      <c r="AI107">
        <f t="shared" si="33"/>
        <v>695.78015709090687</v>
      </c>
      <c r="AJ107">
        <f t="shared" si="33"/>
        <v>704.865912063633</v>
      </c>
      <c r="AK107">
        <f t="shared" si="33"/>
        <v>713.95166703636278</v>
      </c>
      <c r="AL107">
        <f t="shared" si="33"/>
        <v>723.03742200908891</v>
      </c>
      <c r="AM107">
        <f t="shared" si="33"/>
        <v>732.12317698181505</v>
      </c>
      <c r="AN107">
        <f t="shared" si="33"/>
        <v>741.20893195454482</v>
      </c>
      <c r="AP107" s="18">
        <v>2.5000000000000001E-2</v>
      </c>
    </row>
    <row r="108" spans="1:42" x14ac:dyDescent="0.2">
      <c r="A108" t="s">
        <v>200</v>
      </c>
      <c r="B108" t="s">
        <v>199</v>
      </c>
      <c r="C108" t="s">
        <v>198</v>
      </c>
      <c r="D108" t="s">
        <v>163</v>
      </c>
    </row>
    <row r="109" spans="1:42" x14ac:dyDescent="0.2">
      <c r="A109" t="s">
        <v>169</v>
      </c>
      <c r="B109" t="s">
        <v>197</v>
      </c>
      <c r="C109" t="s">
        <v>196</v>
      </c>
      <c r="D109" t="s">
        <v>163</v>
      </c>
      <c r="E109">
        <v>430.71792599999998</v>
      </c>
      <c r="F109">
        <v>454.649902</v>
      </c>
      <c r="G109">
        <v>476.22470099999998</v>
      </c>
      <c r="H109">
        <v>493.59545900000001</v>
      </c>
      <c r="I109">
        <v>510.149719</v>
      </c>
      <c r="J109">
        <v>531.39410399999997</v>
      </c>
      <c r="K109">
        <v>558.54370100000006</v>
      </c>
      <c r="L109">
        <v>589.93603499999995</v>
      </c>
      <c r="M109">
        <v>623.01037599999995</v>
      </c>
      <c r="N109">
        <v>650.58129899999994</v>
      </c>
      <c r="O109">
        <v>675.59582499999999</v>
      </c>
      <c r="P109">
        <v>701.71075399999995</v>
      </c>
      <c r="Q109">
        <v>728.20001200000002</v>
      </c>
      <c r="R109">
        <v>754.13195800000005</v>
      </c>
      <c r="S109">
        <v>778.86029099999996</v>
      </c>
      <c r="T109">
        <v>803.88091999999995</v>
      </c>
      <c r="U109">
        <v>827.43823199999997</v>
      </c>
      <c r="V109">
        <v>847.94171100000005</v>
      </c>
      <c r="W109">
        <v>866.669128</v>
      </c>
      <c r="X109">
        <v>886.40118399999994</v>
      </c>
      <c r="Y109">
        <v>905.67785600000002</v>
      </c>
      <c r="Z109">
        <v>926.34655799999996</v>
      </c>
      <c r="AA109">
        <v>945.08734100000004</v>
      </c>
      <c r="AB109">
        <v>963.10894800000005</v>
      </c>
      <c r="AC109">
        <v>980.37542699999995</v>
      </c>
      <c r="AD109">
        <v>996.58892800000001</v>
      </c>
      <c r="AE109">
        <f t="shared" ref="AE109:AN110" si="34">TREND($T109:$AD109,$T$5:$AD$5,AE$5)</f>
        <v>1020.0054210545495</v>
      </c>
      <c r="AF109">
        <f t="shared" si="34"/>
        <v>1039.256078609098</v>
      </c>
      <c r="AG109">
        <f t="shared" si="34"/>
        <v>1058.5067361636393</v>
      </c>
      <c r="AH109">
        <f t="shared" si="34"/>
        <v>1077.7573937181878</v>
      </c>
      <c r="AI109">
        <f t="shared" si="34"/>
        <v>1097.0080512727291</v>
      </c>
      <c r="AJ109">
        <f t="shared" si="34"/>
        <v>1116.2587088272776</v>
      </c>
      <c r="AK109">
        <f t="shared" si="34"/>
        <v>1135.5093663818188</v>
      </c>
      <c r="AL109">
        <f t="shared" si="34"/>
        <v>1154.7600239363674</v>
      </c>
      <c r="AM109">
        <f t="shared" si="34"/>
        <v>1174.0106814909159</v>
      </c>
      <c r="AN109">
        <f t="shared" si="34"/>
        <v>1193.2613390454571</v>
      </c>
      <c r="AP109" s="18">
        <v>3.3000000000000002E-2</v>
      </c>
    </row>
    <row r="110" spans="1:42" x14ac:dyDescent="0.2">
      <c r="A110" t="s">
        <v>166</v>
      </c>
      <c r="B110" t="s">
        <v>195</v>
      </c>
      <c r="C110" t="s">
        <v>194</v>
      </c>
      <c r="D110" t="s">
        <v>163</v>
      </c>
      <c r="E110">
        <v>430.860229</v>
      </c>
      <c r="F110">
        <v>447.36441000000002</v>
      </c>
      <c r="G110">
        <v>462.48349000000002</v>
      </c>
      <c r="H110">
        <v>479.86276199999998</v>
      </c>
      <c r="I110">
        <v>500.87100199999998</v>
      </c>
      <c r="J110">
        <v>526.00164800000005</v>
      </c>
      <c r="K110">
        <v>555.07720900000004</v>
      </c>
      <c r="L110">
        <v>587.36437999999998</v>
      </c>
      <c r="M110">
        <v>620.63458300000002</v>
      </c>
      <c r="N110">
        <v>648.65228300000001</v>
      </c>
      <c r="O110">
        <v>674.06835899999999</v>
      </c>
      <c r="P110">
        <v>700.61547900000005</v>
      </c>
      <c r="Q110">
        <v>726.94250499999998</v>
      </c>
      <c r="R110">
        <v>752.15863000000002</v>
      </c>
      <c r="S110">
        <v>775.49749799999995</v>
      </c>
      <c r="T110">
        <v>798.96350099999995</v>
      </c>
      <c r="U110">
        <v>821.58508300000005</v>
      </c>
      <c r="V110">
        <v>841.04443400000002</v>
      </c>
      <c r="W110">
        <v>858.77508499999999</v>
      </c>
      <c r="X110">
        <v>877.94451900000001</v>
      </c>
      <c r="Y110">
        <v>897.54028300000004</v>
      </c>
      <c r="Z110">
        <v>916.76702899999998</v>
      </c>
      <c r="AA110">
        <v>934.34613000000002</v>
      </c>
      <c r="AB110">
        <v>952.98413100000005</v>
      </c>
      <c r="AC110">
        <v>971.13903800000003</v>
      </c>
      <c r="AD110">
        <v>987.96929899999998</v>
      </c>
      <c r="AE110">
        <f t="shared" si="34"/>
        <v>1009.134148418183</v>
      </c>
      <c r="AF110">
        <f t="shared" si="34"/>
        <v>1027.9434984272739</v>
      </c>
      <c r="AG110">
        <f t="shared" si="34"/>
        <v>1046.7528484363647</v>
      </c>
      <c r="AH110">
        <f t="shared" si="34"/>
        <v>1065.5621984454556</v>
      </c>
      <c r="AI110">
        <f t="shared" si="34"/>
        <v>1084.3715484545464</v>
      </c>
      <c r="AJ110">
        <f t="shared" si="34"/>
        <v>1103.1808984636373</v>
      </c>
      <c r="AK110">
        <f t="shared" si="34"/>
        <v>1121.9902484727281</v>
      </c>
      <c r="AL110">
        <f t="shared" si="34"/>
        <v>1140.799598481819</v>
      </c>
      <c r="AM110">
        <f t="shared" si="34"/>
        <v>1159.6089484909098</v>
      </c>
      <c r="AN110">
        <f t="shared" si="34"/>
        <v>1178.4182985000007</v>
      </c>
      <c r="AP110" s="18">
        <v>3.3000000000000002E-2</v>
      </c>
    </row>
    <row r="111" spans="1:42" x14ac:dyDescent="0.2">
      <c r="A111" t="s">
        <v>193</v>
      </c>
      <c r="B111" t="s">
        <v>192</v>
      </c>
      <c r="C111" t="s">
        <v>191</v>
      </c>
      <c r="D111" t="s">
        <v>163</v>
      </c>
    </row>
    <row r="112" spans="1:42" x14ac:dyDescent="0.2">
      <c r="A112" t="s">
        <v>169</v>
      </c>
      <c r="B112" t="s">
        <v>190</v>
      </c>
      <c r="C112" t="s">
        <v>189</v>
      </c>
      <c r="D112" t="s">
        <v>163</v>
      </c>
      <c r="E112">
        <v>825.16870100000006</v>
      </c>
      <c r="F112">
        <v>871.88555899999994</v>
      </c>
      <c r="G112">
        <v>897.27960199999995</v>
      </c>
      <c r="H112">
        <v>914.90948500000002</v>
      </c>
      <c r="I112">
        <v>920.34387200000003</v>
      </c>
      <c r="J112">
        <v>936.00408900000002</v>
      </c>
      <c r="K112">
        <v>959.42150900000001</v>
      </c>
      <c r="L112">
        <v>978.19177200000001</v>
      </c>
      <c r="M112">
        <v>999.81994599999996</v>
      </c>
      <c r="N112">
        <v>1024.894043</v>
      </c>
      <c r="O112">
        <v>1062.717529</v>
      </c>
      <c r="P112">
        <v>1107.7432859999999</v>
      </c>
      <c r="Q112">
        <v>1147.617798</v>
      </c>
      <c r="R112">
        <v>1183.4095460000001</v>
      </c>
      <c r="S112">
        <v>1216.1994629999999</v>
      </c>
      <c r="T112">
        <v>1249.034058</v>
      </c>
      <c r="U112">
        <v>1284.991211</v>
      </c>
      <c r="V112">
        <v>1321.894043</v>
      </c>
      <c r="W112">
        <v>1359.5133060000001</v>
      </c>
      <c r="X112">
        <v>1401.6044919999999</v>
      </c>
      <c r="Y112">
        <v>1444.6400149999999</v>
      </c>
      <c r="Z112">
        <v>1486.000732</v>
      </c>
      <c r="AA112">
        <v>1528.5047609999999</v>
      </c>
      <c r="AB112">
        <v>1564.9470209999999</v>
      </c>
      <c r="AC112">
        <v>1595.424561</v>
      </c>
      <c r="AD112">
        <v>1623.9754640000001</v>
      </c>
      <c r="AE112">
        <f t="shared" ref="AE112:AN113" si="35">TREND($T112:$AD112,$T$5:$AD$5,AE$5)</f>
        <v>1674.6651611272682</v>
      </c>
      <c r="AF112">
        <f t="shared" si="35"/>
        <v>1713.464965799998</v>
      </c>
      <c r="AG112">
        <f t="shared" si="35"/>
        <v>1752.2647704727278</v>
      </c>
      <c r="AH112">
        <f t="shared" si="35"/>
        <v>1791.0645751454576</v>
      </c>
      <c r="AI112">
        <f t="shared" si="35"/>
        <v>1829.8643798181874</v>
      </c>
      <c r="AJ112">
        <f t="shared" si="35"/>
        <v>1868.6641844909027</v>
      </c>
      <c r="AK112">
        <f t="shared" si="35"/>
        <v>1907.4639891636325</v>
      </c>
      <c r="AL112">
        <f t="shared" si="35"/>
        <v>1946.2637938363623</v>
      </c>
      <c r="AM112">
        <f t="shared" si="35"/>
        <v>1985.0635985090921</v>
      </c>
      <c r="AN112">
        <f t="shared" si="35"/>
        <v>2023.8634031818219</v>
      </c>
      <c r="AP112" s="18">
        <v>0.03</v>
      </c>
    </row>
    <row r="113" spans="1:42" x14ac:dyDescent="0.2">
      <c r="A113" t="s">
        <v>166</v>
      </c>
      <c r="B113" t="s">
        <v>188</v>
      </c>
      <c r="C113" t="s">
        <v>187</v>
      </c>
      <c r="D113" t="s">
        <v>163</v>
      </c>
      <c r="E113">
        <v>816.37603799999999</v>
      </c>
      <c r="F113">
        <v>840.13500999999997</v>
      </c>
      <c r="G113">
        <v>860.31829800000003</v>
      </c>
      <c r="H113">
        <v>887.90258800000004</v>
      </c>
      <c r="I113">
        <v>904.03576699999996</v>
      </c>
      <c r="J113">
        <v>923.99310300000002</v>
      </c>
      <c r="K113">
        <v>949.07556199999999</v>
      </c>
      <c r="L113">
        <v>967.574524</v>
      </c>
      <c r="M113">
        <v>987.95959500000004</v>
      </c>
      <c r="N113">
        <v>1013.308777</v>
      </c>
      <c r="O113">
        <v>1051.8032229999999</v>
      </c>
      <c r="P113">
        <v>1096.7025149999999</v>
      </c>
      <c r="Q113">
        <v>1136.1889650000001</v>
      </c>
      <c r="R113">
        <v>1171.3862300000001</v>
      </c>
      <c r="S113">
        <v>1204.0040280000001</v>
      </c>
      <c r="T113">
        <v>1238.281982</v>
      </c>
      <c r="U113">
        <v>1275.2982179999999</v>
      </c>
      <c r="V113">
        <v>1311.6655270000001</v>
      </c>
      <c r="W113">
        <v>1348.3602289999999</v>
      </c>
      <c r="X113">
        <v>1390.4179690000001</v>
      </c>
      <c r="Y113">
        <v>1433.2332759999999</v>
      </c>
      <c r="Z113">
        <v>1474.6442870000001</v>
      </c>
      <c r="AA113">
        <v>1518.6004640000001</v>
      </c>
      <c r="AB113">
        <v>1557.7514650000001</v>
      </c>
      <c r="AC113">
        <v>1589.877808</v>
      </c>
      <c r="AD113">
        <v>1620.381226</v>
      </c>
      <c r="AE113">
        <f t="shared" si="35"/>
        <v>1668.8709054727369</v>
      </c>
      <c r="AF113">
        <f t="shared" si="35"/>
        <v>1708.2507162181864</v>
      </c>
      <c r="AG113">
        <f t="shared" si="35"/>
        <v>1747.6305269636359</v>
      </c>
      <c r="AH113">
        <f t="shared" si="35"/>
        <v>1787.0103377091</v>
      </c>
      <c r="AI113">
        <f t="shared" si="35"/>
        <v>1826.3901484545495</v>
      </c>
      <c r="AJ113">
        <f t="shared" si="35"/>
        <v>1865.769959199999</v>
      </c>
      <c r="AK113">
        <f t="shared" si="35"/>
        <v>1905.149769945463</v>
      </c>
      <c r="AL113">
        <f t="shared" si="35"/>
        <v>1944.5295806909126</v>
      </c>
      <c r="AM113">
        <f t="shared" si="35"/>
        <v>1983.9093914363621</v>
      </c>
      <c r="AN113">
        <f t="shared" si="35"/>
        <v>2023.2892021818261</v>
      </c>
      <c r="AP113" s="18">
        <v>0.03</v>
      </c>
    </row>
    <row r="114" spans="1:42" x14ac:dyDescent="0.2">
      <c r="A114" t="s">
        <v>186</v>
      </c>
      <c r="B114" t="s">
        <v>185</v>
      </c>
      <c r="C114" t="s">
        <v>184</v>
      </c>
      <c r="D114" t="s">
        <v>163</v>
      </c>
    </row>
    <row r="115" spans="1:42" x14ac:dyDescent="0.2">
      <c r="A115" t="s">
        <v>169</v>
      </c>
      <c r="B115" t="s">
        <v>183</v>
      </c>
      <c r="C115" t="s">
        <v>182</v>
      </c>
      <c r="D115" t="s">
        <v>163</v>
      </c>
      <c r="E115">
        <v>110.68879699999999</v>
      </c>
      <c r="F115">
        <v>118.532372</v>
      </c>
      <c r="G115">
        <v>123.493675</v>
      </c>
      <c r="H115">
        <v>126.27175099999999</v>
      </c>
      <c r="I115">
        <v>128.92712399999999</v>
      </c>
      <c r="J115">
        <v>132.197418</v>
      </c>
      <c r="K115">
        <v>136.42349200000001</v>
      </c>
      <c r="L115">
        <v>140.69465600000001</v>
      </c>
      <c r="M115">
        <v>145.17591899999999</v>
      </c>
      <c r="N115">
        <v>149.42222599999999</v>
      </c>
      <c r="O115">
        <v>153.738846</v>
      </c>
      <c r="P115">
        <v>158.22839400000001</v>
      </c>
      <c r="Q115">
        <v>162.796997</v>
      </c>
      <c r="R115">
        <v>167.53564499999999</v>
      </c>
      <c r="S115">
        <v>172.022446</v>
      </c>
      <c r="T115">
        <v>176.666901</v>
      </c>
      <c r="U115">
        <v>181.019104</v>
      </c>
      <c r="V115">
        <v>184.653076</v>
      </c>
      <c r="W115">
        <v>188.06426999999999</v>
      </c>
      <c r="X115">
        <v>191.71902499999999</v>
      </c>
      <c r="Y115">
        <v>195.765457</v>
      </c>
      <c r="Z115">
        <v>200.044556</v>
      </c>
      <c r="AA115">
        <v>203.90374800000001</v>
      </c>
      <c r="AB115">
        <v>207.71409600000001</v>
      </c>
      <c r="AC115">
        <v>211.221024</v>
      </c>
      <c r="AD115">
        <v>214.34994499999999</v>
      </c>
      <c r="AE115">
        <f t="shared" ref="AE115:AN116" si="36">TREND($T115:$AD115,$T$5:$AD$5,AE$5)</f>
        <v>218.74249729090934</v>
      </c>
      <c r="AF115">
        <f t="shared" si="36"/>
        <v>222.54622862727228</v>
      </c>
      <c r="AG115">
        <f t="shared" si="36"/>
        <v>226.34995996363614</v>
      </c>
      <c r="AH115">
        <f t="shared" si="36"/>
        <v>230.15369129999999</v>
      </c>
      <c r="AI115">
        <f t="shared" si="36"/>
        <v>233.95742263636384</v>
      </c>
      <c r="AJ115">
        <f t="shared" si="36"/>
        <v>237.76115397272679</v>
      </c>
      <c r="AK115">
        <f t="shared" si="36"/>
        <v>241.56488530909064</v>
      </c>
      <c r="AL115">
        <f t="shared" si="36"/>
        <v>245.36861664545449</v>
      </c>
      <c r="AM115">
        <f t="shared" si="36"/>
        <v>249.17234798181835</v>
      </c>
      <c r="AN115">
        <f t="shared" si="36"/>
        <v>252.9760793181822</v>
      </c>
      <c r="AP115" s="18">
        <v>2.7E-2</v>
      </c>
    </row>
    <row r="116" spans="1:42" x14ac:dyDescent="0.2">
      <c r="A116" t="s">
        <v>166</v>
      </c>
      <c r="B116" t="s">
        <v>181</v>
      </c>
      <c r="C116" t="s">
        <v>180</v>
      </c>
      <c r="D116" t="s">
        <v>163</v>
      </c>
      <c r="E116">
        <v>110.61595199999999</v>
      </c>
      <c r="F116">
        <v>116.124825</v>
      </c>
      <c r="G116">
        <v>119.288498</v>
      </c>
      <c r="H116">
        <v>121.680725</v>
      </c>
      <c r="I116">
        <v>125.112877</v>
      </c>
      <c r="J116">
        <v>129.36030600000001</v>
      </c>
      <c r="K116">
        <v>134.22015400000001</v>
      </c>
      <c r="L116">
        <v>138.934799</v>
      </c>
      <c r="M116">
        <v>143.656723</v>
      </c>
      <c r="N116">
        <v>148.17700199999999</v>
      </c>
      <c r="O116">
        <v>152.773132</v>
      </c>
      <c r="P116">
        <v>157.48260500000001</v>
      </c>
      <c r="Q116">
        <v>162.102676</v>
      </c>
      <c r="R116">
        <v>166.710419</v>
      </c>
      <c r="S116">
        <v>170.865173</v>
      </c>
      <c r="T116">
        <v>175.14418000000001</v>
      </c>
      <c r="U116">
        <v>179.213348</v>
      </c>
      <c r="V116">
        <v>182.51104699999999</v>
      </c>
      <c r="W116">
        <v>185.577179</v>
      </c>
      <c r="X116">
        <v>188.93193099999999</v>
      </c>
      <c r="Y116">
        <v>192.80392499999999</v>
      </c>
      <c r="Z116">
        <v>196.43609599999999</v>
      </c>
      <c r="AA116">
        <v>199.82925399999999</v>
      </c>
      <c r="AB116">
        <v>203.56947299999999</v>
      </c>
      <c r="AC116">
        <v>206.89936800000001</v>
      </c>
      <c r="AD116">
        <v>209.94447299999999</v>
      </c>
      <c r="AE116">
        <f t="shared" si="36"/>
        <v>213.7470687999994</v>
      </c>
      <c r="AF116">
        <f t="shared" si="36"/>
        <v>217.2373336909086</v>
      </c>
      <c r="AG116">
        <f t="shared" si="36"/>
        <v>220.7275985818178</v>
      </c>
      <c r="AH116">
        <f t="shared" si="36"/>
        <v>224.21786347272609</v>
      </c>
      <c r="AI116">
        <f t="shared" si="36"/>
        <v>227.7081283636353</v>
      </c>
      <c r="AJ116">
        <f t="shared" si="36"/>
        <v>231.1983932545445</v>
      </c>
      <c r="AK116">
        <f t="shared" si="36"/>
        <v>234.6886581454537</v>
      </c>
      <c r="AL116">
        <f t="shared" si="36"/>
        <v>238.1789230363629</v>
      </c>
      <c r="AM116">
        <f t="shared" si="36"/>
        <v>241.66918792727211</v>
      </c>
      <c r="AN116">
        <f t="shared" si="36"/>
        <v>245.15945281818131</v>
      </c>
      <c r="AP116" s="18">
        <v>2.7E-2</v>
      </c>
    </row>
    <row r="117" spans="1:42" x14ac:dyDescent="0.2">
      <c r="A117" t="s">
        <v>179</v>
      </c>
      <c r="B117" t="s">
        <v>178</v>
      </c>
      <c r="C117" t="s">
        <v>177</v>
      </c>
      <c r="D117" t="s">
        <v>163</v>
      </c>
    </row>
    <row r="118" spans="1:42" x14ac:dyDescent="0.2">
      <c r="A118" t="s">
        <v>169</v>
      </c>
      <c r="B118" t="s">
        <v>176</v>
      </c>
      <c r="C118" t="s">
        <v>175</v>
      </c>
      <c r="D118" t="s">
        <v>163</v>
      </c>
      <c r="E118">
        <v>166.68615700000001</v>
      </c>
      <c r="F118">
        <v>175.80552700000001</v>
      </c>
      <c r="G118">
        <v>185.318375</v>
      </c>
      <c r="H118">
        <v>194.505844</v>
      </c>
      <c r="I118">
        <v>203.79808</v>
      </c>
      <c r="J118">
        <v>212.87080399999999</v>
      </c>
      <c r="K118">
        <v>221.83467099999999</v>
      </c>
      <c r="L118">
        <v>231.32957500000001</v>
      </c>
      <c r="M118">
        <v>241.39089999999999</v>
      </c>
      <c r="N118">
        <v>250.84002699999999</v>
      </c>
      <c r="O118">
        <v>260.47454800000003</v>
      </c>
      <c r="P118">
        <v>270.68710299999998</v>
      </c>
      <c r="Q118">
        <v>281.71975700000002</v>
      </c>
      <c r="R118">
        <v>293.50393700000001</v>
      </c>
      <c r="S118">
        <v>305.73562600000002</v>
      </c>
      <c r="T118">
        <v>318.90850799999998</v>
      </c>
      <c r="U118">
        <v>332.71929899999998</v>
      </c>
      <c r="V118">
        <v>347.15322900000001</v>
      </c>
      <c r="W118">
        <v>362.45748900000001</v>
      </c>
      <c r="X118">
        <v>378.49288899999999</v>
      </c>
      <c r="Y118">
        <v>395.07943699999998</v>
      </c>
      <c r="Z118">
        <v>412.65505999999999</v>
      </c>
      <c r="AA118">
        <v>431.22195399999998</v>
      </c>
      <c r="AB118">
        <v>450.84155299999998</v>
      </c>
      <c r="AC118">
        <v>471.26443499999999</v>
      </c>
      <c r="AD118">
        <v>492.69045999999997</v>
      </c>
      <c r="AE118">
        <f t="shared" ref="AE118:AN119" si="37">TREND($T118:$AD118,$T$5:$AD$5,AE$5)</f>
        <v>503.36292174545815</v>
      </c>
      <c r="AF118">
        <f t="shared" si="37"/>
        <v>520.6887979000021</v>
      </c>
      <c r="AG118">
        <f t="shared" si="37"/>
        <v>538.01467405454605</v>
      </c>
      <c r="AH118">
        <f t="shared" si="37"/>
        <v>555.34055020909</v>
      </c>
      <c r="AI118">
        <f t="shared" si="37"/>
        <v>572.66642636363395</v>
      </c>
      <c r="AJ118">
        <f t="shared" si="37"/>
        <v>589.99230251818517</v>
      </c>
      <c r="AK118">
        <f t="shared" si="37"/>
        <v>607.31817867272912</v>
      </c>
      <c r="AL118">
        <f t="shared" si="37"/>
        <v>624.64405482727307</v>
      </c>
      <c r="AM118">
        <f t="shared" si="37"/>
        <v>641.96993098181701</v>
      </c>
      <c r="AN118">
        <f t="shared" si="37"/>
        <v>659.29580713636096</v>
      </c>
      <c r="AP118" s="18">
        <v>4.4999999999999998E-2</v>
      </c>
    </row>
    <row r="119" spans="1:42" x14ac:dyDescent="0.2">
      <c r="A119" t="s">
        <v>166</v>
      </c>
      <c r="B119" t="s">
        <v>174</v>
      </c>
      <c r="C119" t="s">
        <v>173</v>
      </c>
      <c r="D119" t="s">
        <v>163</v>
      </c>
      <c r="E119">
        <v>166.49642900000001</v>
      </c>
      <c r="F119">
        <v>175.10574299999999</v>
      </c>
      <c r="G119">
        <v>184.47854599999999</v>
      </c>
      <c r="H119">
        <v>192.88748200000001</v>
      </c>
      <c r="I119">
        <v>201.45210299999999</v>
      </c>
      <c r="J119">
        <v>210.20993000000001</v>
      </c>
      <c r="K119">
        <v>219.31320199999999</v>
      </c>
      <c r="L119">
        <v>228.888947</v>
      </c>
      <c r="M119">
        <v>238.91423</v>
      </c>
      <c r="N119">
        <v>248.28707900000001</v>
      </c>
      <c r="O119">
        <v>257.70584100000002</v>
      </c>
      <c r="P119">
        <v>267.66705300000001</v>
      </c>
      <c r="Q119">
        <v>278.53100599999999</v>
      </c>
      <c r="R119">
        <v>290.17663599999997</v>
      </c>
      <c r="S119">
        <v>302.31579599999998</v>
      </c>
      <c r="T119">
        <v>315.39211999999998</v>
      </c>
      <c r="U119">
        <v>329.069031</v>
      </c>
      <c r="V119">
        <v>343.34161399999999</v>
      </c>
      <c r="W119">
        <v>358.525757</v>
      </c>
      <c r="X119">
        <v>374.54174799999998</v>
      </c>
      <c r="Y119">
        <v>391.22488399999997</v>
      </c>
      <c r="Z119">
        <v>409.04870599999998</v>
      </c>
      <c r="AA119">
        <v>428.03686499999998</v>
      </c>
      <c r="AB119">
        <v>448.153412</v>
      </c>
      <c r="AC119">
        <v>469.299622</v>
      </c>
      <c r="AD119">
        <v>491.652466</v>
      </c>
      <c r="AE119">
        <f t="shared" si="37"/>
        <v>501.49085656363604</v>
      </c>
      <c r="AF119">
        <f t="shared" si="37"/>
        <v>519.03802621818613</v>
      </c>
      <c r="AG119">
        <f t="shared" si="37"/>
        <v>536.58519587272895</v>
      </c>
      <c r="AH119">
        <f t="shared" si="37"/>
        <v>554.13236552727903</v>
      </c>
      <c r="AI119">
        <f t="shared" si="37"/>
        <v>571.67953518182185</v>
      </c>
      <c r="AJ119">
        <f t="shared" si="37"/>
        <v>589.22670483636466</v>
      </c>
      <c r="AK119">
        <f t="shared" si="37"/>
        <v>606.77387449091475</v>
      </c>
      <c r="AL119">
        <f t="shared" si="37"/>
        <v>624.32104414545756</v>
      </c>
      <c r="AM119">
        <f t="shared" si="37"/>
        <v>641.86821380000038</v>
      </c>
      <c r="AN119">
        <f t="shared" si="37"/>
        <v>659.41538345455047</v>
      </c>
      <c r="AP119" s="18">
        <v>4.4999999999999998E-2</v>
      </c>
    </row>
    <row r="120" spans="1:42" x14ac:dyDescent="0.2">
      <c r="A120" t="s">
        <v>172</v>
      </c>
      <c r="B120" t="s">
        <v>171</v>
      </c>
      <c r="C120" t="s">
        <v>170</v>
      </c>
      <c r="D120" t="s">
        <v>163</v>
      </c>
    </row>
    <row r="121" spans="1:42" x14ac:dyDescent="0.2">
      <c r="A121" t="s">
        <v>169</v>
      </c>
      <c r="B121" t="s">
        <v>168</v>
      </c>
      <c r="C121" t="s">
        <v>167</v>
      </c>
      <c r="D121" t="s">
        <v>163</v>
      </c>
      <c r="E121">
        <v>7013.8789059999999</v>
      </c>
      <c r="F121">
        <v>7340.5664059999999</v>
      </c>
      <c r="G121">
        <v>7541.2734380000002</v>
      </c>
      <c r="H121">
        <v>7683.3447269999997</v>
      </c>
      <c r="I121">
        <v>7814.388672</v>
      </c>
      <c r="J121">
        <v>7960.1884769999997</v>
      </c>
      <c r="K121">
        <v>8111.8046880000002</v>
      </c>
      <c r="L121">
        <v>8270.5742190000001</v>
      </c>
      <c r="M121">
        <v>8439.6708980000003</v>
      </c>
      <c r="N121">
        <v>8599.6523440000001</v>
      </c>
      <c r="O121">
        <v>8777.7265619999998</v>
      </c>
      <c r="P121">
        <v>8954.9257809999999</v>
      </c>
      <c r="Q121">
        <v>9113.0820309999999</v>
      </c>
      <c r="R121">
        <v>9251.6884769999997</v>
      </c>
      <c r="S121">
        <v>9388.9257809999999</v>
      </c>
      <c r="T121">
        <v>9536.9228519999997</v>
      </c>
      <c r="U121">
        <v>9679.2626949999994</v>
      </c>
      <c r="V121">
        <v>9795.1181639999995</v>
      </c>
      <c r="W121">
        <v>9923.6083980000003</v>
      </c>
      <c r="X121">
        <v>10081.844727</v>
      </c>
      <c r="Y121">
        <v>10241.015625</v>
      </c>
      <c r="Z121">
        <v>10402.318359000001</v>
      </c>
      <c r="AA121">
        <v>10564</v>
      </c>
      <c r="AB121">
        <v>10716.269531</v>
      </c>
      <c r="AC121">
        <v>10854.527344</v>
      </c>
      <c r="AD121">
        <v>10993.755859000001</v>
      </c>
      <c r="AE121">
        <f t="shared" ref="AE121:AN122" si="38">TREND($T121:$AD121,$T$5:$AD$5,AE$5)</f>
        <v>11145.327663163655</v>
      </c>
      <c r="AF121">
        <f t="shared" si="38"/>
        <v>11293.963431963639</v>
      </c>
      <c r="AG121">
        <f t="shared" si="38"/>
        <v>11442.599200763681</v>
      </c>
      <c r="AH121">
        <f t="shared" si="38"/>
        <v>11591.234969563666</v>
      </c>
      <c r="AI121">
        <f t="shared" si="38"/>
        <v>11739.87073836365</v>
      </c>
      <c r="AJ121">
        <f t="shared" si="38"/>
        <v>11888.506507163635</v>
      </c>
      <c r="AK121">
        <f t="shared" si="38"/>
        <v>12037.142275963677</v>
      </c>
      <c r="AL121">
        <f t="shared" si="38"/>
        <v>12185.778044763661</v>
      </c>
      <c r="AM121">
        <f t="shared" si="38"/>
        <v>12334.413813563646</v>
      </c>
      <c r="AN121">
        <f t="shared" si="38"/>
        <v>12483.049582363688</v>
      </c>
      <c r="AP121" s="18">
        <v>2.1000000000000001E-2</v>
      </c>
    </row>
    <row r="122" spans="1:42" x14ac:dyDescent="0.2">
      <c r="A122" t="s">
        <v>166</v>
      </c>
      <c r="B122" t="s">
        <v>165</v>
      </c>
      <c r="C122" t="s">
        <v>164</v>
      </c>
      <c r="D122" t="s">
        <v>163</v>
      </c>
      <c r="E122">
        <v>6966.0068359999996</v>
      </c>
      <c r="F122">
        <v>7164.5947269999997</v>
      </c>
      <c r="G122">
        <v>7319.1367190000001</v>
      </c>
      <c r="H122">
        <v>7471.5722660000001</v>
      </c>
      <c r="I122">
        <v>7636.2441410000001</v>
      </c>
      <c r="J122">
        <v>7808.5205079999996</v>
      </c>
      <c r="K122">
        <v>7970.0878910000001</v>
      </c>
      <c r="L122">
        <v>8122.2236329999996</v>
      </c>
      <c r="M122">
        <v>8281.1367190000001</v>
      </c>
      <c r="N122">
        <v>8437.9570309999999</v>
      </c>
      <c r="O122">
        <v>8615.5175780000009</v>
      </c>
      <c r="P122">
        <v>8789.6796880000002</v>
      </c>
      <c r="Q122">
        <v>8944.4863280000009</v>
      </c>
      <c r="R122">
        <v>9079.3125</v>
      </c>
      <c r="S122">
        <v>9209.6328119999998</v>
      </c>
      <c r="T122">
        <v>9355.9697269999997</v>
      </c>
      <c r="U122">
        <v>9497.8095699999994</v>
      </c>
      <c r="V122">
        <v>9605.7851559999999</v>
      </c>
      <c r="W122">
        <v>9727.4238280000009</v>
      </c>
      <c r="X122">
        <v>9882.2285159999992</v>
      </c>
      <c r="Y122">
        <v>10040.706055000001</v>
      </c>
      <c r="Z122">
        <v>10193.863281</v>
      </c>
      <c r="AA122">
        <v>10356.169921999999</v>
      </c>
      <c r="AB122">
        <v>10518.444336</v>
      </c>
      <c r="AC122">
        <v>10656.351562</v>
      </c>
      <c r="AD122">
        <v>10799.091796999999</v>
      </c>
      <c r="AE122">
        <f t="shared" si="38"/>
        <v>10938.906676054525</v>
      </c>
      <c r="AF122">
        <f t="shared" si="38"/>
        <v>11085.787428881798</v>
      </c>
      <c r="AG122">
        <f t="shared" si="38"/>
        <v>11232.668181709072</v>
      </c>
      <c r="AH122">
        <f t="shared" si="38"/>
        <v>11379.548934536346</v>
      </c>
      <c r="AI122">
        <f t="shared" si="38"/>
        <v>11526.429687363619</v>
      </c>
      <c r="AJ122">
        <f t="shared" si="38"/>
        <v>11673.310440190893</v>
      </c>
      <c r="AK122">
        <f t="shared" si="38"/>
        <v>11820.191193018167</v>
      </c>
      <c r="AL122">
        <f t="shared" si="38"/>
        <v>11967.07194584544</v>
      </c>
      <c r="AM122">
        <f t="shared" si="38"/>
        <v>12113.952698672714</v>
      </c>
      <c r="AN122">
        <f t="shared" si="38"/>
        <v>12260.833451499988</v>
      </c>
      <c r="AP122" s="18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34.33203125" customWidth="1"/>
    <col min="2" max="2" width="36.83203125" customWidth="1"/>
    <col min="3" max="3" width="68.5" customWidth="1"/>
  </cols>
  <sheetData>
    <row r="1" spans="1:3" x14ac:dyDescent="0.2">
      <c r="A1" s="5" t="s">
        <v>10</v>
      </c>
      <c r="B1" s="9" t="s">
        <v>18</v>
      </c>
      <c r="C1" s="5" t="s">
        <v>19</v>
      </c>
    </row>
    <row r="2" spans="1:3" x14ac:dyDescent="0.2">
      <c r="A2" t="s">
        <v>11</v>
      </c>
      <c r="B2" s="10">
        <f>FullData!AO85</f>
        <v>2.3628160279754069E-2</v>
      </c>
      <c r="C2" s="2"/>
    </row>
    <row r="3" spans="1:3" x14ac:dyDescent="0.2">
      <c r="A3" t="s">
        <v>12</v>
      </c>
      <c r="B3" s="10">
        <f>FullData!AO67</f>
        <v>5.593486031074469E-2</v>
      </c>
      <c r="C3" s="2"/>
    </row>
    <row r="4" spans="1:3" x14ac:dyDescent="0.2">
      <c r="A4" t="s">
        <v>13</v>
      </c>
      <c r="B4" s="10">
        <f>FullData!AO94</f>
        <v>4.8896637982854478E-2</v>
      </c>
      <c r="C4" s="2"/>
    </row>
    <row r="5" spans="1:3" x14ac:dyDescent="0.2">
      <c r="A5" t="s">
        <v>14</v>
      </c>
      <c r="B5" s="10">
        <f>FullData!AO49</f>
        <v>5.6356492100011514E-2</v>
      </c>
      <c r="C5" s="2"/>
    </row>
    <row r="6" spans="1:3" ht="32" x14ac:dyDescent="0.2">
      <c r="A6" t="s">
        <v>15</v>
      </c>
      <c r="B6" s="11">
        <v>0</v>
      </c>
      <c r="C6" s="2" t="s">
        <v>20</v>
      </c>
    </row>
    <row r="7" spans="1:3" ht="32" x14ac:dyDescent="0.2">
      <c r="A7" t="s">
        <v>16</v>
      </c>
      <c r="B7" s="11">
        <v>0</v>
      </c>
      <c r="C7" s="2" t="s">
        <v>24</v>
      </c>
    </row>
    <row r="8" spans="1:3" ht="32" x14ac:dyDescent="0.2">
      <c r="A8" t="s">
        <v>35</v>
      </c>
      <c r="B8" s="11">
        <v>0</v>
      </c>
      <c r="C8" s="13" t="s">
        <v>36</v>
      </c>
    </row>
    <row r="9" spans="1:3" ht="16" thickBot="1" x14ac:dyDescent="0.25">
      <c r="A9" t="s">
        <v>17</v>
      </c>
      <c r="B9" s="12">
        <f>-((FullData!AN122-SUM(FullData!AN50,FullData!AN68,FullData!AN86,FullData!AN95))-(FullData!AN121-SUM(FullData!AN49,FullData!AN67,FullData!AN85,FullData!AN94)))/(FullData!AN121-SUM(FullData!AN49,FullData!AN67,FullData!AN85,FullData!AN94))</f>
        <v>1.4462239855026295E-2</v>
      </c>
      <c r="C9" s="2"/>
    </row>
    <row r="10" spans="1:3" ht="16" thickBot="1" x14ac:dyDescent="0.25"/>
    <row r="11" spans="1:3" x14ac:dyDescent="0.2">
      <c r="A11" s="6" t="s">
        <v>21</v>
      </c>
    </row>
    <row r="12" spans="1:3" x14ac:dyDescent="0.2">
      <c r="A12" s="7" t="s">
        <v>22</v>
      </c>
    </row>
    <row r="13" spans="1:3" ht="16" thickBot="1" x14ac:dyDescent="0.25">
      <c r="A13" s="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33.33203125" customWidth="1"/>
    <col min="2" max="2" width="27" customWidth="1"/>
  </cols>
  <sheetData>
    <row r="1" spans="1:2" x14ac:dyDescent="0.2">
      <c r="A1" s="1" t="s">
        <v>33</v>
      </c>
      <c r="B1" s="17" t="s">
        <v>34</v>
      </c>
    </row>
    <row r="2" spans="1:2" x14ac:dyDescent="0.2">
      <c r="A2" t="s">
        <v>11</v>
      </c>
      <c r="B2" s="15">
        <f>Results!B2</f>
        <v>2.3628160279754069E-2</v>
      </c>
    </row>
    <row r="3" spans="1:2" x14ac:dyDescent="0.2">
      <c r="A3" t="s">
        <v>12</v>
      </c>
      <c r="B3" s="15">
        <f>Results!B3</f>
        <v>5.593486031074469E-2</v>
      </c>
    </row>
    <row r="4" spans="1:2" x14ac:dyDescent="0.2">
      <c r="A4" t="s">
        <v>13</v>
      </c>
      <c r="B4" s="15">
        <f>Results!B4</f>
        <v>4.8896637982854478E-2</v>
      </c>
    </row>
    <row r="5" spans="1:2" x14ac:dyDescent="0.2">
      <c r="A5" t="s">
        <v>14</v>
      </c>
      <c r="B5" s="15">
        <f>Results!B5</f>
        <v>5.6356492100011514E-2</v>
      </c>
    </row>
    <row r="6" spans="1:2" x14ac:dyDescent="0.2">
      <c r="A6" t="s">
        <v>15</v>
      </c>
      <c r="B6" s="16">
        <f>Results!B6</f>
        <v>0</v>
      </c>
    </row>
    <row r="7" spans="1:2" x14ac:dyDescent="0.2">
      <c r="A7" t="s">
        <v>16</v>
      </c>
      <c r="B7" s="16">
        <f>Results!B7</f>
        <v>0</v>
      </c>
    </row>
    <row r="8" spans="1:2" x14ac:dyDescent="0.2">
      <c r="A8" t="s">
        <v>35</v>
      </c>
      <c r="B8" s="16">
        <f>Results!B8</f>
        <v>0</v>
      </c>
    </row>
    <row r="9" spans="1:2" x14ac:dyDescent="0.2">
      <c r="A9" t="s">
        <v>17</v>
      </c>
      <c r="B9" s="15">
        <f>Results!B9</f>
        <v>1.4462239855026295E-2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SourceData</vt:lpstr>
      <vt:lpstr>FullData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2014-03-25T02:22:10Z</dcterms:created>
  <dcterms:modified xsi:type="dcterms:W3CDTF">2018-11-19T00:50:39Z</dcterms:modified>
</cp:coreProperties>
</file>