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r\Desktop\Homework Assignments\01-15 Tuesday\"/>
    </mc:Choice>
  </mc:AlternateContent>
  <xr:revisionPtr revIDLastSave="0" documentId="8_{91EA4648-0967-4D8A-8D28-65CC3DE033C8}" xr6:coauthVersionLast="40" xr6:coauthVersionMax="40" xr10:uidLastSave="{00000000-0000-0000-0000-000000000000}"/>
  <bookViews>
    <workbookView xWindow="0" yWindow="0" windowWidth="23040" windowHeight="8472" tabRatio="810" xr2:uid="{00000000-000D-0000-FFFF-FFFF00000000}"/>
  </bookViews>
  <sheets>
    <sheet name="Master" sheetId="1" r:id="rId1"/>
    <sheet name="Parent Category" sheetId="2" r:id="rId2"/>
    <sheet name="Sub-Category" sheetId="3" r:id="rId3"/>
    <sheet name="Monthly Data" sheetId="5" r:id="rId4"/>
    <sheet name="Success Rates" sheetId="6" r:id="rId5"/>
  </sheets>
  <definedNames>
    <definedName name="Goal">Master!$D$4109:$D$4115</definedName>
    <definedName name="Projects">Master!$A$1:$T$4115</definedName>
    <definedName name="State">Master!$F$2:$F$4115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C2" i="6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B3" i="6"/>
  <c r="B4" i="6"/>
  <c r="B5" i="6"/>
  <c r="B6" i="6"/>
  <c r="B7" i="6"/>
  <c r="B8" i="6"/>
  <c r="B9" i="6"/>
  <c r="B10" i="6"/>
  <c r="B11" i="6"/>
  <c r="B12" i="6"/>
  <c r="B13" i="6"/>
  <c r="B2" i="6"/>
  <c r="E3" i="6"/>
  <c r="E4" i="6"/>
  <c r="E5" i="6"/>
  <c r="E6" i="6"/>
  <c r="E7" i="6"/>
  <c r="E8" i="6"/>
  <c r="E9" i="6"/>
  <c r="E10" i="6"/>
  <c r="E11" i="6"/>
  <c r="E12" i="6"/>
  <c r="E13" i="6"/>
  <c r="E4116" i="1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R3" i="1"/>
  <c r="Q4" i="1"/>
  <c r="R4" i="1"/>
  <c r="Q5" i="1"/>
  <c r="R5" i="1"/>
  <c r="Q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R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42" i="1"/>
  <c r="O2254" i="1"/>
  <c r="O2257" i="1"/>
  <c r="O2258" i="1"/>
  <c r="O2262" i="1"/>
  <c r="O2267" i="1"/>
  <c r="O2268" i="1"/>
  <c r="O2273" i="1"/>
  <c r="O2275" i="1"/>
  <c r="O1958" i="1"/>
  <c r="O1966" i="1"/>
  <c r="O1967" i="1"/>
  <c r="O1968" i="1"/>
  <c r="O1970" i="1"/>
  <c r="O1973" i="1"/>
  <c r="O1975" i="1"/>
  <c r="O1977" i="1"/>
  <c r="O2604" i="1"/>
  <c r="O1196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646" i="1"/>
  <c r="O2039" i="1"/>
  <c r="O3710" i="1"/>
  <c r="O2726" i="1"/>
  <c r="O1259" i="1"/>
  <c r="O2341" i="1"/>
  <c r="O308" i="1"/>
  <c r="O2216" i="1"/>
  <c r="O1194" i="1"/>
  <c r="O3446" i="1"/>
  <c r="O2081" i="1"/>
  <c r="O3584" i="1"/>
  <c r="O3294" i="1"/>
  <c r="O2186" i="1"/>
  <c r="O320" i="1"/>
  <c r="O1530" i="1"/>
  <c r="O2023" i="1"/>
  <c r="O2073" i="1"/>
  <c r="O1224" i="1"/>
  <c r="O647" i="1"/>
  <c r="O1506" i="1"/>
  <c r="O1612" i="1"/>
  <c r="O2280" i="1"/>
  <c r="O1198" i="1"/>
  <c r="O656" i="1"/>
  <c r="O845" i="1"/>
  <c r="O2488" i="1"/>
  <c r="O1632" i="1"/>
  <c r="O2717" i="1"/>
  <c r="O1835" i="1"/>
  <c r="O1200" i="1"/>
  <c r="O1754" i="1"/>
  <c r="O384" i="1"/>
  <c r="O1212" i="1"/>
  <c r="O2107" i="1"/>
  <c r="O2330" i="1"/>
  <c r="O1199" i="1"/>
  <c r="O2724" i="1"/>
  <c r="O1378" i="1"/>
  <c r="O3654" i="1"/>
  <c r="O1538" i="1"/>
  <c r="O2177" i="1"/>
  <c r="O2008" i="1"/>
  <c r="O2042" i="1"/>
  <c r="O110" i="1"/>
  <c r="O2739" i="1"/>
  <c r="O3026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1955" i="1"/>
  <c r="O2032" i="1"/>
  <c r="O2117" i="1"/>
  <c r="O3832" i="1"/>
  <c r="O2610" i="1"/>
  <c r="O3393" i="1"/>
  <c r="O3368" i="1"/>
  <c r="O111" i="1"/>
  <c r="O1388" i="1"/>
  <c r="O2068" i="1"/>
  <c r="O858" i="1"/>
  <c r="O3364" i="1"/>
  <c r="O2004" i="1"/>
  <c r="O1509" i="1"/>
  <c r="O3473" i="1"/>
  <c r="O389" i="1"/>
  <c r="O658" i="1"/>
  <c r="O1260" i="1"/>
  <c r="O3039" i="1"/>
  <c r="O1385" i="1"/>
  <c r="O1953" i="1"/>
  <c r="O2335" i="1"/>
  <c r="O1285" i="1"/>
  <c r="O2037" i="1"/>
  <c r="O3316" i="1"/>
  <c r="O3410" i="1"/>
  <c r="O3721" i="1"/>
  <c r="O385" i="1"/>
  <c r="O1526" i="1"/>
  <c r="O1022" i="1"/>
  <c r="O1520" i="1"/>
  <c r="O1841" i="1"/>
  <c r="O790" i="1"/>
  <c r="O1351" i="1"/>
  <c r="O1380" i="1"/>
  <c r="O2445" i="1"/>
  <c r="O2501" i="1"/>
  <c r="O1257" i="1"/>
  <c r="O1676" i="1"/>
  <c r="O1752" i="1"/>
  <c r="O2059" i="1"/>
  <c r="O2730" i="1"/>
  <c r="O3464" i="1"/>
  <c r="O3601" i="1"/>
  <c r="O1952" i="1"/>
  <c r="O202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7" i="1"/>
  <c r="O309" i="1"/>
  <c r="O310" i="1"/>
  <c r="O311" i="1"/>
  <c r="O312" i="1"/>
  <c r="O313" i="1"/>
  <c r="O314" i="1"/>
  <c r="O315" i="1"/>
  <c r="O317" i="1"/>
  <c r="O318" i="1"/>
  <c r="O319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6" i="1"/>
  <c r="O387" i="1"/>
  <c r="O388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5" i="1"/>
  <c r="O648" i="1"/>
  <c r="O649" i="1"/>
  <c r="O650" i="1"/>
  <c r="O651" i="1"/>
  <c r="O652" i="1"/>
  <c r="O653" i="1"/>
  <c r="O654" i="1"/>
  <c r="O655" i="1"/>
  <c r="O657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4" i="1"/>
  <c r="O835" i="1"/>
  <c r="O836" i="1"/>
  <c r="O837" i="1"/>
  <c r="O838" i="1"/>
  <c r="O839" i="1"/>
  <c r="O840" i="1"/>
  <c r="O841" i="1"/>
  <c r="O842" i="1"/>
  <c r="O843" i="1"/>
  <c r="O844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4" i="1"/>
  <c r="O1026" i="1"/>
  <c r="O1027" i="1"/>
  <c r="O1028" i="1"/>
  <c r="O1029" i="1"/>
  <c r="O1030" i="1"/>
  <c r="O1031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5" i="1"/>
  <c r="O1197" i="1"/>
  <c r="O1201" i="1"/>
  <c r="O1202" i="1"/>
  <c r="O1203" i="1"/>
  <c r="O1204" i="1"/>
  <c r="O1205" i="1"/>
  <c r="O1206" i="1"/>
  <c r="O1207" i="1"/>
  <c r="O1208" i="1"/>
  <c r="O1209" i="1"/>
  <c r="O1210" i="1"/>
  <c r="O1211" i="1"/>
  <c r="O1213" i="1"/>
  <c r="O1214" i="1"/>
  <c r="O1215" i="1"/>
  <c r="O1216" i="1"/>
  <c r="O1218" i="1"/>
  <c r="O1219" i="1"/>
  <c r="O1220" i="1"/>
  <c r="O1221" i="1"/>
  <c r="O1222" i="1"/>
  <c r="O1223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8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7" i="1"/>
  <c r="O1288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0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9" i="1"/>
  <c r="O1381" i="1"/>
  <c r="O1383" i="1"/>
  <c r="O1384" i="1"/>
  <c r="O1386" i="1"/>
  <c r="O1387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8" i="1"/>
  <c r="O1469" i="1"/>
  <c r="O1470" i="1"/>
  <c r="O1471" i="1"/>
  <c r="O1472" i="1"/>
  <c r="O1473" i="1"/>
  <c r="O1474" i="1"/>
  <c r="O1475" i="1"/>
  <c r="O1476" i="1"/>
  <c r="O1477" i="1"/>
  <c r="O147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7" i="1"/>
  <c r="O1508" i="1"/>
  <c r="O1510" i="1"/>
  <c r="O1511" i="1"/>
  <c r="O1512" i="1"/>
  <c r="O1513" i="1"/>
  <c r="O1515" i="1"/>
  <c r="O1516" i="1"/>
  <c r="O1517" i="1"/>
  <c r="O1518" i="1"/>
  <c r="O1519" i="1"/>
  <c r="O1521" i="1"/>
  <c r="O1522" i="1"/>
  <c r="O1523" i="1"/>
  <c r="O1524" i="1"/>
  <c r="O1525" i="1"/>
  <c r="O1527" i="1"/>
  <c r="O1528" i="1"/>
  <c r="O1529" i="1"/>
  <c r="O1531" i="1"/>
  <c r="O1532" i="1"/>
  <c r="O1533" i="1"/>
  <c r="O1535" i="1"/>
  <c r="O1537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3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6" i="1"/>
  <c r="O1837" i="1"/>
  <c r="O1838" i="1"/>
  <c r="O1840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8" i="1"/>
  <c r="O1949" i="1"/>
  <c r="O1951" i="1"/>
  <c r="O1954" i="1"/>
  <c r="O1959" i="1"/>
  <c r="O1961" i="1"/>
  <c r="O1962" i="1"/>
  <c r="O1964" i="1"/>
  <c r="O1965" i="1"/>
  <c r="O198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7" i="1"/>
  <c r="O2009" i="1"/>
  <c r="O2010" i="1"/>
  <c r="O2017" i="1"/>
  <c r="O2019" i="1"/>
  <c r="O2020" i="1"/>
  <c r="O2022" i="1"/>
  <c r="O2024" i="1"/>
  <c r="O2025" i="1"/>
  <c r="O2028" i="1"/>
  <c r="O2029" i="1"/>
  <c r="O2030" i="1"/>
  <c r="O2033" i="1"/>
  <c r="O2035" i="1"/>
  <c r="O2038" i="1"/>
  <c r="O2041" i="1"/>
  <c r="O2043" i="1"/>
  <c r="O2044" i="1"/>
  <c r="O2046" i="1"/>
  <c r="O2048" i="1"/>
  <c r="O2049" i="1"/>
  <c r="O2050" i="1"/>
  <c r="O2051" i="1"/>
  <c r="O2053" i="1"/>
  <c r="O2055" i="1"/>
  <c r="O2056" i="1"/>
  <c r="O2057" i="1"/>
  <c r="O2058" i="1"/>
  <c r="O2060" i="1"/>
  <c r="O2061" i="1"/>
  <c r="O2062" i="1"/>
  <c r="O2063" i="1"/>
  <c r="O2064" i="1"/>
  <c r="O2065" i="1"/>
  <c r="O2066" i="1"/>
  <c r="O2067" i="1"/>
  <c r="O2069" i="1"/>
  <c r="O2070" i="1"/>
  <c r="O2071" i="1"/>
  <c r="O2074" i="1"/>
  <c r="O2075" i="1"/>
  <c r="O2076" i="1"/>
  <c r="O2079" i="1"/>
  <c r="O2080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8" i="1"/>
  <c r="O2109" i="1"/>
  <c r="O2110" i="1"/>
  <c r="O2111" i="1"/>
  <c r="O2112" i="1"/>
  <c r="O2113" i="1"/>
  <c r="O2114" i="1"/>
  <c r="O2115" i="1"/>
  <c r="O2116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8" i="1"/>
  <c r="O2179" i="1"/>
  <c r="O2180" i="1"/>
  <c r="O2181" i="1"/>
  <c r="O2182" i="1"/>
  <c r="O2183" i="1"/>
  <c r="O2188" i="1"/>
  <c r="O2192" i="1"/>
  <c r="O2193" i="1"/>
  <c r="O2197" i="1"/>
  <c r="O2198" i="1"/>
  <c r="O2200" i="1"/>
  <c r="O2201" i="1"/>
  <c r="O2205" i="1"/>
  <c r="O2206" i="1"/>
  <c r="O2207" i="1"/>
  <c r="O2208" i="1"/>
  <c r="O2209" i="1"/>
  <c r="O2210" i="1"/>
  <c r="O2211" i="1"/>
  <c r="O2212" i="1"/>
  <c r="O2213" i="1"/>
  <c r="O2214" i="1"/>
  <c r="O2215" i="1"/>
  <c r="O2217" i="1"/>
  <c r="O2218" i="1"/>
  <c r="O2219" i="1"/>
  <c r="O2220" i="1"/>
  <c r="O2221" i="1"/>
  <c r="O2222" i="1"/>
  <c r="O2223" i="1"/>
  <c r="O2224" i="1"/>
  <c r="O2225" i="1"/>
  <c r="O2228" i="1"/>
  <c r="O2229" i="1"/>
  <c r="O2231" i="1"/>
  <c r="O2232" i="1"/>
  <c r="O2237" i="1"/>
  <c r="O2240" i="1"/>
  <c r="O2241" i="1"/>
  <c r="O2248" i="1"/>
  <c r="O2249" i="1"/>
  <c r="O2250" i="1"/>
  <c r="O2251" i="1"/>
  <c r="O2253" i="1"/>
  <c r="O2255" i="1"/>
  <c r="O2260" i="1"/>
  <c r="O2264" i="1"/>
  <c r="O2265" i="1"/>
  <c r="O2266" i="1"/>
  <c r="O2270" i="1"/>
  <c r="O2276" i="1"/>
  <c r="O2278" i="1"/>
  <c r="O2279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31" i="1"/>
  <c r="O2332" i="1"/>
  <c r="O2333" i="1"/>
  <c r="O2334" i="1"/>
  <c r="O2336" i="1"/>
  <c r="O2337" i="1"/>
  <c r="O2339" i="1"/>
  <c r="O2340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6" i="1"/>
  <c r="O2447" i="1"/>
  <c r="O2448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5" i="1"/>
  <c r="O2606" i="1"/>
  <c r="O2607" i="1"/>
  <c r="O2608" i="1"/>
  <c r="O2612" i="1"/>
  <c r="O2614" i="1"/>
  <c r="O2615" i="1"/>
  <c r="O2616" i="1"/>
  <c r="O2617" i="1"/>
  <c r="O2618" i="1"/>
  <c r="O2620" i="1"/>
  <c r="O2621" i="1"/>
  <c r="O2622" i="1"/>
  <c r="O2623" i="1"/>
  <c r="O2624" i="1"/>
  <c r="O2625" i="1"/>
  <c r="O2628" i="1"/>
  <c r="O2630" i="1"/>
  <c r="O2631" i="1"/>
  <c r="O2632" i="1"/>
  <c r="O2633" i="1"/>
  <c r="O2634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11" i="1"/>
  <c r="O2712" i="1"/>
  <c r="O2713" i="1"/>
  <c r="O2714" i="1"/>
  <c r="O2715" i="1"/>
  <c r="O2716" i="1"/>
  <c r="O2718" i="1"/>
  <c r="O2719" i="1"/>
  <c r="O2720" i="1"/>
  <c r="O2721" i="1"/>
  <c r="O2722" i="1"/>
  <c r="O2725" i="1"/>
  <c r="O2727" i="1"/>
  <c r="O2728" i="1"/>
  <c r="O2731" i="1"/>
  <c r="O2732" i="1"/>
  <c r="O2733" i="1"/>
  <c r="O2734" i="1"/>
  <c r="O2735" i="1"/>
  <c r="O2738" i="1"/>
  <c r="O2740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7" i="1"/>
  <c r="O2998" i="1"/>
  <c r="O2999" i="1"/>
  <c r="O3000" i="1"/>
  <c r="O3001" i="1"/>
  <c r="O3002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8" i="1"/>
  <c r="O3029" i="1"/>
  <c r="O3030" i="1"/>
  <c r="O3031" i="1"/>
  <c r="O3032" i="1"/>
  <c r="O3033" i="1"/>
  <c r="O3034" i="1"/>
  <c r="O3035" i="1"/>
  <c r="O3036" i="1"/>
  <c r="O3037" i="1"/>
  <c r="O3038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6" i="1"/>
  <c r="O3357" i="1"/>
  <c r="O3358" i="1"/>
  <c r="O3359" i="1"/>
  <c r="O3360" i="1"/>
  <c r="O3361" i="1"/>
  <c r="O3362" i="1"/>
  <c r="O3363" i="1"/>
  <c r="O3365" i="1"/>
  <c r="O3366" i="1"/>
  <c r="O3367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5" i="1"/>
  <c r="O3466" i="1"/>
  <c r="O3467" i="1"/>
  <c r="O3468" i="1"/>
  <c r="O3469" i="1"/>
  <c r="O3470" i="1"/>
  <c r="O3471" i="1"/>
  <c r="O3472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1" i="1"/>
  <c r="O3712" i="1"/>
  <c r="O3713" i="1"/>
  <c r="O3714" i="1"/>
  <c r="O3715" i="1"/>
  <c r="O3716" i="1"/>
  <c r="O3717" i="1"/>
  <c r="O3718" i="1"/>
  <c r="O3719" i="1"/>
  <c r="O3722" i="1"/>
  <c r="O3723" i="1"/>
  <c r="O3724" i="1"/>
  <c r="O3725" i="1"/>
  <c r="O3726" i="1"/>
  <c r="O3727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4" i="1"/>
  <c r="O3815" i="1"/>
  <c r="O3816" i="1"/>
  <c r="O3817" i="1"/>
  <c r="O3818" i="1"/>
  <c r="O3819" i="1"/>
  <c r="O3821" i="1"/>
  <c r="O3822" i="1"/>
  <c r="O3823" i="1"/>
  <c r="O3824" i="1"/>
  <c r="O3825" i="1"/>
  <c r="O3826" i="1"/>
  <c r="O3827" i="1"/>
  <c r="O3828" i="1"/>
  <c r="O3829" i="1"/>
  <c r="O3830" i="1"/>
  <c r="O3831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<sst xmlns="http://schemas.openxmlformats.org/spreadsheetml/2006/main" count="24820" uniqueCount="8400">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</sst>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0" fontId="3" fillId="0" borderId="0" xfId="0" applyFont="1"/>
    <xf numFmtId="14" fontId="4" fillId="0" borderId="0" xfId="0" applyNumberFormat="1" applyFont="1"/>
    <xf numFmtId="0" fontId="3" fillId="0" borderId="0" xfId="0" applyNumberFormat="1" applyFont="1"/>
    <xf numFmtId="0" fontId="4" fillId="0" borderId="0" xfId="1" applyNumberFormat="1" applyFont="1"/>
    <xf numFmtId="0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66FF66"/>
      <color rgb="FFCC3300"/>
      <color rgb="FF33CCFF"/>
      <color rgb="FF00CC00"/>
      <color rgb="FFFF5050"/>
      <color rgb="FF3EFF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Kickstarter Data.xlsx]Parent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2-43EB-9DFD-D9C5E030F18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2-43EB-9DFD-D9C5E030F18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B5-4A72-B531-70851B991095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B5-4A72-B531-70851B991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310680"/>
        <c:axId val="584307400"/>
      </c:barChart>
      <c:catAx>
        <c:axId val="58431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07400"/>
        <c:crosses val="autoZero"/>
        <c:auto val="1"/>
        <c:lblAlgn val="ctr"/>
        <c:lblOffset val="100"/>
        <c:noMultiLvlLbl val="0"/>
      </c:catAx>
      <c:valAx>
        <c:axId val="58430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1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Kickstarter Data.xlsx]Sub-Category!PivotTable2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D-4A13-BCC8-6585DB9EB17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D-4A13-BCC8-6585DB9EB17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D-4A13-BCC8-6585DB9EB17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D-4A13-BCC8-6585DB9EB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319864"/>
        <c:axId val="584320520"/>
      </c:barChart>
      <c:catAx>
        <c:axId val="58431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20520"/>
        <c:crosses val="autoZero"/>
        <c:auto val="1"/>
        <c:lblAlgn val="ctr"/>
        <c:lblOffset val="100"/>
        <c:noMultiLvlLbl val="0"/>
      </c:catAx>
      <c:valAx>
        <c:axId val="58432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1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Kickstarter Data.xlsx]Monthly Data!PivotTable5</c:name>
    <c:fmtId val="0"/>
  </c:pivotSource>
  <c:chart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C-43F3-BA25-3CCB999138F5}"/>
            </c:ext>
          </c:extLst>
        </c:ser>
        <c:ser>
          <c:idx val="1"/>
          <c:order val="1"/>
          <c:tx>
            <c:strRef>
              <c:f>'Monthly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6C-4899-8253-DD1BB3F44184}"/>
            </c:ext>
          </c:extLst>
        </c:ser>
        <c:ser>
          <c:idx val="2"/>
          <c:order val="2"/>
          <c:tx>
            <c:strRef>
              <c:f>'Monthly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6C-4899-8253-DD1BB3F4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767032"/>
        <c:axId val="560769000"/>
      </c:lineChart>
      <c:catAx>
        <c:axId val="56076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69000"/>
        <c:crosses val="autoZero"/>
        <c:auto val="1"/>
        <c:lblAlgn val="ctr"/>
        <c:lblOffset val="100"/>
        <c:noMultiLvlLbl val="0"/>
      </c:catAx>
      <c:valAx>
        <c:axId val="5607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6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'Success Rates'!$F$2:$F$13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6-4C6A-A8DC-12F39B9A7A76}"/>
            </c:ext>
          </c:extLst>
        </c:ser>
        <c:ser>
          <c:idx val="1"/>
          <c:order val="1"/>
          <c:tx>
            <c:strRef>
              <c:f>'Success Rates'!$G$1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'Success Rates'!$G$2:$G$13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6-4C6A-A8DC-12F39B9A7A76}"/>
            </c:ext>
          </c:extLst>
        </c:ser>
        <c:ser>
          <c:idx val="2"/>
          <c:order val="2"/>
          <c:tx>
            <c:strRef>
              <c:f>'Success Rates'!$H$1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'Success Rates'!$H$2:$H$13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6-4C6A-A8DC-12F39B9A7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475776"/>
        <c:axId val="512477744"/>
      </c:lineChart>
      <c:catAx>
        <c:axId val="5124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77744"/>
        <c:crosses val="autoZero"/>
        <c:auto val="1"/>
        <c:lblAlgn val="ctr"/>
        <c:lblOffset val="100"/>
        <c:noMultiLvlLbl val="0"/>
      </c:catAx>
      <c:valAx>
        <c:axId val="5124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0</xdr:rowOff>
    </xdr:from>
    <xdr:to>
      <xdr:col>17</xdr:col>
      <xdr:colOff>601980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B50A5-9969-4BF4-BB31-1B4E8B50D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26670</xdr:rowOff>
    </xdr:from>
    <xdr:to>
      <xdr:col>18</xdr:col>
      <xdr:colOff>579120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D781C-97ED-4DCD-9286-F2123AB79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76200</xdr:rowOff>
    </xdr:from>
    <xdr:to>
      <xdr:col>16</xdr:col>
      <xdr:colOff>350520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BBF9E-38AF-4125-86EC-8591A1F70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26670</xdr:rowOff>
    </xdr:from>
    <xdr:to>
      <xdr:col>7</xdr:col>
      <xdr:colOff>1188720</xdr:colOff>
      <xdr:row>29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79619-CBBE-4D8C-88B5-F41D31D45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uzzo" refreshedDate="43481.81636597222" createdVersion="6" refreshedVersion="6" minRefreshableVersion="3" recordCount="4114" xr:uid="{9D96B7DB-0BC4-4656-BA41-DBFB1FD6BA9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uzzo" refreshedDate="43481.830554398148" createdVersion="6" refreshedVersion="6" minRefreshableVersion="3" recordCount="4114" xr:uid="{9E8F49D2-A9AC-41AC-B9C5-4DBA6A75B948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21A0F-418C-4EA6-9005-AE32B48971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CF3EA-D58A-49A2-8330-EDF50A36E1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7983D-D3CF-4D7E-AB61-A0FF0223E7E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55" zoomScaleNormal="55" workbookViewId="0">
      <selection activeCell="B2" sqref="B2"/>
    </sheetView>
  </sheetViews>
  <sheetFormatPr defaultRowHeight="18" x14ac:dyDescent="0.35"/>
  <cols>
    <col min="1" max="1" width="9.109375" style="3" bestFit="1" customWidth="1"/>
    <col min="2" max="2" width="38.44140625" style="4" customWidth="1"/>
    <col min="3" max="3" width="40.33203125" style="4" customWidth="1"/>
    <col min="4" max="4" width="14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18.6640625" style="10" bestFit="1" customWidth="1"/>
    <col min="16" max="16" width="20.6640625" style="3" bestFit="1" customWidth="1"/>
    <col min="17" max="17" width="15.44140625" style="3" bestFit="1" customWidth="1"/>
    <col min="18" max="18" width="16.109375" style="3" bestFit="1" customWidth="1"/>
    <col min="19" max="19" width="29.21875" style="3" bestFit="1" customWidth="1"/>
    <col min="20" max="20" width="27.33203125" style="3" bestFit="1" customWidth="1"/>
    <col min="21" max="16384" width="8.8867187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6" t="s">
        <v>8308</v>
      </c>
      <c r="R1" s="6" t="s">
        <v>8309</v>
      </c>
      <c r="S1" s="3" t="s">
        <v>8365</v>
      </c>
      <c r="T1" s="3" t="s">
        <v>8366</v>
      </c>
    </row>
    <row r="2" spans="1:20" ht="72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 t="shared" ref="O2:O65" si="0">ROUND((E2/D2)*100,0)</f>
        <v>137</v>
      </c>
      <c r="P2" s="3">
        <f t="shared" ref="P2:P65" si="1">ROUND(E2/L2,2)</f>
        <v>63.92</v>
      </c>
      <c r="Q2" s="3" t="str">
        <f t="shared" ref="Q2:Q65" si="2">LEFT(N2,FIND("/",N2)-1)</f>
        <v>film &amp; video</v>
      </c>
      <c r="R2" s="3" t="str">
        <f t="shared" ref="R2:R65" si="3">RIGHT(N2,LEN(N2)-LEN(Q2)-1)</f>
        <v>television</v>
      </c>
      <c r="S2" s="7">
        <f t="shared" ref="S2:S65" si="4">(((J2/60)/60)/24)+DATE(1970,1,1)</f>
        <v>42177.007071759261</v>
      </c>
      <c r="T2" s="7">
        <f t="shared" ref="T2:T65" si="5">(((I2/60)/60)/24)+DATE(1970,1,1)</f>
        <v>42208.125</v>
      </c>
    </row>
    <row r="3" spans="1:20" ht="36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si="0"/>
        <v>143</v>
      </c>
      <c r="P3" s="3">
        <f t="shared" si="1"/>
        <v>185.48</v>
      </c>
      <c r="Q3" s="3" t="str">
        <f t="shared" si="2"/>
        <v>film &amp; video</v>
      </c>
      <c r="R3" s="3" t="str">
        <f t="shared" si="3"/>
        <v>television</v>
      </c>
      <c r="S3" s="7">
        <f t="shared" si="4"/>
        <v>42766.600497685184</v>
      </c>
      <c r="T3" s="7">
        <f t="shared" si="5"/>
        <v>42796.600497685184</v>
      </c>
    </row>
    <row r="4" spans="1:20" ht="72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54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104</v>
      </c>
      <c r="P5" s="3">
        <f t="shared" si="1"/>
        <v>69.27</v>
      </c>
      <c r="Q5" s="3" t="str">
        <f t="shared" si="2"/>
        <v>film &amp; video</v>
      </c>
      <c r="R5" s="3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90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123</v>
      </c>
      <c r="P6" s="3">
        <f t="shared" si="1"/>
        <v>190.55</v>
      </c>
      <c r="Q6" s="3" t="str">
        <f t="shared" si="2"/>
        <v>film &amp; video</v>
      </c>
      <c r="R6" s="3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72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110</v>
      </c>
      <c r="P7" s="3">
        <f t="shared" si="1"/>
        <v>93.4</v>
      </c>
      <c r="Q7" s="3" t="str">
        <f t="shared" si="2"/>
        <v>film &amp; video</v>
      </c>
      <c r="R7" s="3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72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</v>
      </c>
      <c r="P8" s="3">
        <f t="shared" si="1"/>
        <v>146.88</v>
      </c>
      <c r="Q8" s="3" t="str">
        <f t="shared" si="2"/>
        <v>film &amp; video</v>
      </c>
      <c r="R8" s="3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90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</v>
      </c>
      <c r="P9" s="3">
        <f t="shared" si="1"/>
        <v>159.82</v>
      </c>
      <c r="Q9" s="3" t="str">
        <f t="shared" si="2"/>
        <v>film &amp; video</v>
      </c>
      <c r="R9" s="3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ht="36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</v>
      </c>
      <c r="P10" s="3">
        <f t="shared" si="1"/>
        <v>291.79000000000002</v>
      </c>
      <c r="Q10" s="3" t="str">
        <f t="shared" si="2"/>
        <v>film &amp; video</v>
      </c>
      <c r="R10" s="3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72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126</v>
      </c>
      <c r="P11" s="3">
        <f t="shared" si="1"/>
        <v>31.5</v>
      </c>
      <c r="Q11" s="3" t="str">
        <f t="shared" si="2"/>
        <v>film &amp; video</v>
      </c>
      <c r="R11" s="3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72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101</v>
      </c>
      <c r="P12" s="3">
        <f t="shared" si="1"/>
        <v>158.68</v>
      </c>
      <c r="Q12" s="3" t="str">
        <f t="shared" si="2"/>
        <v>film &amp; video</v>
      </c>
      <c r="R12" s="3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72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121</v>
      </c>
      <c r="P13" s="3">
        <f t="shared" si="1"/>
        <v>80.33</v>
      </c>
      <c r="Q13" s="3" t="str">
        <f t="shared" si="2"/>
        <v>film &amp; video</v>
      </c>
      <c r="R13" s="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72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</v>
      </c>
      <c r="P14" s="3">
        <f t="shared" si="1"/>
        <v>59.96</v>
      </c>
      <c r="Q14" s="3" t="str">
        <f t="shared" si="2"/>
        <v>film &amp; video</v>
      </c>
      <c r="R14" s="3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5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160</v>
      </c>
      <c r="P15" s="3">
        <f t="shared" si="1"/>
        <v>109.78</v>
      </c>
      <c r="Q15" s="3" t="str">
        <f t="shared" si="2"/>
        <v>film &amp; video</v>
      </c>
      <c r="R15" s="3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36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101</v>
      </c>
      <c r="P16" s="3">
        <f t="shared" si="1"/>
        <v>147.71</v>
      </c>
      <c r="Q16" s="3" t="str">
        <f t="shared" si="2"/>
        <v>film &amp; video</v>
      </c>
      <c r="R16" s="3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72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107</v>
      </c>
      <c r="P17" s="3">
        <f t="shared" si="1"/>
        <v>21.76</v>
      </c>
      <c r="Q17" s="3" t="str">
        <f t="shared" si="2"/>
        <v>film &amp; video</v>
      </c>
      <c r="R17" s="3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72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</v>
      </c>
      <c r="P18" s="3">
        <f t="shared" si="1"/>
        <v>171.84</v>
      </c>
      <c r="Q18" s="3" t="str">
        <f t="shared" si="2"/>
        <v>film &amp; video</v>
      </c>
      <c r="R18" s="3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72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101</v>
      </c>
      <c r="P19" s="3">
        <f t="shared" si="1"/>
        <v>41.94</v>
      </c>
      <c r="Q19" s="3" t="str">
        <f t="shared" si="2"/>
        <v>film &amp; video</v>
      </c>
      <c r="R19" s="3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72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</v>
      </c>
      <c r="P20" s="3">
        <f t="shared" si="1"/>
        <v>93.26</v>
      </c>
      <c r="Q20" s="3" t="str">
        <f t="shared" si="2"/>
        <v>film &amp; video</v>
      </c>
      <c r="R20" s="3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72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</v>
      </c>
      <c r="P21" s="3">
        <f t="shared" si="1"/>
        <v>56.14</v>
      </c>
      <c r="Q21" s="3" t="str">
        <f t="shared" si="2"/>
        <v>film &amp; video</v>
      </c>
      <c r="R21" s="3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72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72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</v>
      </c>
      <c r="P23" s="3">
        <f t="shared" si="1"/>
        <v>199.9</v>
      </c>
      <c r="Q23" s="3" t="str">
        <f t="shared" si="2"/>
        <v>film &amp; video</v>
      </c>
      <c r="R23" s="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5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72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119</v>
      </c>
      <c r="P25" s="3">
        <f t="shared" si="1"/>
        <v>103.04</v>
      </c>
      <c r="Q25" s="3" t="str">
        <f t="shared" si="2"/>
        <v>film &amp; video</v>
      </c>
      <c r="R25" s="3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54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109</v>
      </c>
      <c r="P26" s="3">
        <f t="shared" si="1"/>
        <v>66.349999999999994</v>
      </c>
      <c r="Q26" s="3" t="str">
        <f t="shared" si="2"/>
        <v>film &amp; video</v>
      </c>
      <c r="R26" s="3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72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</v>
      </c>
      <c r="P27" s="3">
        <f t="shared" si="1"/>
        <v>57.14</v>
      </c>
      <c r="Q27" s="3" t="str">
        <f t="shared" si="2"/>
        <v>film &amp; video</v>
      </c>
      <c r="R27" s="3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5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</v>
      </c>
      <c r="P28" s="3">
        <f t="shared" si="1"/>
        <v>102.11</v>
      </c>
      <c r="Q28" s="3" t="str">
        <f t="shared" si="2"/>
        <v>film &amp; video</v>
      </c>
      <c r="R28" s="3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72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112</v>
      </c>
      <c r="P29" s="3">
        <f t="shared" si="1"/>
        <v>148.97</v>
      </c>
      <c r="Q29" s="3" t="str">
        <f t="shared" si="2"/>
        <v>film &amp; video</v>
      </c>
      <c r="R29" s="3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54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</v>
      </c>
      <c r="P30" s="3">
        <f t="shared" si="1"/>
        <v>169.61</v>
      </c>
      <c r="Q30" s="3" t="str">
        <f t="shared" si="2"/>
        <v>film &amp; video</v>
      </c>
      <c r="R30" s="3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72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</v>
      </c>
      <c r="P31" s="3">
        <f t="shared" si="1"/>
        <v>31.62</v>
      </c>
      <c r="Q31" s="3" t="str">
        <f t="shared" si="2"/>
        <v>film &amp; video</v>
      </c>
      <c r="R31" s="3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72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</v>
      </c>
      <c r="P32" s="3">
        <f t="shared" si="1"/>
        <v>76.45</v>
      </c>
      <c r="Q32" s="3" t="str">
        <f t="shared" si="2"/>
        <v>film &amp; video</v>
      </c>
      <c r="R32" s="3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72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72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</v>
      </c>
      <c r="P34" s="3">
        <f t="shared" si="1"/>
        <v>320.45</v>
      </c>
      <c r="Q34" s="3" t="str">
        <f t="shared" si="2"/>
        <v>film &amp; video</v>
      </c>
      <c r="R34" s="3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72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72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</v>
      </c>
      <c r="P36" s="3">
        <f t="shared" si="1"/>
        <v>49.88</v>
      </c>
      <c r="Q36" s="3" t="str">
        <f t="shared" si="2"/>
        <v>film &amp; video</v>
      </c>
      <c r="R36" s="3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5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167</v>
      </c>
      <c r="P37" s="3">
        <f t="shared" si="1"/>
        <v>59.46</v>
      </c>
      <c r="Q37" s="3" t="str">
        <f t="shared" si="2"/>
        <v>film &amp; video</v>
      </c>
      <c r="R37" s="3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54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</v>
      </c>
      <c r="P38" s="3">
        <f t="shared" si="1"/>
        <v>193.84</v>
      </c>
      <c r="Q38" s="3" t="str">
        <f t="shared" si="2"/>
        <v>film &amp; video</v>
      </c>
      <c r="R38" s="3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72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</v>
      </c>
      <c r="P39" s="3">
        <f t="shared" si="1"/>
        <v>159.51</v>
      </c>
      <c r="Q39" s="3" t="str">
        <f t="shared" si="2"/>
        <v>film &amp; video</v>
      </c>
      <c r="R39" s="3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72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</v>
      </c>
      <c r="P40" s="3">
        <f t="shared" si="1"/>
        <v>41.68</v>
      </c>
      <c r="Q40" s="3" t="str">
        <f t="shared" si="2"/>
        <v>film &amp; video</v>
      </c>
      <c r="R40" s="3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72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131</v>
      </c>
      <c r="P41" s="3">
        <f t="shared" si="1"/>
        <v>150.9</v>
      </c>
      <c r="Q41" s="3" t="str">
        <f t="shared" si="2"/>
        <v>film &amp; video</v>
      </c>
      <c r="R41" s="3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72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</v>
      </c>
      <c r="P42" s="3">
        <f t="shared" si="1"/>
        <v>126.69</v>
      </c>
      <c r="Q42" s="3" t="str">
        <f t="shared" si="2"/>
        <v>film &amp; video</v>
      </c>
      <c r="R42" s="3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72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3">
        <f t="shared" si="1"/>
        <v>105.26</v>
      </c>
      <c r="Q43" s="3" t="str">
        <f t="shared" si="2"/>
        <v>film &amp; video</v>
      </c>
      <c r="R43" s="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72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142</v>
      </c>
      <c r="P44" s="3">
        <f t="shared" si="1"/>
        <v>117.51</v>
      </c>
      <c r="Q44" s="3" t="str">
        <f t="shared" si="2"/>
        <v>film &amp; video</v>
      </c>
      <c r="R44" s="3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72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309</v>
      </c>
      <c r="P45" s="3">
        <f t="shared" si="1"/>
        <v>117.36</v>
      </c>
      <c r="Q45" s="3" t="str">
        <f t="shared" si="2"/>
        <v>film &amp; video</v>
      </c>
      <c r="R45" s="3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90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3">
        <f t="shared" si="1"/>
        <v>133.33000000000001</v>
      </c>
      <c r="Q46" s="3" t="str">
        <f t="shared" si="2"/>
        <v>film &amp; video</v>
      </c>
      <c r="R46" s="3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72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3">
        <f t="shared" si="1"/>
        <v>98.36</v>
      </c>
      <c r="Q47" s="3" t="str">
        <f t="shared" si="2"/>
        <v>film &amp; video</v>
      </c>
      <c r="R47" s="3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72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</v>
      </c>
      <c r="P48" s="3">
        <f t="shared" si="1"/>
        <v>194.44</v>
      </c>
      <c r="Q48" s="3" t="str">
        <f t="shared" si="2"/>
        <v>film &amp; video</v>
      </c>
      <c r="R48" s="3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72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108</v>
      </c>
      <c r="P49" s="3">
        <f t="shared" si="1"/>
        <v>76.87</v>
      </c>
      <c r="Q49" s="3" t="str">
        <f t="shared" si="2"/>
        <v>film &amp; video</v>
      </c>
      <c r="R49" s="3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72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108</v>
      </c>
      <c r="P50" s="3">
        <f t="shared" si="1"/>
        <v>56.82</v>
      </c>
      <c r="Q50" s="3" t="str">
        <f t="shared" si="2"/>
        <v>film &amp; video</v>
      </c>
      <c r="R50" s="3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36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3">
        <f t="shared" si="1"/>
        <v>137.93</v>
      </c>
      <c r="Q51" s="3" t="str">
        <f t="shared" si="2"/>
        <v>film &amp; video</v>
      </c>
      <c r="R51" s="3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72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3">
        <f t="shared" si="1"/>
        <v>27.27</v>
      </c>
      <c r="Q52" s="3" t="str">
        <f t="shared" si="2"/>
        <v>film &amp; video</v>
      </c>
      <c r="R52" s="3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72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</v>
      </c>
      <c r="P53" s="3">
        <f t="shared" si="1"/>
        <v>118.34</v>
      </c>
      <c r="Q53" s="3" t="str">
        <f t="shared" si="2"/>
        <v>film &amp; video</v>
      </c>
      <c r="R53" s="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72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</v>
      </c>
      <c r="P54" s="3">
        <f t="shared" si="1"/>
        <v>223.48</v>
      </c>
      <c r="Q54" s="3" t="str">
        <f t="shared" si="2"/>
        <v>film &amp; video</v>
      </c>
      <c r="R54" s="3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54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110</v>
      </c>
      <c r="P55" s="3">
        <f t="shared" si="1"/>
        <v>28.11</v>
      </c>
      <c r="Q55" s="3" t="str">
        <f t="shared" si="2"/>
        <v>film &amp; video</v>
      </c>
      <c r="R55" s="3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90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3">
        <f t="shared" si="1"/>
        <v>194.23</v>
      </c>
      <c r="Q56" s="3" t="str">
        <f t="shared" si="2"/>
        <v>film &amp; video</v>
      </c>
      <c r="R56" s="3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72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129</v>
      </c>
      <c r="P57" s="3">
        <f t="shared" si="1"/>
        <v>128.94999999999999</v>
      </c>
      <c r="Q57" s="3" t="str">
        <f t="shared" si="2"/>
        <v>film &amp; video</v>
      </c>
      <c r="R57" s="3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54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</v>
      </c>
      <c r="P58" s="3">
        <f t="shared" si="1"/>
        <v>49.32</v>
      </c>
      <c r="Q58" s="3" t="str">
        <f t="shared" si="2"/>
        <v>film &amp; video</v>
      </c>
      <c r="R58" s="3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72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102</v>
      </c>
      <c r="P59" s="3">
        <f t="shared" si="1"/>
        <v>221.52</v>
      </c>
      <c r="Q59" s="3" t="str">
        <f t="shared" si="2"/>
        <v>film &amp; video</v>
      </c>
      <c r="R59" s="3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5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103</v>
      </c>
      <c r="P60" s="3">
        <f t="shared" si="1"/>
        <v>137.21</v>
      </c>
      <c r="Q60" s="3" t="str">
        <f t="shared" si="2"/>
        <v>film &amp; video</v>
      </c>
      <c r="R60" s="3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72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</v>
      </c>
      <c r="P61" s="3">
        <f t="shared" si="1"/>
        <v>606.82000000000005</v>
      </c>
      <c r="Q61" s="3" t="str">
        <f t="shared" si="2"/>
        <v>film &amp; video</v>
      </c>
      <c r="R61" s="3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5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</v>
      </c>
      <c r="P62" s="3">
        <f t="shared" si="1"/>
        <v>43.04</v>
      </c>
      <c r="Q62" s="3" t="str">
        <f t="shared" si="2"/>
        <v>film &amp; video</v>
      </c>
      <c r="R62" s="3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72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</v>
      </c>
      <c r="P63" s="3">
        <f t="shared" si="1"/>
        <v>322.39</v>
      </c>
      <c r="Q63" s="3" t="str">
        <f t="shared" si="2"/>
        <v>film &amp; video</v>
      </c>
      <c r="R63" s="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72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155</v>
      </c>
      <c r="P64" s="3">
        <f t="shared" si="1"/>
        <v>96.71</v>
      </c>
      <c r="Q64" s="3" t="str">
        <f t="shared" si="2"/>
        <v>film &amp; video</v>
      </c>
      <c r="R64" s="3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72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114</v>
      </c>
      <c r="P65" s="3">
        <f t="shared" si="1"/>
        <v>35.47</v>
      </c>
      <c r="Q65" s="3" t="str">
        <f t="shared" si="2"/>
        <v>film &amp; video</v>
      </c>
      <c r="R65" s="3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72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ref="O66:O129" si="6">ROUND((E66/D66)*100,0)</f>
        <v>173</v>
      </c>
      <c r="P66" s="3">
        <f t="shared" ref="P66:P129" si="7">ROUND(E66/L66,2)</f>
        <v>86.67</v>
      </c>
      <c r="Q66" s="3" t="str">
        <f t="shared" ref="Q66:Q129" si="8">LEFT(N66,FIND("/",N66)-1)</f>
        <v>film &amp; video</v>
      </c>
      <c r="R66" s="3" t="str">
        <f t="shared" ref="R66:R129" si="9">RIGHT(N66,LEN(N66)-LEN(Q66)-1)</f>
        <v>shorts</v>
      </c>
      <c r="S66" s="7">
        <f t="shared" ref="S66:S129" si="10">(((J66/60)/60)/24)+DATE(1970,1,1)</f>
        <v>41433.01829861111</v>
      </c>
      <c r="T66" s="7">
        <f t="shared" ref="T66:T129" si="11">(((I66/60)/60)/24)+DATE(1970,1,1)</f>
        <v>41463.01829861111</v>
      </c>
    </row>
    <row r="67" spans="1:20" ht="5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si="6"/>
        <v>108</v>
      </c>
      <c r="P67" s="3">
        <f t="shared" si="7"/>
        <v>132.05000000000001</v>
      </c>
      <c r="Q67" s="3" t="str">
        <f t="shared" si="8"/>
        <v>film &amp; video</v>
      </c>
      <c r="R67" s="3" t="str">
        <f t="shared" si="9"/>
        <v>shorts</v>
      </c>
      <c r="S67" s="7">
        <f t="shared" si="10"/>
        <v>41835.821226851855</v>
      </c>
      <c r="T67" s="7">
        <f t="shared" si="11"/>
        <v>41862.249305555553</v>
      </c>
    </row>
    <row r="68" spans="1:20" ht="54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6"/>
        <v>119</v>
      </c>
      <c r="P68" s="3">
        <f t="shared" si="7"/>
        <v>91.23</v>
      </c>
      <c r="Q68" s="3" t="str">
        <f t="shared" si="8"/>
        <v>film &amp; video</v>
      </c>
      <c r="R68" s="3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72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6"/>
        <v>116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90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6"/>
        <v>127</v>
      </c>
      <c r="P70" s="3">
        <f t="shared" si="7"/>
        <v>21.19</v>
      </c>
      <c r="Q70" s="3" t="str">
        <f t="shared" si="8"/>
        <v>film &amp; video</v>
      </c>
      <c r="R70" s="3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72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6"/>
        <v>111</v>
      </c>
      <c r="P71" s="3">
        <f t="shared" si="7"/>
        <v>62.33</v>
      </c>
      <c r="Q71" s="3" t="str">
        <f t="shared" si="8"/>
        <v>film &amp; video</v>
      </c>
      <c r="R71" s="3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72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6"/>
        <v>127</v>
      </c>
      <c r="P72" s="3">
        <f t="shared" si="7"/>
        <v>37.409999999999997</v>
      </c>
      <c r="Q72" s="3" t="str">
        <f t="shared" si="8"/>
        <v>film &amp; video</v>
      </c>
      <c r="R72" s="3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72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6"/>
        <v>124</v>
      </c>
      <c r="P73" s="3">
        <f t="shared" si="7"/>
        <v>69.72</v>
      </c>
      <c r="Q73" s="3" t="str">
        <f t="shared" si="8"/>
        <v>film &amp; video</v>
      </c>
      <c r="R73" s="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72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6"/>
        <v>108</v>
      </c>
      <c r="P74" s="3">
        <f t="shared" si="7"/>
        <v>58.17</v>
      </c>
      <c r="Q74" s="3" t="str">
        <f t="shared" si="8"/>
        <v>film &amp; video</v>
      </c>
      <c r="R74" s="3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72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6"/>
        <v>100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72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6"/>
        <v>113</v>
      </c>
      <c r="P76" s="3">
        <f t="shared" si="7"/>
        <v>19.47</v>
      </c>
      <c r="Q76" s="3" t="str">
        <f t="shared" si="8"/>
        <v>film &amp; video</v>
      </c>
      <c r="R76" s="3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5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6"/>
        <v>115</v>
      </c>
      <c r="P77" s="3">
        <f t="shared" si="7"/>
        <v>85.96</v>
      </c>
      <c r="Q77" s="3" t="str">
        <f t="shared" si="8"/>
        <v>film &amp; video</v>
      </c>
      <c r="R77" s="3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72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6"/>
        <v>153</v>
      </c>
      <c r="P78" s="3">
        <f t="shared" si="7"/>
        <v>30.67</v>
      </c>
      <c r="Q78" s="3" t="str">
        <f t="shared" si="8"/>
        <v>film &amp; video</v>
      </c>
      <c r="R78" s="3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5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6"/>
        <v>393</v>
      </c>
      <c r="P79" s="3">
        <f t="shared" si="7"/>
        <v>60.38</v>
      </c>
      <c r="Q79" s="3" t="str">
        <f t="shared" si="8"/>
        <v>film &amp; video</v>
      </c>
      <c r="R79" s="3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26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6"/>
        <v>2702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5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6"/>
        <v>127</v>
      </c>
      <c r="P81" s="3">
        <f t="shared" si="7"/>
        <v>40.270000000000003</v>
      </c>
      <c r="Q81" s="3" t="str">
        <f t="shared" si="8"/>
        <v>film &amp; video</v>
      </c>
      <c r="R81" s="3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5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6"/>
        <v>107</v>
      </c>
      <c r="P82" s="3">
        <f t="shared" si="7"/>
        <v>273.83</v>
      </c>
      <c r="Q82" s="3" t="str">
        <f t="shared" si="8"/>
        <v>film &amp; video</v>
      </c>
      <c r="R82" s="3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72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6"/>
        <v>198</v>
      </c>
      <c r="P83" s="3">
        <f t="shared" si="7"/>
        <v>53.04</v>
      </c>
      <c r="Q83" s="3" t="str">
        <f t="shared" si="8"/>
        <v>film &amp; video</v>
      </c>
      <c r="R83" s="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72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6"/>
        <v>100</v>
      </c>
      <c r="P84" s="3">
        <f t="shared" si="7"/>
        <v>40.01</v>
      </c>
      <c r="Q84" s="3" t="str">
        <f t="shared" si="8"/>
        <v>film &amp; video</v>
      </c>
      <c r="R84" s="3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72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6"/>
        <v>103</v>
      </c>
      <c r="P85" s="3">
        <f t="shared" si="7"/>
        <v>15.77</v>
      </c>
      <c r="Q85" s="3" t="str">
        <f t="shared" si="8"/>
        <v>film &amp; video</v>
      </c>
      <c r="R85" s="3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5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6"/>
        <v>100</v>
      </c>
      <c r="P86" s="3">
        <f t="shared" si="7"/>
        <v>71.430000000000007</v>
      </c>
      <c r="Q86" s="3" t="str">
        <f t="shared" si="8"/>
        <v>film &amp; video</v>
      </c>
      <c r="R86" s="3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72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6"/>
        <v>126</v>
      </c>
      <c r="P87" s="3">
        <f t="shared" si="7"/>
        <v>71.709999999999994</v>
      </c>
      <c r="Q87" s="3" t="str">
        <f t="shared" si="8"/>
        <v>film &amp; video</v>
      </c>
      <c r="R87" s="3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90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6"/>
        <v>106</v>
      </c>
      <c r="P88" s="3">
        <f t="shared" si="7"/>
        <v>375.76</v>
      </c>
      <c r="Q88" s="3" t="str">
        <f t="shared" si="8"/>
        <v>film &amp; video</v>
      </c>
      <c r="R88" s="3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72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6"/>
        <v>105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72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6"/>
        <v>103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72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6"/>
        <v>115</v>
      </c>
      <c r="P91" s="3">
        <f t="shared" si="7"/>
        <v>123.29</v>
      </c>
      <c r="Q91" s="3" t="str">
        <f t="shared" si="8"/>
        <v>film &amp; video</v>
      </c>
      <c r="R91" s="3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36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6"/>
        <v>100</v>
      </c>
      <c r="P92" s="3">
        <f t="shared" si="7"/>
        <v>31.38</v>
      </c>
      <c r="Q92" s="3" t="str">
        <f t="shared" si="8"/>
        <v>film &amp; video</v>
      </c>
      <c r="R92" s="3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72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6"/>
        <v>120</v>
      </c>
      <c r="P93" s="3">
        <f t="shared" si="7"/>
        <v>78.260000000000005</v>
      </c>
      <c r="Q93" s="3" t="str">
        <f t="shared" si="8"/>
        <v>film &amp; video</v>
      </c>
      <c r="R93" s="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72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6"/>
        <v>105</v>
      </c>
      <c r="P94" s="3">
        <f t="shared" si="7"/>
        <v>122.33</v>
      </c>
      <c r="Q94" s="3" t="str">
        <f t="shared" si="8"/>
        <v>film &amp; video</v>
      </c>
      <c r="R94" s="3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72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6"/>
        <v>111</v>
      </c>
      <c r="P95" s="3">
        <f t="shared" si="7"/>
        <v>73.73</v>
      </c>
      <c r="Q95" s="3" t="str">
        <f t="shared" si="8"/>
        <v>film &amp; video</v>
      </c>
      <c r="R95" s="3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72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6"/>
        <v>104</v>
      </c>
      <c r="P96" s="3">
        <f t="shared" si="7"/>
        <v>21.67</v>
      </c>
      <c r="Q96" s="3" t="str">
        <f t="shared" si="8"/>
        <v>film &amp; video</v>
      </c>
      <c r="R96" s="3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72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6"/>
        <v>131</v>
      </c>
      <c r="P97" s="3">
        <f t="shared" si="7"/>
        <v>21.9</v>
      </c>
      <c r="Q97" s="3" t="str">
        <f t="shared" si="8"/>
        <v>film &amp; video</v>
      </c>
      <c r="R97" s="3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72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6"/>
        <v>115</v>
      </c>
      <c r="P98" s="3">
        <f t="shared" si="7"/>
        <v>50.59</v>
      </c>
      <c r="Q98" s="3" t="str">
        <f t="shared" si="8"/>
        <v>film &amp; video</v>
      </c>
      <c r="R98" s="3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72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6"/>
        <v>106</v>
      </c>
      <c r="P99" s="3">
        <f t="shared" si="7"/>
        <v>53.13</v>
      </c>
      <c r="Q99" s="3" t="str">
        <f t="shared" si="8"/>
        <v>film &amp; video</v>
      </c>
      <c r="R99" s="3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72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6"/>
        <v>106</v>
      </c>
      <c r="P100" s="3">
        <f t="shared" si="7"/>
        <v>56.67</v>
      </c>
      <c r="Q100" s="3" t="str">
        <f t="shared" si="8"/>
        <v>film &amp; video</v>
      </c>
      <c r="R100" s="3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5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6"/>
        <v>106</v>
      </c>
      <c r="P101" s="3">
        <f t="shared" si="7"/>
        <v>40.78</v>
      </c>
      <c r="Q101" s="3" t="str">
        <f t="shared" si="8"/>
        <v>film &amp; video</v>
      </c>
      <c r="R101" s="3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72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6"/>
        <v>100</v>
      </c>
      <c r="P102" s="3">
        <f t="shared" si="7"/>
        <v>192.31</v>
      </c>
      <c r="Q102" s="3" t="str">
        <f t="shared" si="8"/>
        <v>film &amp; video</v>
      </c>
      <c r="R102" s="3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72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6"/>
        <v>100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72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6"/>
        <v>128</v>
      </c>
      <c r="P104" s="3">
        <f t="shared" si="7"/>
        <v>117.92</v>
      </c>
      <c r="Q104" s="3" t="str">
        <f t="shared" si="8"/>
        <v>film &amp; video</v>
      </c>
      <c r="R104" s="3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5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6"/>
        <v>105</v>
      </c>
      <c r="P105" s="3">
        <f t="shared" si="7"/>
        <v>27.9</v>
      </c>
      <c r="Q105" s="3" t="str">
        <f t="shared" si="8"/>
        <v>film &amp; video</v>
      </c>
      <c r="R105" s="3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54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6"/>
        <v>120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5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6"/>
        <v>107</v>
      </c>
      <c r="P107" s="3">
        <f t="shared" si="7"/>
        <v>39.380000000000003</v>
      </c>
      <c r="Q107" s="3" t="str">
        <f t="shared" si="8"/>
        <v>film &amp; video</v>
      </c>
      <c r="R107" s="3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6"/>
        <v>101</v>
      </c>
      <c r="P108" s="3">
        <f t="shared" si="7"/>
        <v>186.11</v>
      </c>
      <c r="Q108" s="3" t="str">
        <f t="shared" si="8"/>
        <v>film &amp; video</v>
      </c>
      <c r="R108" s="3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72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6"/>
        <v>102</v>
      </c>
      <c r="P109" s="3">
        <f t="shared" si="7"/>
        <v>111.38</v>
      </c>
      <c r="Q109" s="3" t="str">
        <f t="shared" si="8"/>
        <v>film &amp; video</v>
      </c>
      <c r="R109" s="3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72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6"/>
        <v>247</v>
      </c>
      <c r="P110" s="3">
        <f t="shared" si="7"/>
        <v>78.72</v>
      </c>
      <c r="Q110" s="3" t="str">
        <f t="shared" si="8"/>
        <v>film &amp; video</v>
      </c>
      <c r="R110" s="3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72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6"/>
        <v>220</v>
      </c>
      <c r="P111" s="3">
        <f t="shared" si="7"/>
        <v>46.7</v>
      </c>
      <c r="Q111" s="3" t="str">
        <f t="shared" si="8"/>
        <v>film &amp; video</v>
      </c>
      <c r="R111" s="3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72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6"/>
        <v>131</v>
      </c>
      <c r="P112" s="3">
        <f t="shared" si="7"/>
        <v>65.38</v>
      </c>
      <c r="Q112" s="3" t="str">
        <f t="shared" si="8"/>
        <v>film &amp; video</v>
      </c>
      <c r="R112" s="3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72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6"/>
        <v>155</v>
      </c>
      <c r="P113" s="3">
        <f t="shared" si="7"/>
        <v>102.08</v>
      </c>
      <c r="Q113" s="3" t="str">
        <f t="shared" si="8"/>
        <v>film &amp; video</v>
      </c>
      <c r="R113" s="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72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6"/>
        <v>104</v>
      </c>
      <c r="P114" s="3">
        <f t="shared" si="7"/>
        <v>64.2</v>
      </c>
      <c r="Q114" s="3" t="str">
        <f t="shared" si="8"/>
        <v>film &amp; video</v>
      </c>
      <c r="R114" s="3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36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6"/>
        <v>141</v>
      </c>
      <c r="P115" s="3">
        <f t="shared" si="7"/>
        <v>90.38</v>
      </c>
      <c r="Q115" s="3" t="str">
        <f t="shared" si="8"/>
        <v>film &amp; video</v>
      </c>
      <c r="R115" s="3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72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6"/>
        <v>103</v>
      </c>
      <c r="P116" s="3">
        <f t="shared" si="7"/>
        <v>88.57</v>
      </c>
      <c r="Q116" s="3" t="str">
        <f t="shared" si="8"/>
        <v>film &amp; video</v>
      </c>
      <c r="R116" s="3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36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6"/>
        <v>140</v>
      </c>
      <c r="P117" s="3">
        <f t="shared" si="7"/>
        <v>28.73</v>
      </c>
      <c r="Q117" s="3" t="str">
        <f t="shared" si="8"/>
        <v>film &amp; video</v>
      </c>
      <c r="R117" s="3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72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6"/>
        <v>114</v>
      </c>
      <c r="P118" s="3">
        <f t="shared" si="7"/>
        <v>69.790000000000006</v>
      </c>
      <c r="Q118" s="3" t="str">
        <f t="shared" si="8"/>
        <v>film &amp; video</v>
      </c>
      <c r="R118" s="3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90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6"/>
        <v>100</v>
      </c>
      <c r="P119" s="3">
        <f t="shared" si="7"/>
        <v>167.49</v>
      </c>
      <c r="Q119" s="3" t="str">
        <f t="shared" si="8"/>
        <v>film &amp; video</v>
      </c>
      <c r="R119" s="3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54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6"/>
        <v>113</v>
      </c>
      <c r="P120" s="3">
        <f t="shared" si="7"/>
        <v>144.91</v>
      </c>
      <c r="Q120" s="3" t="str">
        <f t="shared" si="8"/>
        <v>film &amp; video</v>
      </c>
      <c r="R120" s="3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72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6"/>
        <v>105</v>
      </c>
      <c r="P121" s="3">
        <f t="shared" si="7"/>
        <v>91.84</v>
      </c>
      <c r="Q121" s="3" t="str">
        <f t="shared" si="8"/>
        <v>film &amp; video</v>
      </c>
      <c r="R121" s="3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72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6"/>
        <v>0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72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6"/>
        <v>0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54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6"/>
        <v>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72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6"/>
        <v>0</v>
      </c>
      <c r="P125" s="3">
        <f t="shared" si="7"/>
        <v>25.17</v>
      </c>
      <c r="Q125" s="3" t="str">
        <f t="shared" si="8"/>
        <v>film &amp; video</v>
      </c>
      <c r="R125" s="3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72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6"/>
        <v>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72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6"/>
        <v>14</v>
      </c>
      <c r="P127" s="3">
        <f t="shared" si="7"/>
        <v>11.67</v>
      </c>
      <c r="Q127" s="3" t="str">
        <f t="shared" si="8"/>
        <v>film &amp; video</v>
      </c>
      <c r="R127" s="3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72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6"/>
        <v>6</v>
      </c>
      <c r="P128" s="3">
        <f t="shared" si="7"/>
        <v>106.69</v>
      </c>
      <c r="Q128" s="3" t="str">
        <f t="shared" si="8"/>
        <v>film &amp; video</v>
      </c>
      <c r="R128" s="3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72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6"/>
        <v>2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36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ref="O130:O193" si="12">ROUND((E130/D130)*100,0)</f>
        <v>2</v>
      </c>
      <c r="P130" s="3">
        <f t="shared" ref="P130:P193" si="13">ROUND(E130/L130,2)</f>
        <v>311.17</v>
      </c>
      <c r="Q130" s="3" t="str">
        <f t="shared" ref="Q130:Q193" si="14">LEFT(N130,FIND("/",N130)-1)</f>
        <v>film &amp; video</v>
      </c>
      <c r="R130" s="3" t="str">
        <f t="shared" ref="R130:R193" si="15">RIGHT(N130,LEN(N130)-LEN(Q130)-1)</f>
        <v>science fiction</v>
      </c>
      <c r="S130" s="7">
        <f t="shared" ref="S130:S193" si="16">(((J130/60)/60)/24)+DATE(1970,1,1)</f>
        <v>42628.22792824074</v>
      </c>
      <c r="T130" s="7">
        <f t="shared" ref="T130:T193" si="17">(((I130/60)/60)/24)+DATE(1970,1,1)</f>
        <v>42663.22792824074</v>
      </c>
    </row>
    <row r="131" spans="1:20" ht="72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si="12"/>
        <v>0</v>
      </c>
      <c r="P131" s="3" t="e">
        <f t="shared" si="13"/>
        <v>#DIV/0!</v>
      </c>
      <c r="Q131" s="3" t="str">
        <f t="shared" si="14"/>
        <v>film &amp; video</v>
      </c>
      <c r="R131" s="3" t="str">
        <f t="shared" si="15"/>
        <v>science fiction</v>
      </c>
      <c r="S131" s="7">
        <f t="shared" si="16"/>
        <v>41882.937303240738</v>
      </c>
      <c r="T131" s="7">
        <f t="shared" si="17"/>
        <v>41942.937303240738</v>
      </c>
    </row>
    <row r="132" spans="1:20" ht="72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12"/>
        <v>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12"/>
        <v>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72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12"/>
        <v>10</v>
      </c>
      <c r="P134" s="3">
        <f t="shared" si="13"/>
        <v>94.51</v>
      </c>
      <c r="Q134" s="3" t="str">
        <f t="shared" si="14"/>
        <v>film &amp; video</v>
      </c>
      <c r="R134" s="3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5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12"/>
        <v>0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36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12"/>
        <v>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72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12"/>
        <v>13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72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12"/>
        <v>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72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12"/>
        <v>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72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12"/>
        <v>3</v>
      </c>
      <c r="P140" s="3">
        <f t="shared" si="13"/>
        <v>81.239999999999995</v>
      </c>
      <c r="Q140" s="3" t="str">
        <f t="shared" si="14"/>
        <v>film &amp; video</v>
      </c>
      <c r="R140" s="3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5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12"/>
        <v>100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72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12"/>
        <v>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54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12"/>
        <v>11</v>
      </c>
      <c r="P143" s="3">
        <f t="shared" si="13"/>
        <v>46.18</v>
      </c>
      <c r="Q143" s="3" t="str">
        <f t="shared" si="14"/>
        <v>film &amp; video</v>
      </c>
      <c r="R143" s="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72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12"/>
        <v>0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72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12"/>
        <v>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72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12"/>
        <v>28</v>
      </c>
      <c r="P146" s="3">
        <f t="shared" si="13"/>
        <v>55.95</v>
      </c>
      <c r="Q146" s="3" t="str">
        <f t="shared" si="14"/>
        <v>film &amp; video</v>
      </c>
      <c r="R146" s="3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72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12"/>
        <v>8</v>
      </c>
      <c r="P147" s="3">
        <f t="shared" si="13"/>
        <v>37.56</v>
      </c>
      <c r="Q147" s="3" t="str">
        <f t="shared" si="14"/>
        <v>film &amp; video</v>
      </c>
      <c r="R147" s="3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72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12"/>
        <v>1</v>
      </c>
      <c r="P148" s="3">
        <f t="shared" si="13"/>
        <v>38.33</v>
      </c>
      <c r="Q148" s="3" t="str">
        <f t="shared" si="14"/>
        <v>film &amp; video</v>
      </c>
      <c r="R148" s="3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36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12"/>
        <v>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72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12"/>
        <v>0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72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12"/>
        <v>1</v>
      </c>
      <c r="P151" s="3">
        <f t="shared" si="13"/>
        <v>15.33</v>
      </c>
      <c r="Q151" s="3" t="str">
        <f t="shared" si="14"/>
        <v>film &amp; video</v>
      </c>
      <c r="R151" s="3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5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12"/>
        <v>23</v>
      </c>
      <c r="P152" s="3">
        <f t="shared" si="13"/>
        <v>449.43</v>
      </c>
      <c r="Q152" s="3" t="str">
        <f t="shared" si="14"/>
        <v>film &amp; video</v>
      </c>
      <c r="R152" s="3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90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12"/>
        <v>0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5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12"/>
        <v>0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72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12"/>
        <v>1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54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12"/>
        <v>3</v>
      </c>
      <c r="P156" s="3">
        <f t="shared" si="13"/>
        <v>13.33</v>
      </c>
      <c r="Q156" s="3" t="str">
        <f t="shared" si="14"/>
        <v>film &amp; video</v>
      </c>
      <c r="R156" s="3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90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12"/>
        <v>0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72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12"/>
        <v>5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72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12"/>
        <v>0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72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12"/>
        <v>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72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12"/>
        <v>0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72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12"/>
        <v>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72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12"/>
        <v>0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72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12"/>
        <v>16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72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12"/>
        <v>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72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12"/>
        <v>1</v>
      </c>
      <c r="P166" s="3">
        <f t="shared" si="13"/>
        <v>91.43</v>
      </c>
      <c r="Q166" s="3" t="str">
        <f t="shared" si="14"/>
        <v>film &amp; video</v>
      </c>
      <c r="R166" s="3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6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12"/>
        <v>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72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12"/>
        <v>60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72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12"/>
        <v>0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72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12"/>
        <v>4</v>
      </c>
      <c r="P170" s="3">
        <f t="shared" si="13"/>
        <v>108.33</v>
      </c>
      <c r="Q170" s="3" t="str">
        <f t="shared" si="14"/>
        <v>film &amp; video</v>
      </c>
      <c r="R170" s="3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72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12"/>
        <v>22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72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12"/>
        <v>3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72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12"/>
        <v>0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5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12"/>
        <v>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72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12"/>
        <v>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72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12"/>
        <v>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72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12"/>
        <v>6</v>
      </c>
      <c r="P177" s="3">
        <f t="shared" si="13"/>
        <v>49.88</v>
      </c>
      <c r="Q177" s="3" t="str">
        <f t="shared" si="14"/>
        <v>film &amp; video</v>
      </c>
      <c r="R177" s="3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72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12"/>
        <v>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54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12"/>
        <v>40</v>
      </c>
      <c r="P179" s="3">
        <f t="shared" si="13"/>
        <v>25.71</v>
      </c>
      <c r="Q179" s="3" t="str">
        <f t="shared" si="14"/>
        <v>film &amp; video</v>
      </c>
      <c r="R179" s="3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5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12"/>
        <v>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54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12"/>
        <v>20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72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12"/>
        <v>33</v>
      </c>
      <c r="P182" s="3">
        <f t="shared" si="13"/>
        <v>30.85</v>
      </c>
      <c r="Q182" s="3" t="str">
        <f t="shared" si="14"/>
        <v>film &amp; video</v>
      </c>
      <c r="R182" s="3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72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12"/>
        <v>21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72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12"/>
        <v>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12"/>
        <v>36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72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12"/>
        <v>3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12"/>
        <v>6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72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12"/>
        <v>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5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12"/>
        <v>16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72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12"/>
        <v>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72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12"/>
        <v>0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12"/>
        <v>0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72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12"/>
        <v>5</v>
      </c>
      <c r="P193" s="3">
        <f t="shared" si="13"/>
        <v>83.33</v>
      </c>
      <c r="Q193" s="3" t="str">
        <f t="shared" si="14"/>
        <v>film &amp; video</v>
      </c>
      <c r="R193" s="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72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ref="O194:O257" si="18">ROUND((E194/D194)*100,0)</f>
        <v>0</v>
      </c>
      <c r="P194" s="3">
        <f t="shared" ref="P194:P257" si="19">ROUND(E194/L194,2)</f>
        <v>5.67</v>
      </c>
      <c r="Q194" s="3" t="str">
        <f t="shared" ref="Q194:Q257" si="20">LEFT(N194,FIND("/",N194)-1)</f>
        <v>film &amp; video</v>
      </c>
      <c r="R194" s="3" t="str">
        <f t="shared" ref="R194:R257" si="21">RIGHT(N194,LEN(N194)-LEN(Q194)-1)</f>
        <v>drama</v>
      </c>
      <c r="S194" s="7">
        <f t="shared" ref="S194:S257" si="22">(((J194/60)/60)/24)+DATE(1970,1,1)</f>
        <v>41899.792037037041</v>
      </c>
      <c r="T194" s="7">
        <f t="shared" ref="T194:T257" si="23">(((I194/60)/60)/24)+DATE(1970,1,1)</f>
        <v>41929.792037037041</v>
      </c>
    </row>
    <row r="195" spans="1:20" ht="72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si="18"/>
        <v>0</v>
      </c>
      <c r="P195" s="3" t="e">
        <f t="shared" si="19"/>
        <v>#DIV/0!</v>
      </c>
      <c r="Q195" s="3" t="str">
        <f t="shared" si="20"/>
        <v>film &amp; video</v>
      </c>
      <c r="R195" s="3" t="str">
        <f t="shared" si="21"/>
        <v>drama</v>
      </c>
      <c r="S195" s="7">
        <f t="shared" si="22"/>
        <v>41911.934791666667</v>
      </c>
      <c r="T195" s="7">
        <f t="shared" si="23"/>
        <v>41971.976458333331</v>
      </c>
    </row>
    <row r="196" spans="1:20" ht="72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8"/>
        <v>0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72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8"/>
        <v>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72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8"/>
        <v>42</v>
      </c>
      <c r="P198" s="3">
        <f t="shared" si="19"/>
        <v>77.11</v>
      </c>
      <c r="Q198" s="3" t="str">
        <f t="shared" si="20"/>
        <v>film &amp; video</v>
      </c>
      <c r="R198" s="3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72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8"/>
        <v>10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72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8"/>
        <v>1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72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8"/>
        <v>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5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8"/>
        <v>26</v>
      </c>
      <c r="P202" s="3">
        <f t="shared" si="19"/>
        <v>87.31</v>
      </c>
      <c r="Q202" s="3" t="str">
        <f t="shared" si="20"/>
        <v>film &amp; video</v>
      </c>
      <c r="R202" s="3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72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8"/>
        <v>58</v>
      </c>
      <c r="P203" s="3">
        <f t="shared" si="19"/>
        <v>54.29</v>
      </c>
      <c r="Q203" s="3" t="str">
        <f t="shared" si="20"/>
        <v>film &amp; video</v>
      </c>
      <c r="R203" s="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ht="36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8"/>
        <v>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72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8"/>
        <v>30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72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8"/>
        <v>51</v>
      </c>
      <c r="P206" s="3">
        <f t="shared" si="19"/>
        <v>117.68</v>
      </c>
      <c r="Q206" s="3" t="str">
        <f t="shared" si="20"/>
        <v>film &amp; video</v>
      </c>
      <c r="R206" s="3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72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8"/>
        <v>16</v>
      </c>
      <c r="P207" s="3">
        <f t="shared" si="19"/>
        <v>76.47</v>
      </c>
      <c r="Q207" s="3" t="str">
        <f t="shared" si="20"/>
        <v>film &amp; video</v>
      </c>
      <c r="R207" s="3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54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8"/>
        <v>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72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8"/>
        <v>15</v>
      </c>
      <c r="P209" s="3">
        <f t="shared" si="19"/>
        <v>163.85</v>
      </c>
      <c r="Q209" s="3" t="str">
        <f t="shared" si="20"/>
        <v>film &amp; video</v>
      </c>
      <c r="R209" s="3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72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8"/>
        <v>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72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8"/>
        <v>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72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8"/>
        <v>25</v>
      </c>
      <c r="P212" s="3">
        <f t="shared" si="19"/>
        <v>91.82</v>
      </c>
      <c r="Q212" s="3" t="str">
        <f t="shared" si="20"/>
        <v>film &amp; video</v>
      </c>
      <c r="R212" s="3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72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8"/>
        <v>45</v>
      </c>
      <c r="P213" s="3">
        <f t="shared" si="19"/>
        <v>185.83</v>
      </c>
      <c r="Q213" s="3" t="str">
        <f t="shared" si="20"/>
        <v>film &amp; video</v>
      </c>
      <c r="R213" s="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5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8"/>
        <v>0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5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8"/>
        <v>0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72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8"/>
        <v>0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72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8"/>
        <v>0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72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8"/>
        <v>56</v>
      </c>
      <c r="P218" s="3">
        <f t="shared" si="19"/>
        <v>331.54</v>
      </c>
      <c r="Q218" s="3" t="str">
        <f t="shared" si="20"/>
        <v>film &amp; video</v>
      </c>
      <c r="R218" s="3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8"/>
        <v>12</v>
      </c>
      <c r="P219" s="3">
        <f t="shared" si="19"/>
        <v>314.29000000000002</v>
      </c>
      <c r="Q219" s="3" t="str">
        <f t="shared" si="20"/>
        <v>film &amp; video</v>
      </c>
      <c r="R219" s="3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90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8"/>
        <v>2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54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8"/>
        <v>18</v>
      </c>
      <c r="P221" s="3">
        <f t="shared" si="19"/>
        <v>115.99</v>
      </c>
      <c r="Q221" s="3" t="str">
        <f t="shared" si="20"/>
        <v>film &amp; video</v>
      </c>
      <c r="R221" s="3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72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8"/>
        <v>1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36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8"/>
        <v>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72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8"/>
        <v>13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72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8"/>
        <v>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90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8"/>
        <v>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72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8"/>
        <v>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5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8"/>
        <v>1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72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8"/>
        <v>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6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8"/>
        <v>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72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8"/>
        <v>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72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8"/>
        <v>0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72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8"/>
        <v>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72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8"/>
        <v>3</v>
      </c>
      <c r="P234" s="3">
        <f t="shared" si="19"/>
        <v>15.71</v>
      </c>
      <c r="Q234" s="3" t="str">
        <f t="shared" si="20"/>
        <v>film &amp; video</v>
      </c>
      <c r="R234" s="3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72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8"/>
        <v>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72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8"/>
        <v>40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5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8"/>
        <v>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72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8"/>
        <v>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ht="36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8"/>
        <v>0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72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8"/>
        <v>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72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8"/>
        <v>25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72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8"/>
        <v>108</v>
      </c>
      <c r="P242" s="3">
        <f t="shared" si="19"/>
        <v>117.85</v>
      </c>
      <c r="Q242" s="3" t="str">
        <f t="shared" si="20"/>
        <v>film &amp; video</v>
      </c>
      <c r="R242" s="3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72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8"/>
        <v>113</v>
      </c>
      <c r="P243" s="3">
        <f t="shared" si="19"/>
        <v>109.04</v>
      </c>
      <c r="Q243" s="3" t="str">
        <f t="shared" si="20"/>
        <v>film &amp; video</v>
      </c>
      <c r="R243" s="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72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8"/>
        <v>113</v>
      </c>
      <c r="P244" s="3">
        <f t="shared" si="19"/>
        <v>73.02</v>
      </c>
      <c r="Q244" s="3" t="str">
        <f t="shared" si="20"/>
        <v>film &amp; video</v>
      </c>
      <c r="R244" s="3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72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8"/>
        <v>103</v>
      </c>
      <c r="P245" s="3">
        <f t="shared" si="19"/>
        <v>78.2</v>
      </c>
      <c r="Q245" s="3" t="str">
        <f t="shared" si="20"/>
        <v>film &amp; video</v>
      </c>
      <c r="R245" s="3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90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8"/>
        <v>114</v>
      </c>
      <c r="P246" s="3">
        <f t="shared" si="19"/>
        <v>47.4</v>
      </c>
      <c r="Q246" s="3" t="str">
        <f t="shared" si="20"/>
        <v>film &amp; video</v>
      </c>
      <c r="R246" s="3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72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8"/>
        <v>104</v>
      </c>
      <c r="P247" s="3">
        <f t="shared" si="19"/>
        <v>54.02</v>
      </c>
      <c r="Q247" s="3" t="str">
        <f t="shared" si="20"/>
        <v>film &amp; video</v>
      </c>
      <c r="R247" s="3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72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8"/>
        <v>305</v>
      </c>
      <c r="P248" s="3">
        <f t="shared" si="19"/>
        <v>68.489999999999995</v>
      </c>
      <c r="Q248" s="3" t="str">
        <f t="shared" si="20"/>
        <v>film &amp; video</v>
      </c>
      <c r="R248" s="3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90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8"/>
        <v>134</v>
      </c>
      <c r="P249" s="3">
        <f t="shared" si="19"/>
        <v>108.15</v>
      </c>
      <c r="Q249" s="3" t="str">
        <f t="shared" si="20"/>
        <v>film &amp; video</v>
      </c>
      <c r="R249" s="3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72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8"/>
        <v>101</v>
      </c>
      <c r="P250" s="3">
        <f t="shared" si="19"/>
        <v>589.95000000000005</v>
      </c>
      <c r="Q250" s="3" t="str">
        <f t="shared" si="20"/>
        <v>film &amp; video</v>
      </c>
      <c r="R250" s="3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90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8"/>
        <v>113</v>
      </c>
      <c r="P251" s="3">
        <f t="shared" si="19"/>
        <v>48.05</v>
      </c>
      <c r="Q251" s="3" t="str">
        <f t="shared" si="20"/>
        <v>film &amp; video</v>
      </c>
      <c r="R251" s="3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72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8"/>
        <v>106</v>
      </c>
      <c r="P252" s="3">
        <f t="shared" si="19"/>
        <v>72.48</v>
      </c>
      <c r="Q252" s="3" t="str">
        <f t="shared" si="20"/>
        <v>film &amp; video</v>
      </c>
      <c r="R252" s="3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72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8"/>
        <v>126</v>
      </c>
      <c r="P253" s="3">
        <f t="shared" si="19"/>
        <v>57.08</v>
      </c>
      <c r="Q253" s="3" t="str">
        <f t="shared" si="20"/>
        <v>film &amp; video</v>
      </c>
      <c r="R253" s="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72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8"/>
        <v>185</v>
      </c>
      <c r="P254" s="3">
        <f t="shared" si="19"/>
        <v>85.44</v>
      </c>
      <c r="Q254" s="3" t="str">
        <f t="shared" si="20"/>
        <v>film &amp; video</v>
      </c>
      <c r="R254" s="3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72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8"/>
        <v>101</v>
      </c>
      <c r="P255" s="3">
        <f t="shared" si="19"/>
        <v>215.86</v>
      </c>
      <c r="Q255" s="3" t="str">
        <f t="shared" si="20"/>
        <v>film &amp; video</v>
      </c>
      <c r="R255" s="3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72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8"/>
        <v>117</v>
      </c>
      <c r="P256" s="3">
        <f t="shared" si="19"/>
        <v>89.39</v>
      </c>
      <c r="Q256" s="3" t="str">
        <f t="shared" si="20"/>
        <v>film &amp; video</v>
      </c>
      <c r="R256" s="3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36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8"/>
        <v>107</v>
      </c>
      <c r="P257" s="3">
        <f t="shared" si="19"/>
        <v>45.42</v>
      </c>
      <c r="Q257" s="3" t="str">
        <f t="shared" si="20"/>
        <v>film &amp; video</v>
      </c>
      <c r="R257" s="3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72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ref="O258:O321" si="24">ROUND((E258/D258)*100,0)</f>
        <v>139</v>
      </c>
      <c r="P258" s="3">
        <f t="shared" ref="P258:P321" si="25">ROUND(E258/L258,2)</f>
        <v>65.760000000000005</v>
      </c>
      <c r="Q258" s="3" t="str">
        <f t="shared" ref="Q258:Q321" si="26">LEFT(N258,FIND("/",N258)-1)</f>
        <v>film &amp; video</v>
      </c>
      <c r="R258" s="3" t="str">
        <f t="shared" ref="R258:R321" si="27">RIGHT(N258,LEN(N258)-LEN(Q258)-1)</f>
        <v>documentary</v>
      </c>
      <c r="S258" s="7">
        <f t="shared" ref="S258:S321" si="28">(((J258/60)/60)/24)+DATE(1970,1,1)</f>
        <v>41319.769293981481</v>
      </c>
      <c r="T258" s="7">
        <f t="shared" ref="T258:T321" si="29">(((I258/60)/60)/24)+DATE(1970,1,1)</f>
        <v>41349.769293981481</v>
      </c>
    </row>
    <row r="259" spans="1:20" ht="72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si="24"/>
        <v>107</v>
      </c>
      <c r="P259" s="3">
        <f t="shared" si="25"/>
        <v>66.7</v>
      </c>
      <c r="Q259" s="3" t="str">
        <f t="shared" si="26"/>
        <v>film &amp; video</v>
      </c>
      <c r="R259" s="3" t="str">
        <f t="shared" si="27"/>
        <v>documentary</v>
      </c>
      <c r="S259" s="7">
        <f t="shared" si="28"/>
        <v>42479.626875000002</v>
      </c>
      <c r="T259" s="7">
        <f t="shared" si="29"/>
        <v>42509.626875000002</v>
      </c>
    </row>
    <row r="260" spans="1:20" ht="72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24"/>
        <v>191</v>
      </c>
      <c r="P260" s="3">
        <f t="shared" si="25"/>
        <v>83.35</v>
      </c>
      <c r="Q260" s="3" t="str">
        <f t="shared" si="26"/>
        <v>film &amp; video</v>
      </c>
      <c r="R260" s="3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90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24"/>
        <v>132</v>
      </c>
      <c r="P261" s="3">
        <f t="shared" si="25"/>
        <v>105.05</v>
      </c>
      <c r="Q261" s="3" t="str">
        <f t="shared" si="26"/>
        <v>film &amp; video</v>
      </c>
      <c r="R261" s="3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5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24"/>
        <v>106</v>
      </c>
      <c r="P262" s="3">
        <f t="shared" si="25"/>
        <v>120.91</v>
      </c>
      <c r="Q262" s="3" t="str">
        <f t="shared" si="26"/>
        <v>film &amp; video</v>
      </c>
      <c r="R262" s="3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5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24"/>
        <v>107</v>
      </c>
      <c r="P263" s="3">
        <f t="shared" si="25"/>
        <v>97.64</v>
      </c>
      <c r="Q263" s="3" t="str">
        <f t="shared" si="26"/>
        <v>film &amp; video</v>
      </c>
      <c r="R263" s="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5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24"/>
        <v>240</v>
      </c>
      <c r="P264" s="3">
        <f t="shared" si="25"/>
        <v>41.38</v>
      </c>
      <c r="Q264" s="3" t="str">
        <f t="shared" si="26"/>
        <v>film &amp; video</v>
      </c>
      <c r="R264" s="3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72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24"/>
        <v>118</v>
      </c>
      <c r="P265" s="3">
        <f t="shared" si="25"/>
        <v>30.65</v>
      </c>
      <c r="Q265" s="3" t="str">
        <f t="shared" si="26"/>
        <v>film &amp; video</v>
      </c>
      <c r="R265" s="3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90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24"/>
        <v>118</v>
      </c>
      <c r="P266" s="3">
        <f t="shared" si="25"/>
        <v>64.95</v>
      </c>
      <c r="Q266" s="3" t="str">
        <f t="shared" si="26"/>
        <v>film &amp; video</v>
      </c>
      <c r="R266" s="3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90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24"/>
        <v>111</v>
      </c>
      <c r="P267" s="3">
        <f t="shared" si="25"/>
        <v>95.78</v>
      </c>
      <c r="Q267" s="3" t="str">
        <f t="shared" si="26"/>
        <v>film &amp; video</v>
      </c>
      <c r="R267" s="3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90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24"/>
        <v>146</v>
      </c>
      <c r="P268" s="3">
        <f t="shared" si="25"/>
        <v>40.42</v>
      </c>
      <c r="Q268" s="3" t="str">
        <f t="shared" si="26"/>
        <v>film &amp; video</v>
      </c>
      <c r="R268" s="3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72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24"/>
        <v>132</v>
      </c>
      <c r="P269" s="3">
        <f t="shared" si="25"/>
        <v>78.58</v>
      </c>
      <c r="Q269" s="3" t="str">
        <f t="shared" si="26"/>
        <v>film &amp; video</v>
      </c>
      <c r="R269" s="3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72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24"/>
        <v>111</v>
      </c>
      <c r="P270" s="3">
        <f t="shared" si="25"/>
        <v>50.18</v>
      </c>
      <c r="Q270" s="3" t="str">
        <f t="shared" si="26"/>
        <v>film &amp; video</v>
      </c>
      <c r="R270" s="3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72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24"/>
        <v>147</v>
      </c>
      <c r="P271" s="3">
        <f t="shared" si="25"/>
        <v>92.25</v>
      </c>
      <c r="Q271" s="3" t="str">
        <f t="shared" si="26"/>
        <v>film &amp; video</v>
      </c>
      <c r="R271" s="3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72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24"/>
        <v>153</v>
      </c>
      <c r="P272" s="3">
        <f t="shared" si="25"/>
        <v>57.54</v>
      </c>
      <c r="Q272" s="3" t="str">
        <f t="shared" si="26"/>
        <v>film &amp; video</v>
      </c>
      <c r="R272" s="3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72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24"/>
        <v>105</v>
      </c>
      <c r="P273" s="3">
        <f t="shared" si="25"/>
        <v>109.42</v>
      </c>
      <c r="Q273" s="3" t="str">
        <f t="shared" si="26"/>
        <v>film &amp; video</v>
      </c>
      <c r="R273" s="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72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24"/>
        <v>177</v>
      </c>
      <c r="P274" s="3">
        <f t="shared" si="25"/>
        <v>81.89</v>
      </c>
      <c r="Q274" s="3" t="str">
        <f t="shared" si="26"/>
        <v>film &amp; video</v>
      </c>
      <c r="R274" s="3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72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24"/>
        <v>108</v>
      </c>
      <c r="P275" s="3">
        <f t="shared" si="25"/>
        <v>45.67</v>
      </c>
      <c r="Q275" s="3" t="str">
        <f t="shared" si="26"/>
        <v>film &amp; video</v>
      </c>
      <c r="R275" s="3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72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24"/>
        <v>156</v>
      </c>
      <c r="P276" s="3">
        <f t="shared" si="25"/>
        <v>55.22</v>
      </c>
      <c r="Q276" s="3" t="str">
        <f t="shared" si="26"/>
        <v>film &amp; video</v>
      </c>
      <c r="R276" s="3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72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24"/>
        <v>108</v>
      </c>
      <c r="P277" s="3">
        <f t="shared" si="25"/>
        <v>65.3</v>
      </c>
      <c r="Q277" s="3" t="str">
        <f t="shared" si="26"/>
        <v>film &amp; video</v>
      </c>
      <c r="R277" s="3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72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24"/>
        <v>148</v>
      </c>
      <c r="P278" s="3">
        <f t="shared" si="25"/>
        <v>95.23</v>
      </c>
      <c r="Q278" s="3" t="str">
        <f t="shared" si="26"/>
        <v>film &amp; video</v>
      </c>
      <c r="R278" s="3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72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24"/>
        <v>110</v>
      </c>
      <c r="P279" s="3">
        <f t="shared" si="25"/>
        <v>75.44</v>
      </c>
      <c r="Q279" s="3" t="str">
        <f t="shared" si="26"/>
        <v>film &amp; video</v>
      </c>
      <c r="R279" s="3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5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24"/>
        <v>150</v>
      </c>
      <c r="P280" s="3">
        <f t="shared" si="25"/>
        <v>97.82</v>
      </c>
      <c r="Q280" s="3" t="str">
        <f t="shared" si="26"/>
        <v>film &amp; video</v>
      </c>
      <c r="R280" s="3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90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24"/>
        <v>157</v>
      </c>
      <c r="P281" s="3">
        <f t="shared" si="25"/>
        <v>87.69</v>
      </c>
      <c r="Q281" s="3" t="str">
        <f t="shared" si="26"/>
        <v>film &amp; video</v>
      </c>
      <c r="R281" s="3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72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24"/>
        <v>156</v>
      </c>
      <c r="P282" s="3">
        <f t="shared" si="25"/>
        <v>54.75</v>
      </c>
      <c r="Q282" s="3" t="str">
        <f t="shared" si="26"/>
        <v>film &amp; video</v>
      </c>
      <c r="R282" s="3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72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24"/>
        <v>121</v>
      </c>
      <c r="P283" s="3">
        <f t="shared" si="25"/>
        <v>83.95</v>
      </c>
      <c r="Q283" s="3" t="str">
        <f t="shared" si="26"/>
        <v>film &amp; video</v>
      </c>
      <c r="R283" s="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72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24"/>
        <v>101</v>
      </c>
      <c r="P284" s="3">
        <f t="shared" si="25"/>
        <v>254.39</v>
      </c>
      <c r="Q284" s="3" t="str">
        <f t="shared" si="26"/>
        <v>film &amp; video</v>
      </c>
      <c r="R284" s="3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36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24"/>
        <v>114</v>
      </c>
      <c r="P285" s="3">
        <f t="shared" si="25"/>
        <v>101.83</v>
      </c>
      <c r="Q285" s="3" t="str">
        <f t="shared" si="26"/>
        <v>film &amp; video</v>
      </c>
      <c r="R285" s="3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72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24"/>
        <v>105</v>
      </c>
      <c r="P286" s="3">
        <f t="shared" si="25"/>
        <v>55.07</v>
      </c>
      <c r="Q286" s="3" t="str">
        <f t="shared" si="26"/>
        <v>film &amp; video</v>
      </c>
      <c r="R286" s="3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72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24"/>
        <v>229</v>
      </c>
      <c r="P287" s="3">
        <f t="shared" si="25"/>
        <v>56.9</v>
      </c>
      <c r="Q287" s="3" t="str">
        <f t="shared" si="26"/>
        <v>film &amp; video</v>
      </c>
      <c r="R287" s="3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72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24"/>
        <v>109</v>
      </c>
      <c r="P288" s="3">
        <f t="shared" si="25"/>
        <v>121.28</v>
      </c>
      <c r="Q288" s="3" t="str">
        <f t="shared" si="26"/>
        <v>film &amp; video</v>
      </c>
      <c r="R288" s="3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36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24"/>
        <v>176</v>
      </c>
      <c r="P289" s="3">
        <f t="shared" si="25"/>
        <v>91.19</v>
      </c>
      <c r="Q289" s="3" t="str">
        <f t="shared" si="26"/>
        <v>film &amp; video</v>
      </c>
      <c r="R289" s="3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72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24"/>
        <v>103</v>
      </c>
      <c r="P290" s="3">
        <f t="shared" si="25"/>
        <v>115.45</v>
      </c>
      <c r="Q290" s="3" t="str">
        <f t="shared" si="26"/>
        <v>film &amp; video</v>
      </c>
      <c r="R290" s="3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72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24"/>
        <v>105</v>
      </c>
      <c r="P291" s="3">
        <f t="shared" si="25"/>
        <v>67.77</v>
      </c>
      <c r="Q291" s="3" t="str">
        <f t="shared" si="26"/>
        <v>film &amp; video</v>
      </c>
      <c r="R291" s="3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5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24"/>
        <v>107</v>
      </c>
      <c r="P292" s="3">
        <f t="shared" si="25"/>
        <v>28.58</v>
      </c>
      <c r="Q292" s="3" t="str">
        <f t="shared" si="26"/>
        <v>film &amp; video</v>
      </c>
      <c r="R292" s="3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72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24"/>
        <v>120</v>
      </c>
      <c r="P293" s="3">
        <f t="shared" si="25"/>
        <v>46.88</v>
      </c>
      <c r="Q293" s="3" t="str">
        <f t="shared" si="26"/>
        <v>film &amp; video</v>
      </c>
      <c r="R293" s="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72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24"/>
        <v>102</v>
      </c>
      <c r="P294" s="3">
        <f t="shared" si="25"/>
        <v>154.41999999999999</v>
      </c>
      <c r="Q294" s="3" t="str">
        <f t="shared" si="26"/>
        <v>film &amp; video</v>
      </c>
      <c r="R294" s="3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72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24"/>
        <v>101</v>
      </c>
      <c r="P295" s="3">
        <f t="shared" si="25"/>
        <v>201.22</v>
      </c>
      <c r="Q295" s="3" t="str">
        <f t="shared" si="26"/>
        <v>film &amp; video</v>
      </c>
      <c r="R295" s="3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108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24"/>
        <v>100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72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24"/>
        <v>133</v>
      </c>
      <c r="P297" s="3">
        <f t="shared" si="25"/>
        <v>100.08</v>
      </c>
      <c r="Q297" s="3" t="str">
        <f t="shared" si="26"/>
        <v>film &amp; video</v>
      </c>
      <c r="R297" s="3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72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24"/>
        <v>119</v>
      </c>
      <c r="P298" s="3">
        <f t="shared" si="25"/>
        <v>230.09</v>
      </c>
      <c r="Q298" s="3" t="str">
        <f t="shared" si="26"/>
        <v>film &amp; video</v>
      </c>
      <c r="R298" s="3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72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24"/>
        <v>101</v>
      </c>
      <c r="P299" s="3">
        <f t="shared" si="25"/>
        <v>141.75</v>
      </c>
      <c r="Q299" s="3" t="str">
        <f t="shared" si="26"/>
        <v>film &amp; video</v>
      </c>
      <c r="R299" s="3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36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24"/>
        <v>109</v>
      </c>
      <c r="P300" s="3">
        <f t="shared" si="25"/>
        <v>56.34</v>
      </c>
      <c r="Q300" s="3" t="str">
        <f t="shared" si="26"/>
        <v>film &amp; video</v>
      </c>
      <c r="R300" s="3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90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24"/>
        <v>179</v>
      </c>
      <c r="P301" s="3">
        <f t="shared" si="25"/>
        <v>73.34</v>
      </c>
      <c r="Q301" s="3" t="str">
        <f t="shared" si="26"/>
        <v>film &amp; video</v>
      </c>
      <c r="R301" s="3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72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24"/>
        <v>102</v>
      </c>
      <c r="P302" s="3">
        <f t="shared" si="25"/>
        <v>85.34</v>
      </c>
      <c r="Q302" s="3" t="str">
        <f t="shared" si="26"/>
        <v>film &amp; video</v>
      </c>
      <c r="R302" s="3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72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24"/>
        <v>119</v>
      </c>
      <c r="P303" s="3">
        <f t="shared" si="25"/>
        <v>61.5</v>
      </c>
      <c r="Q303" s="3" t="str">
        <f t="shared" si="26"/>
        <v>film &amp; video</v>
      </c>
      <c r="R303" s="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90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24"/>
        <v>100</v>
      </c>
      <c r="P304" s="3">
        <f t="shared" si="25"/>
        <v>93.02</v>
      </c>
      <c r="Q304" s="3" t="str">
        <f t="shared" si="26"/>
        <v>film &amp; video</v>
      </c>
      <c r="R304" s="3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72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24"/>
        <v>137</v>
      </c>
      <c r="P305" s="3">
        <f t="shared" si="25"/>
        <v>50.29</v>
      </c>
      <c r="Q305" s="3" t="str">
        <f t="shared" si="26"/>
        <v>film &amp; video</v>
      </c>
      <c r="R305" s="3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54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24"/>
        <v>232</v>
      </c>
      <c r="P306" s="3">
        <f t="shared" si="25"/>
        <v>106.43</v>
      </c>
      <c r="Q306" s="3" t="str">
        <f t="shared" si="26"/>
        <v>film &amp; video</v>
      </c>
      <c r="R306" s="3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5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24"/>
        <v>130</v>
      </c>
      <c r="P307" s="3">
        <f t="shared" si="25"/>
        <v>51.72</v>
      </c>
      <c r="Q307" s="3" t="str">
        <f t="shared" si="26"/>
        <v>film &amp; video</v>
      </c>
      <c r="R307" s="3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54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24"/>
        <v>293</v>
      </c>
      <c r="P308" s="3">
        <f t="shared" si="25"/>
        <v>36.61</v>
      </c>
      <c r="Q308" s="3" t="str">
        <f t="shared" si="26"/>
        <v>film &amp; video</v>
      </c>
      <c r="R308" s="3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24"/>
        <v>111</v>
      </c>
      <c r="P309" s="3">
        <f t="shared" si="25"/>
        <v>42.52</v>
      </c>
      <c r="Q309" s="3" t="str">
        <f t="shared" si="26"/>
        <v>film &amp; video</v>
      </c>
      <c r="R309" s="3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72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24"/>
        <v>106</v>
      </c>
      <c r="P310" s="3">
        <f t="shared" si="25"/>
        <v>62.71</v>
      </c>
      <c r="Q310" s="3" t="str">
        <f t="shared" si="26"/>
        <v>film &amp; video</v>
      </c>
      <c r="R310" s="3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72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24"/>
        <v>119</v>
      </c>
      <c r="P311" s="3">
        <f t="shared" si="25"/>
        <v>89.96</v>
      </c>
      <c r="Q311" s="3" t="str">
        <f t="shared" si="26"/>
        <v>film &amp; video</v>
      </c>
      <c r="R311" s="3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72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24"/>
        <v>104</v>
      </c>
      <c r="P312" s="3">
        <f t="shared" si="25"/>
        <v>28.92</v>
      </c>
      <c r="Q312" s="3" t="str">
        <f t="shared" si="26"/>
        <v>film &amp; video</v>
      </c>
      <c r="R312" s="3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72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24"/>
        <v>104</v>
      </c>
      <c r="P313" s="3">
        <f t="shared" si="25"/>
        <v>138.80000000000001</v>
      </c>
      <c r="Q313" s="3" t="str">
        <f t="shared" si="26"/>
        <v>film &amp; video</v>
      </c>
      <c r="R313" s="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90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24"/>
        <v>112</v>
      </c>
      <c r="P314" s="3">
        <f t="shared" si="25"/>
        <v>61.3</v>
      </c>
      <c r="Q314" s="3" t="str">
        <f t="shared" si="26"/>
        <v>film &amp; video</v>
      </c>
      <c r="R314" s="3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90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24"/>
        <v>105</v>
      </c>
      <c r="P315" s="3">
        <f t="shared" si="25"/>
        <v>80.2</v>
      </c>
      <c r="Q315" s="3" t="str">
        <f t="shared" si="26"/>
        <v>film &amp; video</v>
      </c>
      <c r="R315" s="3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72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24"/>
        <v>385</v>
      </c>
      <c r="P316" s="3">
        <f t="shared" si="25"/>
        <v>32.1</v>
      </c>
      <c r="Q316" s="3" t="str">
        <f t="shared" si="26"/>
        <v>film &amp; video</v>
      </c>
      <c r="R316" s="3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72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24"/>
        <v>101</v>
      </c>
      <c r="P317" s="3">
        <f t="shared" si="25"/>
        <v>200.89</v>
      </c>
      <c r="Q317" s="3" t="str">
        <f t="shared" si="26"/>
        <v>film &amp; video</v>
      </c>
      <c r="R317" s="3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54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24"/>
        <v>114</v>
      </c>
      <c r="P318" s="3">
        <f t="shared" si="25"/>
        <v>108.01</v>
      </c>
      <c r="Q318" s="3" t="str">
        <f t="shared" si="26"/>
        <v>film &amp; video</v>
      </c>
      <c r="R318" s="3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5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24"/>
        <v>101</v>
      </c>
      <c r="P319" s="3">
        <f t="shared" si="25"/>
        <v>95.7</v>
      </c>
      <c r="Q319" s="3" t="str">
        <f t="shared" si="26"/>
        <v>film &amp; video</v>
      </c>
      <c r="R319" s="3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72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24"/>
        <v>283</v>
      </c>
      <c r="P320" s="3">
        <f t="shared" si="25"/>
        <v>49.88</v>
      </c>
      <c r="Q320" s="3" t="str">
        <f t="shared" si="26"/>
        <v>film &amp; video</v>
      </c>
      <c r="R320" s="3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90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24"/>
        <v>113</v>
      </c>
      <c r="P321" s="3">
        <f t="shared" si="25"/>
        <v>110.47</v>
      </c>
      <c r="Q321" s="3" t="str">
        <f t="shared" si="26"/>
        <v>film &amp; video</v>
      </c>
      <c r="R321" s="3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72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ref="O322:O385" si="30">ROUND((E322/D322)*100,0)</f>
        <v>107</v>
      </c>
      <c r="P322" s="3">
        <f t="shared" ref="P322:P385" si="31">ROUND(E322/L322,2)</f>
        <v>134.91</v>
      </c>
      <c r="Q322" s="3" t="str">
        <f t="shared" ref="Q322:Q385" si="32">LEFT(N322,FIND("/",N322)-1)</f>
        <v>film &amp; video</v>
      </c>
      <c r="R322" s="3" t="str">
        <f t="shared" ref="R322:R385" si="33">RIGHT(N322,LEN(N322)-LEN(Q322)-1)</f>
        <v>documentary</v>
      </c>
      <c r="S322" s="7">
        <f t="shared" ref="S322:S385" si="34">(((J322/60)/60)/24)+DATE(1970,1,1)</f>
        <v>42331.551307870366</v>
      </c>
      <c r="T322" s="7">
        <f t="shared" ref="T322:T385" si="35">(((I322/60)/60)/24)+DATE(1970,1,1)</f>
        <v>42360.958333333328</v>
      </c>
    </row>
    <row r="323" spans="1:20" ht="72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si="30"/>
        <v>103</v>
      </c>
      <c r="P323" s="3">
        <f t="shared" si="31"/>
        <v>106.62</v>
      </c>
      <c r="Q323" s="3" t="str">
        <f t="shared" si="32"/>
        <v>film &amp; video</v>
      </c>
      <c r="R323" s="3" t="str">
        <f t="shared" si="33"/>
        <v>documentary</v>
      </c>
      <c r="S323" s="7">
        <f t="shared" si="34"/>
        <v>42647.446597222224</v>
      </c>
      <c r="T323" s="7">
        <f t="shared" si="35"/>
        <v>42682.488263888896</v>
      </c>
    </row>
    <row r="324" spans="1:20" ht="5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30"/>
        <v>108</v>
      </c>
      <c r="P324" s="3">
        <f t="shared" si="31"/>
        <v>145.04</v>
      </c>
      <c r="Q324" s="3" t="str">
        <f t="shared" si="32"/>
        <v>film &amp; video</v>
      </c>
      <c r="R324" s="3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72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30"/>
        <v>123</v>
      </c>
      <c r="P325" s="3">
        <f t="shared" si="31"/>
        <v>114.59</v>
      </c>
      <c r="Q325" s="3" t="str">
        <f t="shared" si="32"/>
        <v>film &amp; video</v>
      </c>
      <c r="R325" s="3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72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30"/>
        <v>102</v>
      </c>
      <c r="P326" s="3">
        <f t="shared" si="31"/>
        <v>105.32</v>
      </c>
      <c r="Q326" s="3" t="str">
        <f t="shared" si="32"/>
        <v>film &amp; video</v>
      </c>
      <c r="R326" s="3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72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30"/>
        <v>104</v>
      </c>
      <c r="P327" s="3">
        <f t="shared" si="31"/>
        <v>70.92</v>
      </c>
      <c r="Q327" s="3" t="str">
        <f t="shared" si="32"/>
        <v>film &amp; video</v>
      </c>
      <c r="R327" s="3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72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30"/>
        <v>113</v>
      </c>
      <c r="P328" s="3">
        <f t="shared" si="31"/>
        <v>147.16999999999999</v>
      </c>
      <c r="Q328" s="3" t="str">
        <f t="shared" si="32"/>
        <v>film &amp; video</v>
      </c>
      <c r="R328" s="3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72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30"/>
        <v>136</v>
      </c>
      <c r="P329" s="3">
        <f t="shared" si="31"/>
        <v>160.47</v>
      </c>
      <c r="Q329" s="3" t="str">
        <f t="shared" si="32"/>
        <v>film &amp; video</v>
      </c>
      <c r="R329" s="3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72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30"/>
        <v>104</v>
      </c>
      <c r="P330" s="3">
        <f t="shared" si="31"/>
        <v>156.05000000000001</v>
      </c>
      <c r="Q330" s="3" t="str">
        <f t="shared" si="32"/>
        <v>film &amp; video</v>
      </c>
      <c r="R330" s="3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72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30"/>
        <v>106</v>
      </c>
      <c r="P331" s="3">
        <f t="shared" si="31"/>
        <v>63.17</v>
      </c>
      <c r="Q331" s="3" t="str">
        <f t="shared" si="32"/>
        <v>film &amp; video</v>
      </c>
      <c r="R331" s="3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72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30"/>
        <v>102</v>
      </c>
      <c r="P332" s="3">
        <f t="shared" si="31"/>
        <v>104.82</v>
      </c>
      <c r="Q332" s="3" t="str">
        <f t="shared" si="32"/>
        <v>film &amp; video</v>
      </c>
      <c r="R332" s="3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72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30"/>
        <v>107</v>
      </c>
      <c r="P333" s="3">
        <f t="shared" si="31"/>
        <v>97.36</v>
      </c>
      <c r="Q333" s="3" t="str">
        <f t="shared" si="32"/>
        <v>film &amp; video</v>
      </c>
      <c r="R333" s="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72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30"/>
        <v>113</v>
      </c>
      <c r="P334" s="3">
        <f t="shared" si="31"/>
        <v>203.63</v>
      </c>
      <c r="Q334" s="3" t="str">
        <f t="shared" si="32"/>
        <v>film &amp; video</v>
      </c>
      <c r="R334" s="3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72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30"/>
        <v>125</v>
      </c>
      <c r="P335" s="3">
        <f t="shared" si="31"/>
        <v>188.31</v>
      </c>
      <c r="Q335" s="3" t="str">
        <f t="shared" si="32"/>
        <v>film &amp; video</v>
      </c>
      <c r="R335" s="3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72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30"/>
        <v>101</v>
      </c>
      <c r="P336" s="3">
        <f t="shared" si="31"/>
        <v>146.65</v>
      </c>
      <c r="Q336" s="3" t="str">
        <f t="shared" si="32"/>
        <v>film &amp; video</v>
      </c>
      <c r="R336" s="3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72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30"/>
        <v>103</v>
      </c>
      <c r="P337" s="3">
        <f t="shared" si="31"/>
        <v>109.19</v>
      </c>
      <c r="Q337" s="3" t="str">
        <f t="shared" si="32"/>
        <v>film &amp; video</v>
      </c>
      <c r="R337" s="3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72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30"/>
        <v>117</v>
      </c>
      <c r="P338" s="3">
        <f t="shared" si="31"/>
        <v>59.25</v>
      </c>
      <c r="Q338" s="3" t="str">
        <f t="shared" si="32"/>
        <v>film &amp; video</v>
      </c>
      <c r="R338" s="3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72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30"/>
        <v>101</v>
      </c>
      <c r="P339" s="3">
        <f t="shared" si="31"/>
        <v>97.9</v>
      </c>
      <c r="Q339" s="3" t="str">
        <f t="shared" si="32"/>
        <v>film &amp; video</v>
      </c>
      <c r="R339" s="3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72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30"/>
        <v>110</v>
      </c>
      <c r="P340" s="3">
        <f t="shared" si="31"/>
        <v>70</v>
      </c>
      <c r="Q340" s="3" t="str">
        <f t="shared" si="32"/>
        <v>film &amp; video</v>
      </c>
      <c r="R340" s="3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72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30"/>
        <v>108</v>
      </c>
      <c r="P341" s="3">
        <f t="shared" si="31"/>
        <v>72.87</v>
      </c>
      <c r="Q341" s="3" t="str">
        <f t="shared" si="32"/>
        <v>film &amp; video</v>
      </c>
      <c r="R341" s="3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5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30"/>
        <v>125</v>
      </c>
      <c r="P342" s="3">
        <f t="shared" si="31"/>
        <v>146.35</v>
      </c>
      <c r="Q342" s="3" t="str">
        <f t="shared" si="32"/>
        <v>film &amp; video</v>
      </c>
      <c r="R342" s="3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72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30"/>
        <v>107</v>
      </c>
      <c r="P343" s="3">
        <f t="shared" si="31"/>
        <v>67.91</v>
      </c>
      <c r="Q343" s="3" t="str">
        <f t="shared" si="32"/>
        <v>film &amp; video</v>
      </c>
      <c r="R343" s="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54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30"/>
        <v>100</v>
      </c>
      <c r="P344" s="3">
        <f t="shared" si="31"/>
        <v>169.85</v>
      </c>
      <c r="Q344" s="3" t="str">
        <f t="shared" si="32"/>
        <v>film &amp; video</v>
      </c>
      <c r="R344" s="3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72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30"/>
        <v>102</v>
      </c>
      <c r="P345" s="3">
        <f t="shared" si="31"/>
        <v>58.41</v>
      </c>
      <c r="Q345" s="3" t="str">
        <f t="shared" si="32"/>
        <v>film &amp; video</v>
      </c>
      <c r="R345" s="3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72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30"/>
        <v>102</v>
      </c>
      <c r="P346" s="3">
        <f t="shared" si="31"/>
        <v>119.99</v>
      </c>
      <c r="Q346" s="3" t="str">
        <f t="shared" si="32"/>
        <v>film &amp; video</v>
      </c>
      <c r="R346" s="3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72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30"/>
        <v>123</v>
      </c>
      <c r="P347" s="3">
        <f t="shared" si="31"/>
        <v>99.86</v>
      </c>
      <c r="Q347" s="3" t="str">
        <f t="shared" si="32"/>
        <v>film &amp; video</v>
      </c>
      <c r="R347" s="3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72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30"/>
        <v>170</v>
      </c>
      <c r="P348" s="3">
        <f t="shared" si="31"/>
        <v>90.58</v>
      </c>
      <c r="Q348" s="3" t="str">
        <f t="shared" si="32"/>
        <v>film &amp; video</v>
      </c>
      <c r="R348" s="3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72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30"/>
        <v>112</v>
      </c>
      <c r="P349" s="3">
        <f t="shared" si="31"/>
        <v>117.77</v>
      </c>
      <c r="Q349" s="3" t="str">
        <f t="shared" si="32"/>
        <v>film &amp; video</v>
      </c>
      <c r="R349" s="3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72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30"/>
        <v>103</v>
      </c>
      <c r="P350" s="3">
        <f t="shared" si="31"/>
        <v>86.55</v>
      </c>
      <c r="Q350" s="3" t="str">
        <f t="shared" si="32"/>
        <v>film &amp; video</v>
      </c>
      <c r="R350" s="3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5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30"/>
        <v>107</v>
      </c>
      <c r="P351" s="3">
        <f t="shared" si="31"/>
        <v>71.900000000000006</v>
      </c>
      <c r="Q351" s="3" t="str">
        <f t="shared" si="32"/>
        <v>film &amp; video</v>
      </c>
      <c r="R351" s="3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72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30"/>
        <v>115</v>
      </c>
      <c r="P352" s="3">
        <f t="shared" si="31"/>
        <v>129.82</v>
      </c>
      <c r="Q352" s="3" t="str">
        <f t="shared" si="32"/>
        <v>film &amp; video</v>
      </c>
      <c r="R352" s="3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72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30"/>
        <v>127</v>
      </c>
      <c r="P353" s="3">
        <f t="shared" si="31"/>
        <v>44.91</v>
      </c>
      <c r="Q353" s="3" t="str">
        <f t="shared" si="32"/>
        <v>film &amp; video</v>
      </c>
      <c r="R353" s="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72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30"/>
        <v>117</v>
      </c>
      <c r="P354" s="3">
        <f t="shared" si="31"/>
        <v>40.76</v>
      </c>
      <c r="Q354" s="3" t="str">
        <f t="shared" si="32"/>
        <v>film &amp; video</v>
      </c>
      <c r="R354" s="3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72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30"/>
        <v>109</v>
      </c>
      <c r="P355" s="3">
        <f t="shared" si="31"/>
        <v>103.52</v>
      </c>
      <c r="Q355" s="3" t="str">
        <f t="shared" si="32"/>
        <v>film &amp; video</v>
      </c>
      <c r="R355" s="3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72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30"/>
        <v>104</v>
      </c>
      <c r="P356" s="3">
        <f t="shared" si="31"/>
        <v>125.45</v>
      </c>
      <c r="Q356" s="3" t="str">
        <f t="shared" si="32"/>
        <v>film &amp; video</v>
      </c>
      <c r="R356" s="3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5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30"/>
        <v>116</v>
      </c>
      <c r="P357" s="3">
        <f t="shared" si="31"/>
        <v>246.61</v>
      </c>
      <c r="Q357" s="3" t="str">
        <f t="shared" si="32"/>
        <v>film &amp; video</v>
      </c>
      <c r="R357" s="3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5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30"/>
        <v>103</v>
      </c>
      <c r="P358" s="3">
        <f t="shared" si="31"/>
        <v>79.400000000000006</v>
      </c>
      <c r="Q358" s="3" t="str">
        <f t="shared" si="32"/>
        <v>film &amp; video</v>
      </c>
      <c r="R358" s="3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72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30"/>
        <v>174</v>
      </c>
      <c r="P359" s="3">
        <f t="shared" si="31"/>
        <v>86.14</v>
      </c>
      <c r="Q359" s="3" t="str">
        <f t="shared" si="32"/>
        <v>film &amp; video</v>
      </c>
      <c r="R359" s="3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72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30"/>
        <v>103</v>
      </c>
      <c r="P360" s="3">
        <f t="shared" si="31"/>
        <v>193.05</v>
      </c>
      <c r="Q360" s="3" t="str">
        <f t="shared" si="32"/>
        <v>film &amp; video</v>
      </c>
      <c r="R360" s="3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72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30"/>
        <v>105</v>
      </c>
      <c r="P361" s="3">
        <f t="shared" si="31"/>
        <v>84.02</v>
      </c>
      <c r="Q361" s="3" t="str">
        <f t="shared" si="32"/>
        <v>film &amp; video</v>
      </c>
      <c r="R361" s="3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72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30"/>
        <v>101</v>
      </c>
      <c r="P362" s="3">
        <f t="shared" si="31"/>
        <v>139.83000000000001</v>
      </c>
      <c r="Q362" s="3" t="str">
        <f t="shared" si="32"/>
        <v>film &amp; video</v>
      </c>
      <c r="R362" s="3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72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30"/>
        <v>111</v>
      </c>
      <c r="P363" s="3">
        <f t="shared" si="31"/>
        <v>109.82</v>
      </c>
      <c r="Q363" s="3" t="str">
        <f t="shared" si="32"/>
        <v>film &amp; video</v>
      </c>
      <c r="R363" s="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90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30"/>
        <v>124</v>
      </c>
      <c r="P364" s="3">
        <f t="shared" si="31"/>
        <v>139.53</v>
      </c>
      <c r="Q364" s="3" t="str">
        <f t="shared" si="32"/>
        <v>film &amp; video</v>
      </c>
      <c r="R364" s="3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72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30"/>
        <v>101</v>
      </c>
      <c r="P365" s="3">
        <f t="shared" si="31"/>
        <v>347.85</v>
      </c>
      <c r="Q365" s="3" t="str">
        <f t="shared" si="32"/>
        <v>film &amp; video</v>
      </c>
      <c r="R365" s="3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72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30"/>
        <v>110</v>
      </c>
      <c r="P366" s="3">
        <f t="shared" si="31"/>
        <v>68.239999999999995</v>
      </c>
      <c r="Q366" s="3" t="str">
        <f t="shared" si="32"/>
        <v>film &amp; video</v>
      </c>
      <c r="R366" s="3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72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30"/>
        <v>104</v>
      </c>
      <c r="P367" s="3">
        <f t="shared" si="31"/>
        <v>239.94</v>
      </c>
      <c r="Q367" s="3" t="str">
        <f t="shared" si="32"/>
        <v>film &amp; video</v>
      </c>
      <c r="R367" s="3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72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30"/>
        <v>101</v>
      </c>
      <c r="P368" s="3">
        <f t="shared" si="31"/>
        <v>287.31</v>
      </c>
      <c r="Q368" s="3" t="str">
        <f t="shared" si="32"/>
        <v>film &amp; video</v>
      </c>
      <c r="R368" s="3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72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30"/>
        <v>103</v>
      </c>
      <c r="P369" s="3">
        <f t="shared" si="31"/>
        <v>86.85</v>
      </c>
      <c r="Q369" s="3" t="str">
        <f t="shared" si="32"/>
        <v>film &amp; video</v>
      </c>
      <c r="R369" s="3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90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30"/>
        <v>104</v>
      </c>
      <c r="P370" s="3">
        <f t="shared" si="31"/>
        <v>81.849999999999994</v>
      </c>
      <c r="Q370" s="3" t="str">
        <f t="shared" si="32"/>
        <v>film &amp; video</v>
      </c>
      <c r="R370" s="3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72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30"/>
        <v>110</v>
      </c>
      <c r="P371" s="3">
        <f t="shared" si="31"/>
        <v>42.87</v>
      </c>
      <c r="Q371" s="3" t="str">
        <f t="shared" si="32"/>
        <v>film &amp; video</v>
      </c>
      <c r="R371" s="3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72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30"/>
        <v>122</v>
      </c>
      <c r="P372" s="3">
        <f t="shared" si="31"/>
        <v>709.42</v>
      </c>
      <c r="Q372" s="3" t="str">
        <f t="shared" si="32"/>
        <v>film &amp; video</v>
      </c>
      <c r="R372" s="3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72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30"/>
        <v>114</v>
      </c>
      <c r="P373" s="3">
        <f t="shared" si="31"/>
        <v>161.26</v>
      </c>
      <c r="Q373" s="3" t="str">
        <f t="shared" si="32"/>
        <v>film &amp; video</v>
      </c>
      <c r="R373" s="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54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30"/>
        <v>125</v>
      </c>
      <c r="P374" s="3">
        <f t="shared" si="31"/>
        <v>41.78</v>
      </c>
      <c r="Q374" s="3" t="str">
        <f t="shared" si="32"/>
        <v>film &amp; video</v>
      </c>
      <c r="R374" s="3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72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30"/>
        <v>107</v>
      </c>
      <c r="P375" s="3">
        <f t="shared" si="31"/>
        <v>89.89</v>
      </c>
      <c r="Q375" s="3" t="str">
        <f t="shared" si="32"/>
        <v>film &amp; video</v>
      </c>
      <c r="R375" s="3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72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30"/>
        <v>131</v>
      </c>
      <c r="P376" s="3">
        <f t="shared" si="31"/>
        <v>45.05</v>
      </c>
      <c r="Q376" s="3" t="str">
        <f t="shared" si="32"/>
        <v>film &amp; video</v>
      </c>
      <c r="R376" s="3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72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30"/>
        <v>120</v>
      </c>
      <c r="P377" s="3">
        <f t="shared" si="31"/>
        <v>42.86</v>
      </c>
      <c r="Q377" s="3" t="str">
        <f t="shared" si="32"/>
        <v>film &amp; video</v>
      </c>
      <c r="R377" s="3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72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30"/>
        <v>106</v>
      </c>
      <c r="P378" s="3">
        <f t="shared" si="31"/>
        <v>54.08</v>
      </c>
      <c r="Q378" s="3" t="str">
        <f t="shared" si="32"/>
        <v>film &amp; video</v>
      </c>
      <c r="R378" s="3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72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30"/>
        <v>114</v>
      </c>
      <c r="P379" s="3">
        <f t="shared" si="31"/>
        <v>103.22</v>
      </c>
      <c r="Q379" s="3" t="str">
        <f t="shared" si="32"/>
        <v>film &amp; video</v>
      </c>
      <c r="R379" s="3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90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30"/>
        <v>112</v>
      </c>
      <c r="P380" s="3">
        <f t="shared" si="31"/>
        <v>40.4</v>
      </c>
      <c r="Q380" s="3" t="str">
        <f t="shared" si="32"/>
        <v>film &amp; video</v>
      </c>
      <c r="R380" s="3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72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30"/>
        <v>116</v>
      </c>
      <c r="P381" s="3">
        <f t="shared" si="31"/>
        <v>116.86</v>
      </c>
      <c r="Q381" s="3" t="str">
        <f t="shared" si="32"/>
        <v>film &amp; video</v>
      </c>
      <c r="R381" s="3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90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30"/>
        <v>142</v>
      </c>
      <c r="P382" s="3">
        <f t="shared" si="31"/>
        <v>115.51</v>
      </c>
      <c r="Q382" s="3" t="str">
        <f t="shared" si="32"/>
        <v>film &amp; video</v>
      </c>
      <c r="R382" s="3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72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30"/>
        <v>105</v>
      </c>
      <c r="P383" s="3">
        <f t="shared" si="31"/>
        <v>104.31</v>
      </c>
      <c r="Q383" s="3" t="str">
        <f t="shared" si="32"/>
        <v>film &amp; video</v>
      </c>
      <c r="R383" s="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72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30"/>
        <v>256</v>
      </c>
      <c r="P384" s="3">
        <f t="shared" si="31"/>
        <v>69.77</v>
      </c>
      <c r="Q384" s="3" t="str">
        <f t="shared" si="32"/>
        <v>film &amp; video</v>
      </c>
      <c r="R384" s="3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72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30"/>
        <v>207</v>
      </c>
      <c r="P385" s="3">
        <f t="shared" si="31"/>
        <v>43.02</v>
      </c>
      <c r="Q385" s="3" t="str">
        <f t="shared" si="32"/>
        <v>film &amp; video</v>
      </c>
      <c r="R385" s="3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72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ref="O386:O449" si="36">ROUND((E386/D386)*100,0)</f>
        <v>112</v>
      </c>
      <c r="P386" s="3">
        <f t="shared" ref="P386:P449" si="37">ROUND(E386/L386,2)</f>
        <v>58.54</v>
      </c>
      <c r="Q386" s="3" t="str">
        <f t="shared" ref="Q386:Q449" si="38">LEFT(N386,FIND("/",N386)-1)</f>
        <v>film &amp; video</v>
      </c>
      <c r="R386" s="3" t="str">
        <f t="shared" ref="R386:R449" si="39">RIGHT(N386,LEN(N386)-LEN(Q386)-1)</f>
        <v>documentary</v>
      </c>
      <c r="S386" s="7">
        <f t="shared" ref="S386:S449" si="40">(((J386/60)/60)/24)+DATE(1970,1,1)</f>
        <v>41980.781793981485</v>
      </c>
      <c r="T386" s="7">
        <f t="shared" ref="T386:T449" si="41">(((I386/60)/60)/24)+DATE(1970,1,1)</f>
        <v>42010.781793981485</v>
      </c>
    </row>
    <row r="387" spans="1:20" ht="72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si="36"/>
        <v>106</v>
      </c>
      <c r="P387" s="3">
        <f t="shared" si="37"/>
        <v>111.8</v>
      </c>
      <c r="Q387" s="3" t="str">
        <f t="shared" si="38"/>
        <v>film &amp; video</v>
      </c>
      <c r="R387" s="3" t="str">
        <f t="shared" si="39"/>
        <v>documentary</v>
      </c>
      <c r="S387" s="7">
        <f t="shared" si="40"/>
        <v>41934.584502314814</v>
      </c>
      <c r="T387" s="7">
        <f t="shared" si="41"/>
        <v>41964.626168981486</v>
      </c>
    </row>
    <row r="388" spans="1:20" ht="72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36"/>
        <v>100</v>
      </c>
      <c r="P388" s="3">
        <f t="shared" si="37"/>
        <v>46.23</v>
      </c>
      <c r="Q388" s="3" t="str">
        <f t="shared" si="38"/>
        <v>film &amp; video</v>
      </c>
      <c r="R388" s="3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72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36"/>
        <v>214</v>
      </c>
      <c r="P389" s="3">
        <f t="shared" si="37"/>
        <v>144.69</v>
      </c>
      <c r="Q389" s="3" t="str">
        <f t="shared" si="38"/>
        <v>film &amp; video</v>
      </c>
      <c r="R389" s="3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72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36"/>
        <v>126</v>
      </c>
      <c r="P390" s="3">
        <f t="shared" si="37"/>
        <v>88.85</v>
      </c>
      <c r="Q390" s="3" t="str">
        <f t="shared" si="38"/>
        <v>film &amp; video</v>
      </c>
      <c r="R390" s="3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72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36"/>
        <v>182</v>
      </c>
      <c r="P391" s="3">
        <f t="shared" si="37"/>
        <v>81.75</v>
      </c>
      <c r="Q391" s="3" t="str">
        <f t="shared" si="38"/>
        <v>film &amp; video</v>
      </c>
      <c r="R391" s="3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72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36"/>
        <v>100</v>
      </c>
      <c r="P392" s="3">
        <f t="shared" si="37"/>
        <v>71.430000000000007</v>
      </c>
      <c r="Q392" s="3" t="str">
        <f t="shared" si="38"/>
        <v>film &amp; video</v>
      </c>
      <c r="R392" s="3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72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36"/>
        <v>101</v>
      </c>
      <c r="P393" s="3">
        <f t="shared" si="37"/>
        <v>104.26</v>
      </c>
      <c r="Q393" s="3" t="str">
        <f t="shared" si="38"/>
        <v>film &amp; video</v>
      </c>
      <c r="R393" s="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72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36"/>
        <v>101</v>
      </c>
      <c r="P394" s="3">
        <f t="shared" si="37"/>
        <v>90.62</v>
      </c>
      <c r="Q394" s="3" t="str">
        <f t="shared" si="38"/>
        <v>film &amp; video</v>
      </c>
      <c r="R394" s="3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5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36"/>
        <v>110</v>
      </c>
      <c r="P395" s="3">
        <f t="shared" si="37"/>
        <v>157.33000000000001</v>
      </c>
      <c r="Q395" s="3" t="str">
        <f t="shared" si="38"/>
        <v>film &amp; video</v>
      </c>
      <c r="R395" s="3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72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36"/>
        <v>112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72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36"/>
        <v>108</v>
      </c>
      <c r="P397" s="3">
        <f t="shared" si="37"/>
        <v>58.72</v>
      </c>
      <c r="Q397" s="3" t="str">
        <f t="shared" si="38"/>
        <v>film &amp; video</v>
      </c>
      <c r="R397" s="3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72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36"/>
        <v>107</v>
      </c>
      <c r="P398" s="3">
        <f t="shared" si="37"/>
        <v>81.63</v>
      </c>
      <c r="Q398" s="3" t="str">
        <f t="shared" si="38"/>
        <v>film &amp; video</v>
      </c>
      <c r="R398" s="3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90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36"/>
        <v>104</v>
      </c>
      <c r="P399" s="3">
        <f t="shared" si="37"/>
        <v>56.46</v>
      </c>
      <c r="Q399" s="3" t="str">
        <f t="shared" si="38"/>
        <v>film &amp; video</v>
      </c>
      <c r="R399" s="3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72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36"/>
        <v>125</v>
      </c>
      <c r="P400" s="3">
        <f t="shared" si="37"/>
        <v>140.1</v>
      </c>
      <c r="Q400" s="3" t="str">
        <f t="shared" si="38"/>
        <v>film &amp; video</v>
      </c>
      <c r="R400" s="3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72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36"/>
        <v>107</v>
      </c>
      <c r="P401" s="3">
        <f t="shared" si="37"/>
        <v>224.85</v>
      </c>
      <c r="Q401" s="3" t="str">
        <f t="shared" si="38"/>
        <v>film &amp; video</v>
      </c>
      <c r="R401" s="3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72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36"/>
        <v>112</v>
      </c>
      <c r="P402" s="3">
        <f t="shared" si="37"/>
        <v>181.13</v>
      </c>
      <c r="Q402" s="3" t="str">
        <f t="shared" si="38"/>
        <v>film &amp; video</v>
      </c>
      <c r="R402" s="3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72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36"/>
        <v>104</v>
      </c>
      <c r="P403" s="3">
        <f t="shared" si="37"/>
        <v>711.04</v>
      </c>
      <c r="Q403" s="3" t="str">
        <f t="shared" si="38"/>
        <v>film &amp; video</v>
      </c>
      <c r="R403" s="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72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36"/>
        <v>142</v>
      </c>
      <c r="P404" s="3">
        <f t="shared" si="37"/>
        <v>65.88</v>
      </c>
      <c r="Q404" s="3" t="str">
        <f t="shared" si="38"/>
        <v>film &amp; video</v>
      </c>
      <c r="R404" s="3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72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36"/>
        <v>105</v>
      </c>
      <c r="P405" s="3">
        <f t="shared" si="37"/>
        <v>75.19</v>
      </c>
      <c r="Q405" s="3" t="str">
        <f t="shared" si="38"/>
        <v>film &amp; video</v>
      </c>
      <c r="R405" s="3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72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36"/>
        <v>103</v>
      </c>
      <c r="P406" s="3">
        <f t="shared" si="37"/>
        <v>133.13999999999999</v>
      </c>
      <c r="Q406" s="3" t="str">
        <f t="shared" si="38"/>
        <v>film &amp; video</v>
      </c>
      <c r="R406" s="3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5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36"/>
        <v>108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72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36"/>
        <v>108</v>
      </c>
      <c r="P408" s="3">
        <f t="shared" si="37"/>
        <v>86.16</v>
      </c>
      <c r="Q408" s="3" t="str">
        <f t="shared" si="38"/>
        <v>film &amp; video</v>
      </c>
      <c r="R408" s="3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54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36"/>
        <v>102</v>
      </c>
      <c r="P409" s="3">
        <f t="shared" si="37"/>
        <v>92.32</v>
      </c>
      <c r="Q409" s="3" t="str">
        <f t="shared" si="38"/>
        <v>film &amp; video</v>
      </c>
      <c r="R409" s="3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72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36"/>
        <v>101</v>
      </c>
      <c r="P410" s="3">
        <f t="shared" si="37"/>
        <v>160.16</v>
      </c>
      <c r="Q410" s="3" t="str">
        <f t="shared" si="38"/>
        <v>film &amp; video</v>
      </c>
      <c r="R410" s="3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72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36"/>
        <v>137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72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36"/>
        <v>128</v>
      </c>
      <c r="P412" s="3">
        <f t="shared" si="37"/>
        <v>183.29</v>
      </c>
      <c r="Q412" s="3" t="str">
        <f t="shared" si="38"/>
        <v>film &amp; video</v>
      </c>
      <c r="R412" s="3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72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36"/>
        <v>101</v>
      </c>
      <c r="P413" s="3">
        <f t="shared" si="37"/>
        <v>125.79</v>
      </c>
      <c r="Q413" s="3" t="str">
        <f t="shared" si="38"/>
        <v>film &amp; video</v>
      </c>
      <c r="R413" s="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72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36"/>
        <v>127</v>
      </c>
      <c r="P414" s="3">
        <f t="shared" si="37"/>
        <v>57.65</v>
      </c>
      <c r="Q414" s="3" t="str">
        <f t="shared" si="38"/>
        <v>film &amp; video</v>
      </c>
      <c r="R414" s="3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72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36"/>
        <v>105</v>
      </c>
      <c r="P415" s="3">
        <f t="shared" si="37"/>
        <v>78.66</v>
      </c>
      <c r="Q415" s="3" t="str">
        <f t="shared" si="38"/>
        <v>film &amp; video</v>
      </c>
      <c r="R415" s="3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72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36"/>
        <v>103</v>
      </c>
      <c r="P416" s="3">
        <f t="shared" si="37"/>
        <v>91.48</v>
      </c>
      <c r="Q416" s="3" t="str">
        <f t="shared" si="38"/>
        <v>film &amp; video</v>
      </c>
      <c r="R416" s="3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72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36"/>
        <v>102</v>
      </c>
      <c r="P417" s="3">
        <f t="shared" si="37"/>
        <v>68.099999999999994</v>
      </c>
      <c r="Q417" s="3" t="str">
        <f t="shared" si="38"/>
        <v>film &amp; video</v>
      </c>
      <c r="R417" s="3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5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36"/>
        <v>120</v>
      </c>
      <c r="P418" s="3">
        <f t="shared" si="37"/>
        <v>48.09</v>
      </c>
      <c r="Q418" s="3" t="str">
        <f t="shared" si="38"/>
        <v>film &amp; video</v>
      </c>
      <c r="R418" s="3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72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36"/>
        <v>100</v>
      </c>
      <c r="P419" s="3">
        <f t="shared" si="37"/>
        <v>202.42</v>
      </c>
      <c r="Q419" s="3" t="str">
        <f t="shared" si="38"/>
        <v>film &amp; video</v>
      </c>
      <c r="R419" s="3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72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36"/>
        <v>101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72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36"/>
        <v>100</v>
      </c>
      <c r="P421" s="3">
        <f t="shared" si="37"/>
        <v>110.07</v>
      </c>
      <c r="Q421" s="3" t="str">
        <f t="shared" si="38"/>
        <v>film &amp; video</v>
      </c>
      <c r="R421" s="3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72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36"/>
        <v>0</v>
      </c>
      <c r="P422" s="3">
        <f t="shared" si="37"/>
        <v>4.83</v>
      </c>
      <c r="Q422" s="3" t="str">
        <f t="shared" si="38"/>
        <v>film &amp; video</v>
      </c>
      <c r="R422" s="3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72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36"/>
        <v>2</v>
      </c>
      <c r="P423" s="3">
        <f t="shared" si="37"/>
        <v>50.17</v>
      </c>
      <c r="Q423" s="3" t="str">
        <f t="shared" si="38"/>
        <v>film &amp; video</v>
      </c>
      <c r="R423" s="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72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36"/>
        <v>1</v>
      </c>
      <c r="P424" s="3">
        <f t="shared" si="37"/>
        <v>35.83</v>
      </c>
      <c r="Q424" s="3" t="str">
        <f t="shared" si="38"/>
        <v>film &amp; video</v>
      </c>
      <c r="R424" s="3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72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36"/>
        <v>1</v>
      </c>
      <c r="P425" s="3">
        <f t="shared" si="37"/>
        <v>11.77</v>
      </c>
      <c r="Q425" s="3" t="str">
        <f t="shared" si="38"/>
        <v>film &amp; video</v>
      </c>
      <c r="R425" s="3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72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36"/>
        <v>7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72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36"/>
        <v>0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72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36"/>
        <v>1</v>
      </c>
      <c r="P428" s="3">
        <f t="shared" si="37"/>
        <v>16.63</v>
      </c>
      <c r="Q428" s="3" t="str">
        <f t="shared" si="38"/>
        <v>film &amp; video</v>
      </c>
      <c r="R428" s="3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72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36"/>
        <v>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36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36"/>
        <v>6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90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36"/>
        <v>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72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36"/>
        <v>2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72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36"/>
        <v>14</v>
      </c>
      <c r="P433" s="3">
        <f t="shared" si="37"/>
        <v>51.88</v>
      </c>
      <c r="Q433" s="3" t="str">
        <f t="shared" si="38"/>
        <v>film &amp; video</v>
      </c>
      <c r="R433" s="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72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36"/>
        <v>10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10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36"/>
        <v>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72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36"/>
        <v>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72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36"/>
        <v>0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72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36"/>
        <v>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72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36"/>
        <v>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5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36"/>
        <v>9</v>
      </c>
      <c r="P440" s="3">
        <f t="shared" si="37"/>
        <v>170.55</v>
      </c>
      <c r="Q440" s="3" t="str">
        <f t="shared" si="38"/>
        <v>film &amp; video</v>
      </c>
      <c r="R440" s="3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72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36"/>
        <v>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5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36"/>
        <v>0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72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36"/>
        <v>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36"/>
        <v>39</v>
      </c>
      <c r="P444" s="3">
        <f t="shared" si="37"/>
        <v>393.59</v>
      </c>
      <c r="Q444" s="3" t="str">
        <f t="shared" si="38"/>
        <v>film &amp; video</v>
      </c>
      <c r="R444" s="3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72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36"/>
        <v>0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5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36"/>
        <v>5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72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36"/>
        <v>0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72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36"/>
        <v>7</v>
      </c>
      <c r="P448" s="3">
        <f t="shared" si="37"/>
        <v>47.88</v>
      </c>
      <c r="Q448" s="3" t="str">
        <f t="shared" si="38"/>
        <v>film &amp; video</v>
      </c>
      <c r="R448" s="3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72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36"/>
        <v>0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72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ref="O450:O513" si="42">ROUND((E450/D450)*100,0)</f>
        <v>3</v>
      </c>
      <c r="P450" s="3">
        <f t="shared" ref="P450:P513" si="43">ROUND(E450/L450,2)</f>
        <v>20.5</v>
      </c>
      <c r="Q450" s="3" t="str">
        <f t="shared" ref="Q450:Q513" si="44">LEFT(N450,FIND("/",N450)-1)</f>
        <v>film &amp; video</v>
      </c>
      <c r="R450" s="3" t="str">
        <f t="shared" ref="R450:R513" si="45">RIGHT(N450,LEN(N450)-LEN(Q450)-1)</f>
        <v>animation</v>
      </c>
      <c r="S450" s="7">
        <f t="shared" ref="S450:S513" si="46">(((J450/60)/60)/24)+DATE(1970,1,1)</f>
        <v>41753.758043981477</v>
      </c>
      <c r="T450" s="7">
        <f t="shared" ref="T450:T513" si="47">(((I450/60)/60)/24)+DATE(1970,1,1)</f>
        <v>41773.758043981477</v>
      </c>
    </row>
    <row r="451" spans="1:20" ht="72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si="42"/>
        <v>2</v>
      </c>
      <c r="P451" s="3">
        <f t="shared" si="43"/>
        <v>9</v>
      </c>
      <c r="Q451" s="3" t="str">
        <f t="shared" si="44"/>
        <v>film &amp; video</v>
      </c>
      <c r="R451" s="3" t="str">
        <f t="shared" si="45"/>
        <v>animation</v>
      </c>
      <c r="S451" s="7">
        <f t="shared" si="46"/>
        <v>41534.568113425928</v>
      </c>
      <c r="T451" s="7">
        <f t="shared" si="47"/>
        <v>41564.568113425928</v>
      </c>
    </row>
    <row r="452" spans="1:20" ht="72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42"/>
        <v>1</v>
      </c>
      <c r="P452" s="3">
        <f t="shared" si="43"/>
        <v>56.57</v>
      </c>
      <c r="Q452" s="3" t="str">
        <f t="shared" si="44"/>
        <v>film &amp; video</v>
      </c>
      <c r="R452" s="3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90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42"/>
        <v>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54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42"/>
        <v>64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72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42"/>
        <v>0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72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42"/>
        <v>1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72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42"/>
        <v>0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90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42"/>
        <v>1</v>
      </c>
      <c r="P458" s="3">
        <f t="shared" si="43"/>
        <v>20.329999999999998</v>
      </c>
      <c r="Q458" s="3" t="str">
        <f t="shared" si="44"/>
        <v>film &amp; video</v>
      </c>
      <c r="R458" s="3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90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42"/>
        <v>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72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42"/>
        <v>8</v>
      </c>
      <c r="P460" s="3">
        <f t="shared" si="43"/>
        <v>16.760000000000002</v>
      </c>
      <c r="Q460" s="3" t="str">
        <f t="shared" si="44"/>
        <v>film &amp; video</v>
      </c>
      <c r="R460" s="3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72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42"/>
        <v>0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36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42"/>
        <v>0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72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42"/>
        <v>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72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42"/>
        <v>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72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42"/>
        <v>2</v>
      </c>
      <c r="P465" s="3">
        <f t="shared" si="43"/>
        <v>113.64</v>
      </c>
      <c r="Q465" s="3" t="str">
        <f t="shared" si="44"/>
        <v>film &amp; video</v>
      </c>
      <c r="R465" s="3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5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42"/>
        <v>0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ht="36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42"/>
        <v>27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72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42"/>
        <v>1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72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42"/>
        <v>22</v>
      </c>
      <c r="P469" s="3">
        <f t="shared" si="43"/>
        <v>110.64</v>
      </c>
      <c r="Q469" s="3" t="str">
        <f t="shared" si="44"/>
        <v>film &amp; video</v>
      </c>
      <c r="R469" s="3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72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42"/>
        <v>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6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42"/>
        <v>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72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42"/>
        <v>1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72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42"/>
        <v>12</v>
      </c>
      <c r="P473" s="3">
        <f t="shared" si="43"/>
        <v>38.479999999999997</v>
      </c>
      <c r="Q473" s="3" t="str">
        <f t="shared" si="44"/>
        <v>film &amp; video</v>
      </c>
      <c r="R473" s="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72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42"/>
        <v>18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72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42"/>
        <v>3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72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42"/>
        <v>0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72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42"/>
        <v>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36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42"/>
        <v>2</v>
      </c>
      <c r="P478" s="3">
        <f t="shared" si="43"/>
        <v>39.57</v>
      </c>
      <c r="Q478" s="3" t="str">
        <f t="shared" si="44"/>
        <v>film &amp; video</v>
      </c>
      <c r="R478" s="3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72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42"/>
        <v>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72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42"/>
        <v>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72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42"/>
        <v>33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72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42"/>
        <v>19</v>
      </c>
      <c r="P482" s="3">
        <f t="shared" si="43"/>
        <v>55.46</v>
      </c>
      <c r="Q482" s="3" t="str">
        <f t="shared" si="44"/>
        <v>film &amp; video</v>
      </c>
      <c r="R482" s="3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72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42"/>
        <v>6</v>
      </c>
      <c r="P483" s="3">
        <f t="shared" si="43"/>
        <v>87.14</v>
      </c>
      <c r="Q483" s="3" t="str">
        <f t="shared" si="44"/>
        <v>film &amp; video</v>
      </c>
      <c r="R483" s="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5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42"/>
        <v>0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72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42"/>
        <v>50</v>
      </c>
      <c r="P485" s="3">
        <f t="shared" si="43"/>
        <v>51.22</v>
      </c>
      <c r="Q485" s="3" t="str">
        <f t="shared" si="44"/>
        <v>film &amp; video</v>
      </c>
      <c r="R485" s="3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90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42"/>
        <v>0</v>
      </c>
      <c r="P486" s="3">
        <f t="shared" si="43"/>
        <v>13.55</v>
      </c>
      <c r="Q486" s="3" t="str">
        <f t="shared" si="44"/>
        <v>film &amp; video</v>
      </c>
      <c r="R486" s="3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5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42"/>
        <v>22</v>
      </c>
      <c r="P487" s="3">
        <f t="shared" si="43"/>
        <v>66.52</v>
      </c>
      <c r="Q487" s="3" t="str">
        <f t="shared" si="44"/>
        <v>film &amp; video</v>
      </c>
      <c r="R487" s="3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72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42"/>
        <v>0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72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42"/>
        <v>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5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42"/>
        <v>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72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42"/>
        <v>0</v>
      </c>
      <c r="P491" s="3">
        <f t="shared" si="43"/>
        <v>71.67</v>
      </c>
      <c r="Q491" s="3" t="str">
        <f t="shared" si="44"/>
        <v>film &amp; video</v>
      </c>
      <c r="R491" s="3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42"/>
        <v>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72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42"/>
        <v>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72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42"/>
        <v>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72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42"/>
        <v>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72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42"/>
        <v>0</v>
      </c>
      <c r="P496" s="3">
        <f t="shared" si="43"/>
        <v>10.33</v>
      </c>
      <c r="Q496" s="3" t="str">
        <f t="shared" si="44"/>
        <v>film &amp; video</v>
      </c>
      <c r="R496" s="3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72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42"/>
        <v>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5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42"/>
        <v>0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42"/>
        <v>1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72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42"/>
        <v>5</v>
      </c>
      <c r="P500" s="3">
        <f t="shared" si="43"/>
        <v>136.09</v>
      </c>
      <c r="Q500" s="3" t="str">
        <f t="shared" si="44"/>
        <v>film &amp; video</v>
      </c>
      <c r="R500" s="3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72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42"/>
        <v>10</v>
      </c>
      <c r="P501" s="3">
        <f t="shared" si="43"/>
        <v>73.459999999999994</v>
      </c>
      <c r="Q501" s="3" t="str">
        <f t="shared" si="44"/>
        <v>film &amp; video</v>
      </c>
      <c r="R501" s="3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90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42"/>
        <v>3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72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42"/>
        <v>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90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42"/>
        <v>1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72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42"/>
        <v>2</v>
      </c>
      <c r="P505" s="3">
        <f t="shared" si="43"/>
        <v>12.67</v>
      </c>
      <c r="Q505" s="3" t="str">
        <f t="shared" si="44"/>
        <v>film &amp; video</v>
      </c>
      <c r="R505" s="3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72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42"/>
        <v>1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72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42"/>
        <v>0</v>
      </c>
      <c r="P507" s="3">
        <f t="shared" si="43"/>
        <v>3.71</v>
      </c>
      <c r="Q507" s="3" t="str">
        <f t="shared" si="44"/>
        <v>film &amp; video</v>
      </c>
      <c r="R507" s="3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72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42"/>
        <v>0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72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42"/>
        <v>3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72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42"/>
        <v>1</v>
      </c>
      <c r="P510" s="3">
        <f t="shared" si="43"/>
        <v>133.33000000000001</v>
      </c>
      <c r="Q510" s="3" t="str">
        <f t="shared" si="44"/>
        <v>film &amp; video</v>
      </c>
      <c r="R510" s="3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5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42"/>
        <v>0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72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42"/>
        <v>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72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42"/>
        <v>3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72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ref="O514:O577" si="48">ROUND((E514/D514)*100,0)</f>
        <v>0</v>
      </c>
      <c r="P514" s="3">
        <f t="shared" ref="P514:P577" si="49">ROUND(E514/L514,2)</f>
        <v>5.5</v>
      </c>
      <c r="Q514" s="3" t="str">
        <f t="shared" ref="Q514:Q577" si="50">LEFT(N514,FIND("/",N514)-1)</f>
        <v>film &amp; video</v>
      </c>
      <c r="R514" s="3" t="str">
        <f t="shared" ref="R514:R577" si="51">RIGHT(N514,LEN(N514)-LEN(Q514)-1)</f>
        <v>animation</v>
      </c>
      <c r="S514" s="7">
        <f t="shared" ref="S514:S577" si="52">(((J514/60)/60)/24)+DATE(1970,1,1)</f>
        <v>42649.742210648154</v>
      </c>
      <c r="T514" s="7">
        <f t="shared" ref="T514:T577" si="53">(((I514/60)/60)/24)+DATE(1970,1,1)</f>
        <v>42694.783877314811</v>
      </c>
    </row>
    <row r="515" spans="1:20" ht="5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si="48"/>
        <v>14</v>
      </c>
      <c r="P515" s="3">
        <f t="shared" si="49"/>
        <v>102.38</v>
      </c>
      <c r="Q515" s="3" t="str">
        <f t="shared" si="50"/>
        <v>film &amp; video</v>
      </c>
      <c r="R515" s="3" t="str">
        <f t="shared" si="51"/>
        <v>animation</v>
      </c>
      <c r="S515" s="7">
        <f t="shared" si="52"/>
        <v>42552.653993055559</v>
      </c>
      <c r="T515" s="7">
        <f t="shared" si="53"/>
        <v>42597.291666666672</v>
      </c>
    </row>
    <row r="516" spans="1:20" ht="72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48"/>
        <v>3</v>
      </c>
      <c r="P516" s="3">
        <f t="shared" si="49"/>
        <v>16.670000000000002</v>
      </c>
      <c r="Q516" s="3" t="str">
        <f t="shared" si="50"/>
        <v>film &amp; video</v>
      </c>
      <c r="R516" s="3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5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48"/>
        <v>25</v>
      </c>
      <c r="P517" s="3">
        <f t="shared" si="49"/>
        <v>725.03</v>
      </c>
      <c r="Q517" s="3" t="str">
        <f t="shared" si="50"/>
        <v>film &amp; video</v>
      </c>
      <c r="R517" s="3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6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48"/>
        <v>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72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48"/>
        <v>1</v>
      </c>
      <c r="P519" s="3">
        <f t="shared" si="49"/>
        <v>68.33</v>
      </c>
      <c r="Q519" s="3" t="str">
        <f t="shared" si="50"/>
        <v>film &amp; video</v>
      </c>
      <c r="R519" s="3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72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48"/>
        <v>0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72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48"/>
        <v>23</v>
      </c>
      <c r="P521" s="3">
        <f t="shared" si="49"/>
        <v>39.229999999999997</v>
      </c>
      <c r="Q521" s="3" t="str">
        <f t="shared" si="50"/>
        <v>film &amp; video</v>
      </c>
      <c r="R521" s="3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72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48"/>
        <v>102</v>
      </c>
      <c r="P522" s="3">
        <f t="shared" si="49"/>
        <v>150.15</v>
      </c>
      <c r="Q522" s="3" t="str">
        <f t="shared" si="50"/>
        <v>theater</v>
      </c>
      <c r="R522" s="3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72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48"/>
        <v>105</v>
      </c>
      <c r="P523" s="3">
        <f t="shared" si="49"/>
        <v>93.43</v>
      </c>
      <c r="Q523" s="3" t="str">
        <f t="shared" si="50"/>
        <v>theater</v>
      </c>
      <c r="R523" s="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72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48"/>
        <v>115</v>
      </c>
      <c r="P524" s="3">
        <f t="shared" si="49"/>
        <v>110.97</v>
      </c>
      <c r="Q524" s="3" t="str">
        <f t="shared" si="50"/>
        <v>theater</v>
      </c>
      <c r="R524" s="3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72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48"/>
        <v>121</v>
      </c>
      <c r="P525" s="3">
        <f t="shared" si="49"/>
        <v>71.790000000000006</v>
      </c>
      <c r="Q525" s="3" t="str">
        <f t="shared" si="50"/>
        <v>theater</v>
      </c>
      <c r="R525" s="3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72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48"/>
        <v>109</v>
      </c>
      <c r="P526" s="3">
        <f t="shared" si="49"/>
        <v>29.26</v>
      </c>
      <c r="Q526" s="3" t="str">
        <f t="shared" si="50"/>
        <v>theater</v>
      </c>
      <c r="R526" s="3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72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48"/>
        <v>100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72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48"/>
        <v>114</v>
      </c>
      <c r="P528" s="3">
        <f t="shared" si="49"/>
        <v>74.349999999999994</v>
      </c>
      <c r="Q528" s="3" t="str">
        <f t="shared" si="50"/>
        <v>theater</v>
      </c>
      <c r="R528" s="3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90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48"/>
        <v>101</v>
      </c>
      <c r="P529" s="3">
        <f t="shared" si="49"/>
        <v>63.83</v>
      </c>
      <c r="Q529" s="3" t="str">
        <f t="shared" si="50"/>
        <v>theater</v>
      </c>
      <c r="R529" s="3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36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48"/>
        <v>116</v>
      </c>
      <c r="P530" s="3">
        <f t="shared" si="49"/>
        <v>44.33</v>
      </c>
      <c r="Q530" s="3" t="str">
        <f t="shared" si="50"/>
        <v>theater</v>
      </c>
      <c r="R530" s="3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90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48"/>
        <v>130</v>
      </c>
      <c r="P531" s="3">
        <f t="shared" si="49"/>
        <v>86.94</v>
      </c>
      <c r="Q531" s="3" t="str">
        <f t="shared" si="50"/>
        <v>theater</v>
      </c>
      <c r="R531" s="3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72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48"/>
        <v>108</v>
      </c>
      <c r="P532" s="3">
        <f t="shared" si="49"/>
        <v>126.55</v>
      </c>
      <c r="Q532" s="3" t="str">
        <f t="shared" si="50"/>
        <v>theater</v>
      </c>
      <c r="R532" s="3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72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48"/>
        <v>100</v>
      </c>
      <c r="P533" s="3">
        <f t="shared" si="49"/>
        <v>129.03</v>
      </c>
      <c r="Q533" s="3" t="str">
        <f t="shared" si="50"/>
        <v>theater</v>
      </c>
      <c r="R533" s="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72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48"/>
        <v>123</v>
      </c>
      <c r="P534" s="3">
        <f t="shared" si="49"/>
        <v>71.239999999999995</v>
      </c>
      <c r="Q534" s="3" t="str">
        <f t="shared" si="50"/>
        <v>theater</v>
      </c>
      <c r="R534" s="3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72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48"/>
        <v>100</v>
      </c>
      <c r="P535" s="3">
        <f t="shared" si="49"/>
        <v>117.88</v>
      </c>
      <c r="Q535" s="3" t="str">
        <f t="shared" si="50"/>
        <v>theater</v>
      </c>
      <c r="R535" s="3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72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48"/>
        <v>105</v>
      </c>
      <c r="P536" s="3">
        <f t="shared" si="49"/>
        <v>327.08</v>
      </c>
      <c r="Q536" s="3" t="str">
        <f t="shared" si="50"/>
        <v>theater</v>
      </c>
      <c r="R536" s="3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5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48"/>
        <v>103</v>
      </c>
      <c r="P537" s="3">
        <f t="shared" si="49"/>
        <v>34.75</v>
      </c>
      <c r="Q537" s="3" t="str">
        <f t="shared" si="50"/>
        <v>theater</v>
      </c>
      <c r="R537" s="3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90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48"/>
        <v>118</v>
      </c>
      <c r="P538" s="3">
        <f t="shared" si="49"/>
        <v>100.06</v>
      </c>
      <c r="Q538" s="3" t="str">
        <f t="shared" si="50"/>
        <v>theater</v>
      </c>
      <c r="R538" s="3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72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48"/>
        <v>121</v>
      </c>
      <c r="P539" s="3">
        <f t="shared" si="49"/>
        <v>40.85</v>
      </c>
      <c r="Q539" s="3" t="str">
        <f t="shared" si="50"/>
        <v>theater</v>
      </c>
      <c r="R539" s="3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72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48"/>
        <v>302</v>
      </c>
      <c r="P540" s="3">
        <f t="shared" si="49"/>
        <v>252.02</v>
      </c>
      <c r="Q540" s="3" t="str">
        <f t="shared" si="50"/>
        <v>theater</v>
      </c>
      <c r="R540" s="3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72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48"/>
        <v>101</v>
      </c>
      <c r="P541" s="3">
        <f t="shared" si="49"/>
        <v>25.16</v>
      </c>
      <c r="Q541" s="3" t="str">
        <f t="shared" si="50"/>
        <v>theater</v>
      </c>
      <c r="R541" s="3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72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48"/>
        <v>0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72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48"/>
        <v>1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72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48"/>
        <v>0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72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48"/>
        <v>0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72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48"/>
        <v>1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72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48"/>
        <v>27</v>
      </c>
      <c r="P547" s="3">
        <f t="shared" si="49"/>
        <v>402.71</v>
      </c>
      <c r="Q547" s="3" t="str">
        <f t="shared" si="50"/>
        <v>technology</v>
      </c>
      <c r="R547" s="3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72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48"/>
        <v>0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72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48"/>
        <v>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72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48"/>
        <v>0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72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48"/>
        <v>3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72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48"/>
        <v>1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72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48"/>
        <v>5</v>
      </c>
      <c r="P553" s="3">
        <f t="shared" si="49"/>
        <v>135.04</v>
      </c>
      <c r="Q553" s="3" t="str">
        <f t="shared" si="50"/>
        <v>technology</v>
      </c>
      <c r="R553" s="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5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48"/>
        <v>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72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48"/>
        <v>0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72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48"/>
        <v>37</v>
      </c>
      <c r="P556" s="3">
        <f t="shared" si="49"/>
        <v>64.36</v>
      </c>
      <c r="Q556" s="3" t="str">
        <f t="shared" si="50"/>
        <v>technology</v>
      </c>
      <c r="R556" s="3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72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48"/>
        <v>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36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48"/>
        <v>3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72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48"/>
        <v>1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72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48"/>
        <v>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90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48"/>
        <v>0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72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48"/>
        <v>0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72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48"/>
        <v>0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72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48"/>
        <v>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72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48"/>
        <v>0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90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48"/>
        <v>0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72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48"/>
        <v>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72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48"/>
        <v>0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72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48"/>
        <v>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90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48"/>
        <v>1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72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48"/>
        <v>1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54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48"/>
        <v>0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72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48"/>
        <v>0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72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48"/>
        <v>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72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48"/>
        <v>0</v>
      </c>
      <c r="P575" s="3">
        <f t="shared" si="49"/>
        <v>38.44</v>
      </c>
      <c r="Q575" s="3" t="str">
        <f t="shared" si="50"/>
        <v>technology</v>
      </c>
      <c r="R575" s="3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72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48"/>
        <v>1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90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48"/>
        <v>0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72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ref="O578:O641" si="54">ROUND((E578/D578)*100,0)</f>
        <v>0</v>
      </c>
      <c r="P578" s="3">
        <f t="shared" ref="P578:P641" si="55">ROUND(E578/L578,2)</f>
        <v>1</v>
      </c>
      <c r="Q578" s="3" t="str">
        <f t="shared" ref="Q578:Q641" si="56">LEFT(N578,FIND("/",N578)-1)</f>
        <v>technology</v>
      </c>
      <c r="R578" s="3" t="str">
        <f t="shared" ref="R578:R641" si="57">RIGHT(N578,LEN(N578)-LEN(Q578)-1)</f>
        <v>web</v>
      </c>
      <c r="S578" s="7">
        <f t="shared" ref="S578:S641" si="58">(((J578/60)/60)/24)+DATE(1970,1,1)</f>
        <v>42031.471666666665</v>
      </c>
      <c r="T578" s="7">
        <f t="shared" ref="T578:T641" si="59">(((I578/60)/60)/24)+DATE(1970,1,1)</f>
        <v>42091.43</v>
      </c>
    </row>
    <row r="579" spans="1:20" ht="72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si="54"/>
        <v>0</v>
      </c>
      <c r="P579" s="3">
        <f t="shared" si="55"/>
        <v>10</v>
      </c>
      <c r="Q579" s="3" t="str">
        <f t="shared" si="56"/>
        <v>technology</v>
      </c>
      <c r="R579" s="3" t="str">
        <f t="shared" si="57"/>
        <v>web</v>
      </c>
      <c r="S579" s="7">
        <f t="shared" si="58"/>
        <v>42450.589143518519</v>
      </c>
      <c r="T579" s="7">
        <f t="shared" si="59"/>
        <v>42510.589143518519</v>
      </c>
    </row>
    <row r="580" spans="1:20" ht="36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54"/>
        <v>0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5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54"/>
        <v>1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72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54"/>
        <v>0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72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54"/>
        <v>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72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54"/>
        <v>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5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54"/>
        <v>0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5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54"/>
        <v>1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54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54"/>
        <v>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5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54"/>
        <v>1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108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54"/>
        <v>9</v>
      </c>
      <c r="P589" s="3">
        <f t="shared" si="55"/>
        <v>389.29</v>
      </c>
      <c r="Q589" s="3" t="str">
        <f t="shared" si="56"/>
        <v>technology</v>
      </c>
      <c r="R589" s="3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72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54"/>
        <v>3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54"/>
        <v>0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72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54"/>
        <v>4</v>
      </c>
      <c r="P592" s="3">
        <f t="shared" si="55"/>
        <v>24.78</v>
      </c>
      <c r="Q592" s="3" t="str">
        <f t="shared" si="56"/>
        <v>technology</v>
      </c>
      <c r="R592" s="3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72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54"/>
        <v>0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72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54"/>
        <v>3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90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54"/>
        <v>23</v>
      </c>
      <c r="P595" s="3">
        <f t="shared" si="55"/>
        <v>16.43</v>
      </c>
      <c r="Q595" s="3" t="str">
        <f t="shared" si="56"/>
        <v>technology</v>
      </c>
      <c r="R595" s="3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36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54"/>
        <v>0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72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54"/>
        <v>0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5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54"/>
        <v>0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72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54"/>
        <v>0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54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54"/>
        <v>34</v>
      </c>
      <c r="P600" s="3">
        <f t="shared" si="55"/>
        <v>121.43</v>
      </c>
      <c r="Q600" s="3" t="str">
        <f t="shared" si="56"/>
        <v>technology</v>
      </c>
      <c r="R600" s="3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72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54"/>
        <v>0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6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54"/>
        <v>2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72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54"/>
        <v>1</v>
      </c>
      <c r="P603" s="3">
        <f t="shared" si="55"/>
        <v>23.33</v>
      </c>
      <c r="Q603" s="3" t="str">
        <f t="shared" si="56"/>
        <v>technology</v>
      </c>
      <c r="R603" s="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72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54"/>
        <v>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72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54"/>
        <v>4</v>
      </c>
      <c r="P605" s="3">
        <f t="shared" si="55"/>
        <v>45.39</v>
      </c>
      <c r="Q605" s="3" t="str">
        <f t="shared" si="56"/>
        <v>technology</v>
      </c>
      <c r="R605" s="3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90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54"/>
        <v>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36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54"/>
        <v>3</v>
      </c>
      <c r="P607" s="3">
        <f t="shared" si="55"/>
        <v>16.38</v>
      </c>
      <c r="Q607" s="3" t="str">
        <f t="shared" si="56"/>
        <v>technology</v>
      </c>
      <c r="R607" s="3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72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54"/>
        <v>0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72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54"/>
        <v>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72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54"/>
        <v>1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72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54"/>
        <v>1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5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54"/>
        <v>0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90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54"/>
        <v>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54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54"/>
        <v>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90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54"/>
        <v>21</v>
      </c>
      <c r="P615" s="3">
        <f t="shared" si="55"/>
        <v>105.93</v>
      </c>
      <c r="Q615" s="3" t="str">
        <f t="shared" si="56"/>
        <v>technology</v>
      </c>
      <c r="R615" s="3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72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54"/>
        <v>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72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54"/>
        <v>0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72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54"/>
        <v>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72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54"/>
        <v>3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72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54"/>
        <v>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54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54"/>
        <v>0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72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54"/>
        <v>1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72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54"/>
        <v>1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90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54"/>
        <v>6</v>
      </c>
      <c r="P624" s="3">
        <f t="shared" si="55"/>
        <v>37.89</v>
      </c>
      <c r="Q624" s="3" t="str">
        <f t="shared" si="56"/>
        <v>technology</v>
      </c>
      <c r="R624" s="3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72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54"/>
        <v>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5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54"/>
        <v>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72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54"/>
        <v>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72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54"/>
        <v>17</v>
      </c>
      <c r="P628" s="3">
        <f t="shared" si="55"/>
        <v>111.41</v>
      </c>
      <c r="Q628" s="3" t="str">
        <f t="shared" si="56"/>
        <v>technology</v>
      </c>
      <c r="R628" s="3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72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54"/>
        <v>0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72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54"/>
        <v>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72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54"/>
        <v>0</v>
      </c>
      <c r="P631" s="3">
        <f t="shared" si="55"/>
        <v>116.67</v>
      </c>
      <c r="Q631" s="3" t="str">
        <f t="shared" si="56"/>
        <v>technology</v>
      </c>
      <c r="R631" s="3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72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54"/>
        <v>0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54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54"/>
        <v>1</v>
      </c>
      <c r="P633" s="3">
        <f t="shared" si="55"/>
        <v>76.67</v>
      </c>
      <c r="Q633" s="3" t="str">
        <f t="shared" si="56"/>
        <v>technology</v>
      </c>
      <c r="R633" s="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54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54"/>
        <v>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72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54"/>
        <v>12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5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54"/>
        <v>0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36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54"/>
        <v>0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5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54"/>
        <v>0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72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54"/>
        <v>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54"/>
        <v>0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54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54"/>
        <v>0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72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ref="O642:O705" si="60">ROUND((E642/D642)*100,0)</f>
        <v>144</v>
      </c>
      <c r="P642" s="3">
        <f t="shared" ref="P642:P705" si="61">ROUND(E642/L642,2)</f>
        <v>50.5</v>
      </c>
      <c r="Q642" s="3" t="str">
        <f t="shared" ref="Q642:Q705" si="62">LEFT(N642,FIND("/",N642)-1)</f>
        <v>technology</v>
      </c>
      <c r="R642" s="3" t="str">
        <f t="shared" ref="R642:R705" si="63">RIGHT(N642,LEN(N642)-LEN(Q642)-1)</f>
        <v>wearables</v>
      </c>
      <c r="S642" s="7">
        <f t="shared" ref="S642:S705" si="64">(((J642/60)/60)/24)+DATE(1970,1,1)</f>
        <v>42683.420312500006</v>
      </c>
      <c r="T642" s="7">
        <f t="shared" ref="T642:T705" si="65">(((I642/60)/60)/24)+DATE(1970,1,1)</f>
        <v>42698.958333333328</v>
      </c>
    </row>
    <row r="643" spans="1:20" ht="72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si="60"/>
        <v>119</v>
      </c>
      <c r="P643" s="3">
        <f t="shared" si="61"/>
        <v>151.32</v>
      </c>
      <c r="Q643" s="3" t="str">
        <f t="shared" si="62"/>
        <v>technology</v>
      </c>
      <c r="R643" s="3" t="str">
        <f t="shared" si="63"/>
        <v>wearables</v>
      </c>
      <c r="S643" s="7">
        <f t="shared" si="64"/>
        <v>42199.57</v>
      </c>
      <c r="T643" s="7">
        <f t="shared" si="65"/>
        <v>42229.57</v>
      </c>
    </row>
    <row r="644" spans="1:20" ht="72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60"/>
        <v>1460</v>
      </c>
      <c r="P644" s="3">
        <f t="shared" si="61"/>
        <v>134.36000000000001</v>
      </c>
      <c r="Q644" s="3" t="str">
        <f t="shared" si="62"/>
        <v>technology</v>
      </c>
      <c r="R644" s="3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5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60"/>
        <v>106</v>
      </c>
      <c r="P645" s="3">
        <f t="shared" si="61"/>
        <v>174.03</v>
      </c>
      <c r="Q645" s="3" t="str">
        <f t="shared" si="62"/>
        <v>technology</v>
      </c>
      <c r="R645" s="3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72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60"/>
        <v>300</v>
      </c>
      <c r="P646" s="3">
        <f t="shared" si="61"/>
        <v>73.489999999999995</v>
      </c>
      <c r="Q646" s="3" t="str">
        <f t="shared" si="62"/>
        <v>technology</v>
      </c>
      <c r="R646" s="3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6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60"/>
        <v>279</v>
      </c>
      <c r="P647" s="3">
        <f t="shared" si="61"/>
        <v>23.52</v>
      </c>
      <c r="Q647" s="3" t="str">
        <f t="shared" si="62"/>
        <v>technology</v>
      </c>
      <c r="R647" s="3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72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60"/>
        <v>132</v>
      </c>
      <c r="P648" s="3">
        <f t="shared" si="61"/>
        <v>39.07</v>
      </c>
      <c r="Q648" s="3" t="str">
        <f t="shared" si="62"/>
        <v>technology</v>
      </c>
      <c r="R648" s="3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72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60"/>
        <v>107</v>
      </c>
      <c r="P649" s="3">
        <f t="shared" si="61"/>
        <v>125.94</v>
      </c>
      <c r="Q649" s="3" t="str">
        <f t="shared" si="62"/>
        <v>technology</v>
      </c>
      <c r="R649" s="3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36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60"/>
        <v>127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72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60"/>
        <v>140</v>
      </c>
      <c r="P651" s="3">
        <f t="shared" si="61"/>
        <v>42.67</v>
      </c>
      <c r="Q651" s="3" t="str">
        <f t="shared" si="62"/>
        <v>technology</v>
      </c>
      <c r="R651" s="3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72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60"/>
        <v>112</v>
      </c>
      <c r="P652" s="3">
        <f t="shared" si="61"/>
        <v>35.130000000000003</v>
      </c>
      <c r="Q652" s="3" t="str">
        <f t="shared" si="62"/>
        <v>technology</v>
      </c>
      <c r="R652" s="3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72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60"/>
        <v>101</v>
      </c>
      <c r="P653" s="3">
        <f t="shared" si="61"/>
        <v>239.35</v>
      </c>
      <c r="Q653" s="3" t="str">
        <f t="shared" si="62"/>
        <v>technology</v>
      </c>
      <c r="R653" s="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72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60"/>
        <v>100</v>
      </c>
      <c r="P654" s="3">
        <f t="shared" si="61"/>
        <v>107.64</v>
      </c>
      <c r="Q654" s="3" t="str">
        <f t="shared" si="62"/>
        <v>technology</v>
      </c>
      <c r="R654" s="3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72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60"/>
        <v>141</v>
      </c>
      <c r="P655" s="3">
        <f t="shared" si="61"/>
        <v>95.83</v>
      </c>
      <c r="Q655" s="3" t="str">
        <f t="shared" si="62"/>
        <v>technology</v>
      </c>
      <c r="R655" s="3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72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60"/>
        <v>267</v>
      </c>
      <c r="P656" s="3">
        <f t="shared" si="61"/>
        <v>31.66</v>
      </c>
      <c r="Q656" s="3" t="str">
        <f t="shared" si="62"/>
        <v>technology</v>
      </c>
      <c r="R656" s="3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5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60"/>
        <v>147</v>
      </c>
      <c r="P657" s="3">
        <f t="shared" si="61"/>
        <v>42.89</v>
      </c>
      <c r="Q657" s="3" t="str">
        <f t="shared" si="62"/>
        <v>technology</v>
      </c>
      <c r="R657" s="3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72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60"/>
        <v>214</v>
      </c>
      <c r="P658" s="3">
        <f t="shared" si="61"/>
        <v>122.74</v>
      </c>
      <c r="Q658" s="3" t="str">
        <f t="shared" si="62"/>
        <v>technology</v>
      </c>
      <c r="R658" s="3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90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60"/>
        <v>126</v>
      </c>
      <c r="P659" s="3">
        <f t="shared" si="61"/>
        <v>190.45</v>
      </c>
      <c r="Q659" s="3" t="str">
        <f t="shared" si="62"/>
        <v>technology</v>
      </c>
      <c r="R659" s="3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72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60"/>
        <v>104</v>
      </c>
      <c r="P660" s="3">
        <f t="shared" si="61"/>
        <v>109.34</v>
      </c>
      <c r="Q660" s="3" t="str">
        <f t="shared" si="62"/>
        <v>technology</v>
      </c>
      <c r="R660" s="3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60"/>
        <v>101</v>
      </c>
      <c r="P661" s="3">
        <f t="shared" si="61"/>
        <v>143.66999999999999</v>
      </c>
      <c r="Q661" s="3" t="str">
        <f t="shared" si="62"/>
        <v>technology</v>
      </c>
      <c r="R661" s="3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72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60"/>
        <v>3</v>
      </c>
      <c r="P662" s="3">
        <f t="shared" si="61"/>
        <v>84.94</v>
      </c>
      <c r="Q662" s="3" t="str">
        <f t="shared" si="62"/>
        <v>technology</v>
      </c>
      <c r="R662" s="3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72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60"/>
        <v>1</v>
      </c>
      <c r="P663" s="3">
        <f t="shared" si="61"/>
        <v>10.56</v>
      </c>
      <c r="Q663" s="3" t="str">
        <f t="shared" si="62"/>
        <v>technology</v>
      </c>
      <c r="R663" s="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5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60"/>
        <v>0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72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60"/>
        <v>0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72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60"/>
        <v>8</v>
      </c>
      <c r="P666" s="3">
        <f t="shared" si="61"/>
        <v>31.17</v>
      </c>
      <c r="Q666" s="3" t="str">
        <f t="shared" si="62"/>
        <v>technology</v>
      </c>
      <c r="R666" s="3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90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60"/>
        <v>19</v>
      </c>
      <c r="P667" s="3">
        <f t="shared" si="61"/>
        <v>155.33000000000001</v>
      </c>
      <c r="Q667" s="3" t="str">
        <f t="shared" si="62"/>
        <v>technology</v>
      </c>
      <c r="R667" s="3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72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60"/>
        <v>0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72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60"/>
        <v>10</v>
      </c>
      <c r="P669" s="3">
        <f t="shared" si="61"/>
        <v>178.93</v>
      </c>
      <c r="Q669" s="3" t="str">
        <f t="shared" si="62"/>
        <v>technology</v>
      </c>
      <c r="R669" s="3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72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60"/>
        <v>5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72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60"/>
        <v>22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72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60"/>
        <v>29</v>
      </c>
      <c r="P672" s="3">
        <f t="shared" si="61"/>
        <v>85</v>
      </c>
      <c r="Q672" s="3" t="str">
        <f t="shared" si="62"/>
        <v>technology</v>
      </c>
      <c r="R672" s="3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72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60"/>
        <v>39</v>
      </c>
      <c r="P673" s="3">
        <f t="shared" si="61"/>
        <v>788.53</v>
      </c>
      <c r="Q673" s="3" t="str">
        <f t="shared" si="62"/>
        <v>technology</v>
      </c>
      <c r="R673" s="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90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60"/>
        <v>22</v>
      </c>
      <c r="P674" s="3">
        <f t="shared" si="61"/>
        <v>50.3</v>
      </c>
      <c r="Q674" s="3" t="str">
        <f t="shared" si="62"/>
        <v>technology</v>
      </c>
      <c r="R674" s="3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72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60"/>
        <v>0</v>
      </c>
      <c r="P675" s="3">
        <f t="shared" si="61"/>
        <v>68.33</v>
      </c>
      <c r="Q675" s="3" t="str">
        <f t="shared" si="62"/>
        <v>technology</v>
      </c>
      <c r="R675" s="3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54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60"/>
        <v>0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72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60"/>
        <v>15</v>
      </c>
      <c r="P677" s="3">
        <f t="shared" si="61"/>
        <v>34.270000000000003</v>
      </c>
      <c r="Q677" s="3" t="str">
        <f t="shared" si="62"/>
        <v>technology</v>
      </c>
      <c r="R677" s="3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72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60"/>
        <v>1</v>
      </c>
      <c r="P678" s="3">
        <f t="shared" si="61"/>
        <v>61.29</v>
      </c>
      <c r="Q678" s="3" t="str">
        <f t="shared" si="62"/>
        <v>technology</v>
      </c>
      <c r="R678" s="3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90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60"/>
        <v>26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72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60"/>
        <v>4</v>
      </c>
      <c r="P680" s="3">
        <f t="shared" si="61"/>
        <v>65.180000000000007</v>
      </c>
      <c r="Q680" s="3" t="str">
        <f t="shared" si="62"/>
        <v>technology</v>
      </c>
      <c r="R680" s="3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72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60"/>
        <v>15</v>
      </c>
      <c r="P681" s="3">
        <f t="shared" si="61"/>
        <v>93.9</v>
      </c>
      <c r="Q681" s="3" t="str">
        <f t="shared" si="62"/>
        <v>technology</v>
      </c>
      <c r="R681" s="3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72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60"/>
        <v>26</v>
      </c>
      <c r="P682" s="3">
        <f t="shared" si="61"/>
        <v>150.65</v>
      </c>
      <c r="Q682" s="3" t="str">
        <f t="shared" si="62"/>
        <v>technology</v>
      </c>
      <c r="R682" s="3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72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60"/>
        <v>0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72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60"/>
        <v>0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90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60"/>
        <v>1</v>
      </c>
      <c r="P685" s="3">
        <f t="shared" si="61"/>
        <v>99.33</v>
      </c>
      <c r="Q685" s="3" t="str">
        <f t="shared" si="62"/>
        <v>technology</v>
      </c>
      <c r="R685" s="3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36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60"/>
        <v>7</v>
      </c>
      <c r="P686" s="3">
        <f t="shared" si="61"/>
        <v>177.39</v>
      </c>
      <c r="Q686" s="3" t="str">
        <f t="shared" si="62"/>
        <v>technology</v>
      </c>
      <c r="R686" s="3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72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60"/>
        <v>28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72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60"/>
        <v>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72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60"/>
        <v>4</v>
      </c>
      <c r="P689" s="3">
        <f t="shared" si="61"/>
        <v>591.66999999999996</v>
      </c>
      <c r="Q689" s="3" t="str">
        <f t="shared" si="62"/>
        <v>technology</v>
      </c>
      <c r="R689" s="3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72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60"/>
        <v>73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72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60"/>
        <v>58</v>
      </c>
      <c r="P691" s="3">
        <f t="shared" si="61"/>
        <v>343.15</v>
      </c>
      <c r="Q691" s="3" t="str">
        <f t="shared" si="62"/>
        <v>technology</v>
      </c>
      <c r="R691" s="3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54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60"/>
        <v>12</v>
      </c>
      <c r="P692" s="3">
        <f t="shared" si="61"/>
        <v>72.59</v>
      </c>
      <c r="Q692" s="3" t="str">
        <f t="shared" si="62"/>
        <v>technology</v>
      </c>
      <c r="R692" s="3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72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60"/>
        <v>1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72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60"/>
        <v>7</v>
      </c>
      <c r="P694" s="3">
        <f t="shared" si="61"/>
        <v>6.5</v>
      </c>
      <c r="Q694" s="3" t="str">
        <f t="shared" si="62"/>
        <v>technology</v>
      </c>
      <c r="R694" s="3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5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60"/>
        <v>35</v>
      </c>
      <c r="P695" s="3">
        <f t="shared" si="61"/>
        <v>119.39</v>
      </c>
      <c r="Q695" s="3" t="str">
        <f t="shared" si="62"/>
        <v>technology</v>
      </c>
      <c r="R695" s="3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72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60"/>
        <v>0</v>
      </c>
      <c r="P696" s="3">
        <f t="shared" si="61"/>
        <v>84.29</v>
      </c>
      <c r="Q696" s="3" t="str">
        <f t="shared" si="62"/>
        <v>technology</v>
      </c>
      <c r="R696" s="3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72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60"/>
        <v>1</v>
      </c>
      <c r="P697" s="3">
        <f t="shared" si="61"/>
        <v>90.86</v>
      </c>
      <c r="Q697" s="3" t="str">
        <f t="shared" si="62"/>
        <v>technology</v>
      </c>
      <c r="R697" s="3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54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60"/>
        <v>0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72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60"/>
        <v>46</v>
      </c>
      <c r="P699" s="3">
        <f t="shared" si="61"/>
        <v>20.34</v>
      </c>
      <c r="Q699" s="3" t="str">
        <f t="shared" si="62"/>
        <v>technology</v>
      </c>
      <c r="R699" s="3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72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60"/>
        <v>15</v>
      </c>
      <c r="P700" s="3">
        <f t="shared" si="61"/>
        <v>530.69000000000005</v>
      </c>
      <c r="Q700" s="3" t="str">
        <f t="shared" si="62"/>
        <v>technology</v>
      </c>
      <c r="R700" s="3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72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60"/>
        <v>82</v>
      </c>
      <c r="P701" s="3">
        <f t="shared" si="61"/>
        <v>120.39</v>
      </c>
      <c r="Q701" s="3" t="str">
        <f t="shared" si="62"/>
        <v>technology</v>
      </c>
      <c r="R701" s="3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90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60"/>
        <v>3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90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60"/>
        <v>27</v>
      </c>
      <c r="P703" s="3">
        <f t="shared" si="61"/>
        <v>291.33</v>
      </c>
      <c r="Q703" s="3" t="str">
        <f t="shared" si="62"/>
        <v>technology</v>
      </c>
      <c r="R703" s="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72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60"/>
        <v>31</v>
      </c>
      <c r="P704" s="3">
        <f t="shared" si="61"/>
        <v>124.92</v>
      </c>
      <c r="Q704" s="3" t="str">
        <f t="shared" si="62"/>
        <v>technology</v>
      </c>
      <c r="R704" s="3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72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60"/>
        <v>6</v>
      </c>
      <c r="P705" s="3">
        <f t="shared" si="61"/>
        <v>119.57</v>
      </c>
      <c r="Q705" s="3" t="str">
        <f t="shared" si="62"/>
        <v>technology</v>
      </c>
      <c r="R705" s="3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72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ref="O706:O769" si="66">ROUND((E706/D706)*100,0)</f>
        <v>1</v>
      </c>
      <c r="P706" s="3">
        <f t="shared" ref="P706:P769" si="67">ROUND(E706/L706,2)</f>
        <v>120.25</v>
      </c>
      <c r="Q706" s="3" t="str">
        <f t="shared" ref="Q706:Q769" si="68">LEFT(N706,FIND("/",N706)-1)</f>
        <v>technology</v>
      </c>
      <c r="R706" s="3" t="str">
        <f t="shared" ref="R706:R769" si="69">RIGHT(N706,LEN(N706)-LEN(Q706)-1)</f>
        <v>wearables</v>
      </c>
      <c r="S706" s="7">
        <f t="shared" ref="S706:S769" si="70">(((J706/60)/60)/24)+DATE(1970,1,1)</f>
        <v>42726.192916666667</v>
      </c>
      <c r="T706" s="7">
        <f t="shared" ref="T706:T769" si="71">(((I706/60)/60)/24)+DATE(1970,1,1)</f>
        <v>42786.192916666667</v>
      </c>
    </row>
    <row r="707" spans="1:20" ht="36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si="66"/>
        <v>1</v>
      </c>
      <c r="P707" s="3">
        <f t="shared" si="67"/>
        <v>195.4</v>
      </c>
      <c r="Q707" s="3" t="str">
        <f t="shared" si="68"/>
        <v>technology</v>
      </c>
      <c r="R707" s="3" t="str">
        <f t="shared" si="69"/>
        <v>wearables</v>
      </c>
      <c r="S707" s="7">
        <f t="shared" si="70"/>
        <v>42726.491643518515</v>
      </c>
      <c r="T707" s="7">
        <f t="shared" si="71"/>
        <v>42756.491643518515</v>
      </c>
    </row>
    <row r="708" spans="1:20" ht="72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66"/>
        <v>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72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66"/>
        <v>79</v>
      </c>
      <c r="P709" s="3">
        <f t="shared" si="67"/>
        <v>117.7</v>
      </c>
      <c r="Q709" s="3" t="str">
        <f t="shared" si="68"/>
        <v>technology</v>
      </c>
      <c r="R709" s="3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72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66"/>
        <v>22</v>
      </c>
      <c r="P710" s="3">
        <f t="shared" si="67"/>
        <v>23.95</v>
      </c>
      <c r="Q710" s="3" t="str">
        <f t="shared" si="68"/>
        <v>technology</v>
      </c>
      <c r="R710" s="3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54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66"/>
        <v>0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5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66"/>
        <v>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72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66"/>
        <v>34</v>
      </c>
      <c r="P713" s="3">
        <f t="shared" si="67"/>
        <v>99.97</v>
      </c>
      <c r="Q713" s="3" t="str">
        <f t="shared" si="68"/>
        <v>technology</v>
      </c>
      <c r="R713" s="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72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66"/>
        <v>0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72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66"/>
        <v>1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72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66"/>
        <v>15</v>
      </c>
      <c r="P716" s="3">
        <f t="shared" si="67"/>
        <v>80.319999999999993</v>
      </c>
      <c r="Q716" s="3" t="str">
        <f t="shared" si="68"/>
        <v>technology</v>
      </c>
      <c r="R716" s="3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72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66"/>
        <v>5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72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66"/>
        <v>10</v>
      </c>
      <c r="P718" s="3">
        <f t="shared" si="67"/>
        <v>44.69</v>
      </c>
      <c r="Q718" s="3" t="str">
        <f t="shared" si="68"/>
        <v>technology</v>
      </c>
      <c r="R718" s="3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36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66"/>
        <v>0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72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66"/>
        <v>1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72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66"/>
        <v>1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72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66"/>
        <v>144</v>
      </c>
      <c r="P722" s="3">
        <f t="shared" si="67"/>
        <v>66.709999999999994</v>
      </c>
      <c r="Q722" s="3" t="str">
        <f t="shared" si="68"/>
        <v>publishing</v>
      </c>
      <c r="R722" s="3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72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66"/>
        <v>122</v>
      </c>
      <c r="P723" s="3">
        <f t="shared" si="67"/>
        <v>84.14</v>
      </c>
      <c r="Q723" s="3" t="str">
        <f t="shared" si="68"/>
        <v>publishing</v>
      </c>
      <c r="R723" s="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72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66"/>
        <v>132</v>
      </c>
      <c r="P724" s="3">
        <f t="shared" si="67"/>
        <v>215.73</v>
      </c>
      <c r="Q724" s="3" t="str">
        <f t="shared" si="68"/>
        <v>publishing</v>
      </c>
      <c r="R724" s="3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54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66"/>
        <v>109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72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66"/>
        <v>105</v>
      </c>
      <c r="P726" s="3">
        <f t="shared" si="67"/>
        <v>51.63</v>
      </c>
      <c r="Q726" s="3" t="str">
        <f t="shared" si="68"/>
        <v>publishing</v>
      </c>
      <c r="R726" s="3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72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66"/>
        <v>100</v>
      </c>
      <c r="P727" s="3">
        <f t="shared" si="67"/>
        <v>143.36000000000001</v>
      </c>
      <c r="Q727" s="3" t="str">
        <f t="shared" si="68"/>
        <v>publishing</v>
      </c>
      <c r="R727" s="3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72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66"/>
        <v>101</v>
      </c>
      <c r="P728" s="3">
        <f t="shared" si="67"/>
        <v>72.430000000000007</v>
      </c>
      <c r="Q728" s="3" t="str">
        <f t="shared" si="68"/>
        <v>publishing</v>
      </c>
      <c r="R728" s="3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72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66"/>
        <v>156</v>
      </c>
      <c r="P729" s="3">
        <f t="shared" si="67"/>
        <v>36.53</v>
      </c>
      <c r="Q729" s="3" t="str">
        <f t="shared" si="68"/>
        <v>publishing</v>
      </c>
      <c r="R729" s="3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5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66"/>
        <v>106</v>
      </c>
      <c r="P730" s="3">
        <f t="shared" si="67"/>
        <v>60.9</v>
      </c>
      <c r="Q730" s="3" t="str">
        <f t="shared" si="68"/>
        <v>publishing</v>
      </c>
      <c r="R730" s="3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72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66"/>
        <v>131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36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66"/>
        <v>132</v>
      </c>
      <c r="P732" s="3">
        <f t="shared" si="67"/>
        <v>99.77</v>
      </c>
      <c r="Q732" s="3" t="str">
        <f t="shared" si="68"/>
        <v>publishing</v>
      </c>
      <c r="R732" s="3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72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66"/>
        <v>126</v>
      </c>
      <c r="P733" s="3">
        <f t="shared" si="67"/>
        <v>88.73</v>
      </c>
      <c r="Q733" s="3" t="str">
        <f t="shared" si="68"/>
        <v>publishing</v>
      </c>
      <c r="R733" s="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72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66"/>
        <v>160</v>
      </c>
      <c r="P734" s="3">
        <f t="shared" si="67"/>
        <v>4.92</v>
      </c>
      <c r="Q734" s="3" t="str">
        <f t="shared" si="68"/>
        <v>publishing</v>
      </c>
      <c r="R734" s="3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90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66"/>
        <v>120</v>
      </c>
      <c r="P735" s="3">
        <f t="shared" si="67"/>
        <v>17.82</v>
      </c>
      <c r="Q735" s="3" t="str">
        <f t="shared" si="68"/>
        <v>publishing</v>
      </c>
      <c r="R735" s="3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5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66"/>
        <v>126</v>
      </c>
      <c r="P736" s="3">
        <f t="shared" si="67"/>
        <v>187.19</v>
      </c>
      <c r="Q736" s="3" t="str">
        <f t="shared" si="68"/>
        <v>publishing</v>
      </c>
      <c r="R736" s="3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72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66"/>
        <v>114</v>
      </c>
      <c r="P737" s="3">
        <f t="shared" si="67"/>
        <v>234.81</v>
      </c>
      <c r="Q737" s="3" t="str">
        <f t="shared" si="68"/>
        <v>publishing</v>
      </c>
      <c r="R737" s="3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72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66"/>
        <v>315</v>
      </c>
      <c r="P738" s="3">
        <f t="shared" si="67"/>
        <v>105.05</v>
      </c>
      <c r="Q738" s="3" t="str">
        <f t="shared" si="68"/>
        <v>publishing</v>
      </c>
      <c r="R738" s="3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72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66"/>
        <v>122</v>
      </c>
      <c r="P739" s="3">
        <f t="shared" si="67"/>
        <v>56.67</v>
      </c>
      <c r="Q739" s="3" t="str">
        <f t="shared" si="68"/>
        <v>publishing</v>
      </c>
      <c r="R739" s="3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54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66"/>
        <v>107</v>
      </c>
      <c r="P740" s="3">
        <f t="shared" si="67"/>
        <v>39.049999999999997</v>
      </c>
      <c r="Q740" s="3" t="str">
        <f t="shared" si="68"/>
        <v>publishing</v>
      </c>
      <c r="R740" s="3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72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66"/>
        <v>158</v>
      </c>
      <c r="P741" s="3">
        <f t="shared" si="67"/>
        <v>68.349999999999994</v>
      </c>
      <c r="Q741" s="3" t="str">
        <f t="shared" si="68"/>
        <v>publishing</v>
      </c>
      <c r="R741" s="3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72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66"/>
        <v>107</v>
      </c>
      <c r="P742" s="3">
        <f t="shared" si="67"/>
        <v>169.58</v>
      </c>
      <c r="Q742" s="3" t="str">
        <f t="shared" si="68"/>
        <v>publishing</v>
      </c>
      <c r="R742" s="3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36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66"/>
        <v>102</v>
      </c>
      <c r="P743" s="3">
        <f t="shared" si="67"/>
        <v>141.41999999999999</v>
      </c>
      <c r="Q743" s="3" t="str">
        <f t="shared" si="68"/>
        <v>publishing</v>
      </c>
      <c r="R743" s="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72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66"/>
        <v>111</v>
      </c>
      <c r="P744" s="3">
        <f t="shared" si="67"/>
        <v>67.39</v>
      </c>
      <c r="Q744" s="3" t="str">
        <f t="shared" si="68"/>
        <v>publishing</v>
      </c>
      <c r="R744" s="3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72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66"/>
        <v>148</v>
      </c>
      <c r="P745" s="3">
        <f t="shared" si="67"/>
        <v>54.27</v>
      </c>
      <c r="Q745" s="3" t="str">
        <f t="shared" si="68"/>
        <v>publishing</v>
      </c>
      <c r="R745" s="3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5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66"/>
        <v>102</v>
      </c>
      <c r="P746" s="3">
        <f t="shared" si="67"/>
        <v>82.52</v>
      </c>
      <c r="Q746" s="3" t="str">
        <f t="shared" si="68"/>
        <v>publishing</v>
      </c>
      <c r="R746" s="3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72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66"/>
        <v>179</v>
      </c>
      <c r="P747" s="3">
        <f t="shared" si="67"/>
        <v>53.73</v>
      </c>
      <c r="Q747" s="3" t="str">
        <f t="shared" si="68"/>
        <v>publishing</v>
      </c>
      <c r="R747" s="3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36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66"/>
        <v>111</v>
      </c>
      <c r="P748" s="3">
        <f t="shared" si="67"/>
        <v>34.21</v>
      </c>
      <c r="Q748" s="3" t="str">
        <f t="shared" si="68"/>
        <v>publishing</v>
      </c>
      <c r="R748" s="3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72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66"/>
        <v>100</v>
      </c>
      <c r="P749" s="3">
        <f t="shared" si="67"/>
        <v>127.33</v>
      </c>
      <c r="Q749" s="3" t="str">
        <f t="shared" si="68"/>
        <v>publishing</v>
      </c>
      <c r="R749" s="3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72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66"/>
        <v>100</v>
      </c>
      <c r="P750" s="3">
        <f t="shared" si="67"/>
        <v>45.57</v>
      </c>
      <c r="Q750" s="3" t="str">
        <f t="shared" si="68"/>
        <v>publishing</v>
      </c>
      <c r="R750" s="3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72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66"/>
        <v>106</v>
      </c>
      <c r="P751" s="3">
        <f t="shared" si="67"/>
        <v>95.96</v>
      </c>
      <c r="Q751" s="3" t="str">
        <f t="shared" si="68"/>
        <v>publishing</v>
      </c>
      <c r="R751" s="3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72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66"/>
        <v>103</v>
      </c>
      <c r="P752" s="3">
        <f t="shared" si="67"/>
        <v>77.27</v>
      </c>
      <c r="Q752" s="3" t="str">
        <f t="shared" si="68"/>
        <v>publishing</v>
      </c>
      <c r="R752" s="3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72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66"/>
        <v>119</v>
      </c>
      <c r="P753" s="3">
        <f t="shared" si="67"/>
        <v>57.34</v>
      </c>
      <c r="Q753" s="3" t="str">
        <f t="shared" si="68"/>
        <v>publishing</v>
      </c>
      <c r="R753" s="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90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66"/>
        <v>112</v>
      </c>
      <c r="P754" s="3">
        <f t="shared" si="67"/>
        <v>53.19</v>
      </c>
      <c r="Q754" s="3" t="str">
        <f t="shared" si="68"/>
        <v>publishing</v>
      </c>
      <c r="R754" s="3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72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66"/>
        <v>128</v>
      </c>
      <c r="P755" s="3">
        <f t="shared" si="67"/>
        <v>492.31</v>
      </c>
      <c r="Q755" s="3" t="str">
        <f t="shared" si="68"/>
        <v>publishing</v>
      </c>
      <c r="R755" s="3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90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66"/>
        <v>104</v>
      </c>
      <c r="P756" s="3">
        <f t="shared" si="67"/>
        <v>42.35</v>
      </c>
      <c r="Q756" s="3" t="str">
        <f t="shared" si="68"/>
        <v>publishing</v>
      </c>
      <c r="R756" s="3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72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66"/>
        <v>102</v>
      </c>
      <c r="P757" s="3">
        <f t="shared" si="67"/>
        <v>37.47</v>
      </c>
      <c r="Q757" s="3" t="str">
        <f t="shared" si="68"/>
        <v>publishing</v>
      </c>
      <c r="R757" s="3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72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66"/>
        <v>118</v>
      </c>
      <c r="P758" s="3">
        <f t="shared" si="67"/>
        <v>37.450000000000003</v>
      </c>
      <c r="Q758" s="3" t="str">
        <f t="shared" si="68"/>
        <v>publishing</v>
      </c>
      <c r="R758" s="3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72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66"/>
        <v>238</v>
      </c>
      <c r="P759" s="3">
        <f t="shared" si="67"/>
        <v>33.06</v>
      </c>
      <c r="Q759" s="3" t="str">
        <f t="shared" si="68"/>
        <v>publishing</v>
      </c>
      <c r="R759" s="3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5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66"/>
        <v>102</v>
      </c>
      <c r="P760" s="3">
        <f t="shared" si="67"/>
        <v>134.21</v>
      </c>
      <c r="Q760" s="3" t="str">
        <f t="shared" si="68"/>
        <v>publishing</v>
      </c>
      <c r="R760" s="3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72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66"/>
        <v>102</v>
      </c>
      <c r="P761" s="3">
        <f t="shared" si="67"/>
        <v>51.47</v>
      </c>
      <c r="Q761" s="3" t="str">
        <f t="shared" si="68"/>
        <v>publishing</v>
      </c>
      <c r="R761" s="3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90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66"/>
        <v>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72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66"/>
        <v>5</v>
      </c>
      <c r="P763" s="3">
        <f t="shared" si="67"/>
        <v>39.17</v>
      </c>
      <c r="Q763" s="3" t="str">
        <f t="shared" si="68"/>
        <v>publishing</v>
      </c>
      <c r="R763" s="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72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66"/>
        <v>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72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66"/>
        <v>0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72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66"/>
        <v>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72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66"/>
        <v>36</v>
      </c>
      <c r="P767" s="3">
        <f t="shared" si="67"/>
        <v>57.3</v>
      </c>
      <c r="Q767" s="3" t="str">
        <f t="shared" si="68"/>
        <v>publishing</v>
      </c>
      <c r="R767" s="3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72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66"/>
        <v>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108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66"/>
        <v>4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72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ref="O770:O833" si="72">ROUND((E770/D770)*100,0)</f>
        <v>0</v>
      </c>
      <c r="P770" s="3" t="e">
        <f t="shared" ref="P770:P833" si="73">ROUND(E770/L770,2)</f>
        <v>#DIV/0!</v>
      </c>
      <c r="Q770" s="3" t="str">
        <f t="shared" ref="Q770:Q833" si="74">LEFT(N770,FIND("/",N770)-1)</f>
        <v>publishing</v>
      </c>
      <c r="R770" s="3" t="str">
        <f t="shared" ref="R770:R833" si="75">RIGHT(N770,LEN(N770)-LEN(Q770)-1)</f>
        <v>fiction</v>
      </c>
      <c r="S770" s="7">
        <f t="shared" ref="S770:S833" si="76">(((J770/60)/60)/24)+DATE(1970,1,1)</f>
        <v>41594.207060185188</v>
      </c>
      <c r="T770" s="7">
        <f t="shared" ref="T770:T833" si="77">(((I770/60)/60)/24)+DATE(1970,1,1)</f>
        <v>41624.207060185188</v>
      </c>
    </row>
    <row r="771" spans="1:20" ht="72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si="72"/>
        <v>41</v>
      </c>
      <c r="P771" s="3">
        <f t="shared" si="73"/>
        <v>31.85</v>
      </c>
      <c r="Q771" s="3" t="str">
        <f t="shared" si="74"/>
        <v>publishing</v>
      </c>
      <c r="R771" s="3" t="str">
        <f t="shared" si="75"/>
        <v>fiction</v>
      </c>
      <c r="S771" s="7">
        <f t="shared" si="76"/>
        <v>41604.996458333335</v>
      </c>
      <c r="T771" s="7">
        <f t="shared" si="77"/>
        <v>41634.996458333335</v>
      </c>
    </row>
    <row r="772" spans="1:20" ht="72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72"/>
        <v>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72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72"/>
        <v>0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90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72"/>
        <v>3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72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72"/>
        <v>1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72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72"/>
        <v>70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5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72"/>
        <v>2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72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72"/>
        <v>51</v>
      </c>
      <c r="P778" s="3">
        <f t="shared" si="73"/>
        <v>63.12</v>
      </c>
      <c r="Q778" s="3" t="str">
        <f t="shared" si="74"/>
        <v>publishing</v>
      </c>
      <c r="R778" s="3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90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72"/>
        <v>1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5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72"/>
        <v>0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72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72"/>
        <v>3</v>
      </c>
      <c r="P781" s="3">
        <f t="shared" si="73"/>
        <v>66.67</v>
      </c>
      <c r="Q781" s="3" t="str">
        <f t="shared" si="74"/>
        <v>publishing</v>
      </c>
      <c r="R781" s="3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5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72"/>
        <v>104</v>
      </c>
      <c r="P782" s="3">
        <f t="shared" si="73"/>
        <v>38.520000000000003</v>
      </c>
      <c r="Q782" s="3" t="str">
        <f t="shared" si="74"/>
        <v>music</v>
      </c>
      <c r="R782" s="3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72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72"/>
        <v>133</v>
      </c>
      <c r="P783" s="3">
        <f t="shared" si="73"/>
        <v>42.61</v>
      </c>
      <c r="Q783" s="3" t="str">
        <f t="shared" si="74"/>
        <v>music</v>
      </c>
      <c r="R783" s="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72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72"/>
        <v>100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72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72"/>
        <v>148</v>
      </c>
      <c r="P785" s="3">
        <f t="shared" si="73"/>
        <v>63.49</v>
      </c>
      <c r="Q785" s="3" t="str">
        <f t="shared" si="74"/>
        <v>music</v>
      </c>
      <c r="R785" s="3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72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72"/>
        <v>103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90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72"/>
        <v>181</v>
      </c>
      <c r="P787" s="3">
        <f t="shared" si="73"/>
        <v>31.14</v>
      </c>
      <c r="Q787" s="3" t="str">
        <f t="shared" si="74"/>
        <v>music</v>
      </c>
      <c r="R787" s="3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72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72"/>
        <v>143</v>
      </c>
      <c r="P788" s="3">
        <f t="shared" si="73"/>
        <v>162.27000000000001</v>
      </c>
      <c r="Q788" s="3" t="str">
        <f t="shared" si="74"/>
        <v>music</v>
      </c>
      <c r="R788" s="3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72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72"/>
        <v>114</v>
      </c>
      <c r="P789" s="3">
        <f t="shared" si="73"/>
        <v>80.59</v>
      </c>
      <c r="Q789" s="3" t="str">
        <f t="shared" si="74"/>
        <v>music</v>
      </c>
      <c r="R789" s="3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72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72"/>
        <v>204</v>
      </c>
      <c r="P790" s="3">
        <f t="shared" si="73"/>
        <v>59.85</v>
      </c>
      <c r="Q790" s="3" t="str">
        <f t="shared" si="74"/>
        <v>music</v>
      </c>
      <c r="R790" s="3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72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72"/>
        <v>109</v>
      </c>
      <c r="P791" s="3">
        <f t="shared" si="73"/>
        <v>132.86000000000001</v>
      </c>
      <c r="Q791" s="3" t="str">
        <f t="shared" si="74"/>
        <v>music</v>
      </c>
      <c r="R791" s="3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72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72"/>
        <v>144</v>
      </c>
      <c r="P792" s="3">
        <f t="shared" si="73"/>
        <v>92.55</v>
      </c>
      <c r="Q792" s="3" t="str">
        <f t="shared" si="74"/>
        <v>music</v>
      </c>
      <c r="R792" s="3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72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72"/>
        <v>104</v>
      </c>
      <c r="P793" s="3">
        <f t="shared" si="73"/>
        <v>60.86</v>
      </c>
      <c r="Q793" s="3" t="str">
        <f t="shared" si="74"/>
        <v>music</v>
      </c>
      <c r="R793" s="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6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72"/>
        <v>100</v>
      </c>
      <c r="P794" s="3">
        <f t="shared" si="73"/>
        <v>41.85</v>
      </c>
      <c r="Q794" s="3" t="str">
        <f t="shared" si="74"/>
        <v>music</v>
      </c>
      <c r="R794" s="3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72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72"/>
        <v>103</v>
      </c>
      <c r="P795" s="3">
        <f t="shared" si="73"/>
        <v>88.33</v>
      </c>
      <c r="Q795" s="3" t="str">
        <f t="shared" si="74"/>
        <v>music</v>
      </c>
      <c r="R795" s="3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72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72"/>
        <v>105</v>
      </c>
      <c r="P796" s="3">
        <f t="shared" si="73"/>
        <v>158.96</v>
      </c>
      <c r="Q796" s="3" t="str">
        <f t="shared" si="74"/>
        <v>music</v>
      </c>
      <c r="R796" s="3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72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72"/>
        <v>112</v>
      </c>
      <c r="P797" s="3">
        <f t="shared" si="73"/>
        <v>85.05</v>
      </c>
      <c r="Q797" s="3" t="str">
        <f t="shared" si="74"/>
        <v>music</v>
      </c>
      <c r="R797" s="3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72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72"/>
        <v>101</v>
      </c>
      <c r="P798" s="3">
        <f t="shared" si="73"/>
        <v>112.61</v>
      </c>
      <c r="Q798" s="3" t="str">
        <f t="shared" si="74"/>
        <v>music</v>
      </c>
      <c r="R798" s="3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72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72"/>
        <v>108</v>
      </c>
      <c r="P799" s="3">
        <f t="shared" si="73"/>
        <v>45.44</v>
      </c>
      <c r="Q799" s="3" t="str">
        <f t="shared" si="74"/>
        <v>music</v>
      </c>
      <c r="R799" s="3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72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72"/>
        <v>115</v>
      </c>
      <c r="P800" s="3">
        <f t="shared" si="73"/>
        <v>46.22</v>
      </c>
      <c r="Q800" s="3" t="str">
        <f t="shared" si="74"/>
        <v>music</v>
      </c>
      <c r="R800" s="3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72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72"/>
        <v>100</v>
      </c>
      <c r="P801" s="3">
        <f t="shared" si="73"/>
        <v>178.61</v>
      </c>
      <c r="Q801" s="3" t="str">
        <f t="shared" si="74"/>
        <v>music</v>
      </c>
      <c r="R801" s="3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5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72"/>
        <v>152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72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72"/>
        <v>112</v>
      </c>
      <c r="P803" s="3">
        <f t="shared" si="73"/>
        <v>43.73</v>
      </c>
      <c r="Q803" s="3" t="str">
        <f t="shared" si="74"/>
        <v>music</v>
      </c>
      <c r="R803" s="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72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72"/>
        <v>101</v>
      </c>
      <c r="P804" s="3">
        <f t="shared" si="73"/>
        <v>81.069999999999993</v>
      </c>
      <c r="Q804" s="3" t="str">
        <f t="shared" si="74"/>
        <v>music</v>
      </c>
      <c r="R804" s="3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72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72"/>
        <v>123</v>
      </c>
      <c r="P805" s="3">
        <f t="shared" si="73"/>
        <v>74.61</v>
      </c>
      <c r="Q805" s="3" t="str">
        <f t="shared" si="74"/>
        <v>music</v>
      </c>
      <c r="R805" s="3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72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72"/>
        <v>100</v>
      </c>
      <c r="P806" s="3">
        <f t="shared" si="73"/>
        <v>305.56</v>
      </c>
      <c r="Q806" s="3" t="str">
        <f t="shared" si="74"/>
        <v>music</v>
      </c>
      <c r="R806" s="3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72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72"/>
        <v>105</v>
      </c>
      <c r="P807" s="3">
        <f t="shared" si="73"/>
        <v>58.33</v>
      </c>
      <c r="Q807" s="3" t="str">
        <f t="shared" si="74"/>
        <v>music</v>
      </c>
      <c r="R807" s="3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36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72"/>
        <v>104</v>
      </c>
      <c r="P808" s="3">
        <f t="shared" si="73"/>
        <v>117.68</v>
      </c>
      <c r="Q808" s="3" t="str">
        <f t="shared" si="74"/>
        <v>music</v>
      </c>
      <c r="R808" s="3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36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72"/>
        <v>105</v>
      </c>
      <c r="P809" s="3">
        <f t="shared" si="73"/>
        <v>73.77</v>
      </c>
      <c r="Q809" s="3" t="str">
        <f t="shared" si="74"/>
        <v>music</v>
      </c>
      <c r="R809" s="3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72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72"/>
        <v>100</v>
      </c>
      <c r="P810" s="3">
        <f t="shared" si="73"/>
        <v>104.65</v>
      </c>
      <c r="Q810" s="3" t="str">
        <f t="shared" si="74"/>
        <v>music</v>
      </c>
      <c r="R810" s="3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5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72"/>
        <v>104</v>
      </c>
      <c r="P811" s="3">
        <f t="shared" si="73"/>
        <v>79.83</v>
      </c>
      <c r="Q811" s="3" t="str">
        <f t="shared" si="74"/>
        <v>music</v>
      </c>
      <c r="R811" s="3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72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72"/>
        <v>105</v>
      </c>
      <c r="P812" s="3">
        <f t="shared" si="73"/>
        <v>58.33</v>
      </c>
      <c r="Q812" s="3" t="str">
        <f t="shared" si="74"/>
        <v>music</v>
      </c>
      <c r="R812" s="3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5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72"/>
        <v>104</v>
      </c>
      <c r="P813" s="3">
        <f t="shared" si="73"/>
        <v>86.67</v>
      </c>
      <c r="Q813" s="3" t="str">
        <f t="shared" si="74"/>
        <v>music</v>
      </c>
      <c r="R813" s="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72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72"/>
        <v>152</v>
      </c>
      <c r="P814" s="3">
        <f t="shared" si="73"/>
        <v>27.61</v>
      </c>
      <c r="Q814" s="3" t="str">
        <f t="shared" si="74"/>
        <v>music</v>
      </c>
      <c r="R814" s="3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54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72"/>
        <v>160</v>
      </c>
      <c r="P815" s="3">
        <f t="shared" si="73"/>
        <v>25</v>
      </c>
      <c r="Q815" s="3" t="str">
        <f t="shared" si="74"/>
        <v>music</v>
      </c>
      <c r="R815" s="3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72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72"/>
        <v>127</v>
      </c>
      <c r="P816" s="3">
        <f t="shared" si="73"/>
        <v>45.46</v>
      </c>
      <c r="Q816" s="3" t="str">
        <f t="shared" si="74"/>
        <v>music</v>
      </c>
      <c r="R816" s="3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36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72"/>
        <v>107</v>
      </c>
      <c r="P817" s="3">
        <f t="shared" si="73"/>
        <v>99.53</v>
      </c>
      <c r="Q817" s="3" t="str">
        <f t="shared" si="74"/>
        <v>music</v>
      </c>
      <c r="R817" s="3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54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72"/>
        <v>115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72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72"/>
        <v>137</v>
      </c>
      <c r="P819" s="3">
        <f t="shared" si="73"/>
        <v>89.42</v>
      </c>
      <c r="Q819" s="3" t="str">
        <f t="shared" si="74"/>
        <v>music</v>
      </c>
      <c r="R819" s="3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72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72"/>
        <v>156</v>
      </c>
      <c r="P820" s="3">
        <f t="shared" si="73"/>
        <v>28.68</v>
      </c>
      <c r="Q820" s="3" t="str">
        <f t="shared" si="74"/>
        <v>music</v>
      </c>
      <c r="R820" s="3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36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72"/>
        <v>109</v>
      </c>
      <c r="P821" s="3">
        <f t="shared" si="73"/>
        <v>31.07</v>
      </c>
      <c r="Q821" s="3" t="str">
        <f t="shared" si="74"/>
        <v>music</v>
      </c>
      <c r="R821" s="3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5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72"/>
        <v>134</v>
      </c>
      <c r="P822" s="3">
        <f t="shared" si="73"/>
        <v>70.55</v>
      </c>
      <c r="Q822" s="3" t="str">
        <f t="shared" si="74"/>
        <v>music</v>
      </c>
      <c r="R822" s="3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72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72"/>
        <v>100</v>
      </c>
      <c r="P823" s="3">
        <f t="shared" si="73"/>
        <v>224.13</v>
      </c>
      <c r="Q823" s="3" t="str">
        <f t="shared" si="74"/>
        <v>music</v>
      </c>
      <c r="R823" s="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5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72"/>
        <v>119</v>
      </c>
      <c r="P824" s="3">
        <f t="shared" si="73"/>
        <v>51.81</v>
      </c>
      <c r="Q824" s="3" t="str">
        <f t="shared" si="74"/>
        <v>music</v>
      </c>
      <c r="R824" s="3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72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72"/>
        <v>180</v>
      </c>
      <c r="P825" s="3">
        <f t="shared" si="73"/>
        <v>43.52</v>
      </c>
      <c r="Q825" s="3" t="str">
        <f t="shared" si="74"/>
        <v>music</v>
      </c>
      <c r="R825" s="3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72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72"/>
        <v>134</v>
      </c>
      <c r="P826" s="3">
        <f t="shared" si="73"/>
        <v>39.82</v>
      </c>
      <c r="Q826" s="3" t="str">
        <f t="shared" si="74"/>
        <v>music</v>
      </c>
      <c r="R826" s="3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5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72"/>
        <v>100</v>
      </c>
      <c r="P827" s="3">
        <f t="shared" si="73"/>
        <v>126.81</v>
      </c>
      <c r="Q827" s="3" t="str">
        <f t="shared" si="74"/>
        <v>music</v>
      </c>
      <c r="R827" s="3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72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72"/>
        <v>101</v>
      </c>
      <c r="P828" s="3">
        <f t="shared" si="73"/>
        <v>113.88</v>
      </c>
      <c r="Q828" s="3" t="str">
        <f t="shared" si="74"/>
        <v>music</v>
      </c>
      <c r="R828" s="3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72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72"/>
        <v>103</v>
      </c>
      <c r="P829" s="3">
        <f t="shared" si="73"/>
        <v>28.18</v>
      </c>
      <c r="Q829" s="3" t="str">
        <f t="shared" si="74"/>
        <v>music</v>
      </c>
      <c r="R829" s="3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72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72"/>
        <v>107</v>
      </c>
      <c r="P830" s="3">
        <f t="shared" si="73"/>
        <v>36.61</v>
      </c>
      <c r="Q830" s="3" t="str">
        <f t="shared" si="74"/>
        <v>music</v>
      </c>
      <c r="R830" s="3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90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72"/>
        <v>104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72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72"/>
        <v>108</v>
      </c>
      <c r="P832" s="3">
        <f t="shared" si="73"/>
        <v>60.66</v>
      </c>
      <c r="Q832" s="3" t="str">
        <f t="shared" si="74"/>
        <v>music</v>
      </c>
      <c r="R832" s="3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5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72"/>
        <v>233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72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ref="O834:O897" si="78">ROUND((E834/D834)*100,0)</f>
        <v>101</v>
      </c>
      <c r="P834" s="3">
        <f t="shared" ref="P834:P897" si="79">ROUND(E834/L834,2)</f>
        <v>97.99</v>
      </c>
      <c r="Q834" s="3" t="str">
        <f t="shared" ref="Q834:Q897" si="80">LEFT(N834,FIND("/",N834)-1)</f>
        <v>music</v>
      </c>
      <c r="R834" s="3" t="str">
        <f t="shared" ref="R834:R897" si="81">RIGHT(N834,LEN(N834)-LEN(Q834)-1)</f>
        <v>rock</v>
      </c>
      <c r="S834" s="7">
        <f t="shared" ref="S834:S897" si="82">(((J834/60)/60)/24)+DATE(1970,1,1)</f>
        <v>40869.675173611111</v>
      </c>
      <c r="T834" s="7">
        <f t="shared" ref="T834:T897" si="83">(((I834/60)/60)/24)+DATE(1970,1,1)</f>
        <v>40929.342361111114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si="78"/>
        <v>102</v>
      </c>
      <c r="P835" s="3">
        <f t="shared" si="79"/>
        <v>148.78</v>
      </c>
      <c r="Q835" s="3" t="str">
        <f t="shared" si="80"/>
        <v>music</v>
      </c>
      <c r="R835" s="3" t="str">
        <f t="shared" si="81"/>
        <v>rock</v>
      </c>
      <c r="S835" s="7">
        <f t="shared" si="82"/>
        <v>41718.878182870372</v>
      </c>
      <c r="T835" s="7">
        <f t="shared" si="83"/>
        <v>41748.878182870372</v>
      </c>
    </row>
    <row r="836" spans="1:20" ht="90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78"/>
        <v>131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72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78"/>
        <v>117</v>
      </c>
      <c r="P837" s="3">
        <f t="shared" si="79"/>
        <v>58.63</v>
      </c>
      <c r="Q837" s="3" t="str">
        <f t="shared" si="80"/>
        <v>music</v>
      </c>
      <c r="R837" s="3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ht="36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78"/>
        <v>101</v>
      </c>
      <c r="P838" s="3">
        <f t="shared" si="79"/>
        <v>109.71</v>
      </c>
      <c r="Q838" s="3" t="str">
        <f t="shared" si="80"/>
        <v>music</v>
      </c>
      <c r="R838" s="3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5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78"/>
        <v>122</v>
      </c>
      <c r="P839" s="3">
        <f t="shared" si="79"/>
        <v>49.11</v>
      </c>
      <c r="Q839" s="3" t="str">
        <f t="shared" si="80"/>
        <v>music</v>
      </c>
      <c r="R839" s="3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72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78"/>
        <v>145</v>
      </c>
      <c r="P840" s="3">
        <f t="shared" si="79"/>
        <v>47.67</v>
      </c>
      <c r="Q840" s="3" t="str">
        <f t="shared" si="80"/>
        <v>music</v>
      </c>
      <c r="R840" s="3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72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78"/>
        <v>117</v>
      </c>
      <c r="P841" s="3">
        <f t="shared" si="79"/>
        <v>60.74</v>
      </c>
      <c r="Q841" s="3" t="str">
        <f t="shared" si="80"/>
        <v>music</v>
      </c>
      <c r="R841" s="3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5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78"/>
        <v>120</v>
      </c>
      <c r="P842" s="3">
        <f t="shared" si="79"/>
        <v>63.38</v>
      </c>
      <c r="Q842" s="3" t="str">
        <f t="shared" si="80"/>
        <v>music</v>
      </c>
      <c r="R842" s="3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72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78"/>
        <v>101</v>
      </c>
      <c r="P843" s="3">
        <f t="shared" si="79"/>
        <v>53.89</v>
      </c>
      <c r="Q843" s="3" t="str">
        <f t="shared" si="80"/>
        <v>music</v>
      </c>
      <c r="R843" s="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72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78"/>
        <v>104</v>
      </c>
      <c r="P844" s="3">
        <f t="shared" si="79"/>
        <v>66.87</v>
      </c>
      <c r="Q844" s="3" t="str">
        <f t="shared" si="80"/>
        <v>music</v>
      </c>
      <c r="R844" s="3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72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78"/>
        <v>267</v>
      </c>
      <c r="P845" s="3">
        <f t="shared" si="79"/>
        <v>63.1</v>
      </c>
      <c r="Q845" s="3" t="str">
        <f t="shared" si="80"/>
        <v>music</v>
      </c>
      <c r="R845" s="3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90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78"/>
        <v>194</v>
      </c>
      <c r="P846" s="3">
        <f t="shared" si="79"/>
        <v>36.630000000000003</v>
      </c>
      <c r="Q846" s="3" t="str">
        <f t="shared" si="80"/>
        <v>music</v>
      </c>
      <c r="R846" s="3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72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78"/>
        <v>120</v>
      </c>
      <c r="P847" s="3">
        <f t="shared" si="79"/>
        <v>34.01</v>
      </c>
      <c r="Q847" s="3" t="str">
        <f t="shared" si="80"/>
        <v>music</v>
      </c>
      <c r="R847" s="3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5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78"/>
        <v>122</v>
      </c>
      <c r="P848" s="3">
        <f t="shared" si="79"/>
        <v>28.55</v>
      </c>
      <c r="Q848" s="3" t="str">
        <f t="shared" si="80"/>
        <v>music</v>
      </c>
      <c r="R848" s="3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36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78"/>
        <v>100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72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78"/>
        <v>100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72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78"/>
        <v>120</v>
      </c>
      <c r="P851" s="3">
        <f t="shared" si="79"/>
        <v>41.7</v>
      </c>
      <c r="Q851" s="3" t="str">
        <f t="shared" si="80"/>
        <v>music</v>
      </c>
      <c r="R851" s="3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72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78"/>
        <v>155</v>
      </c>
      <c r="P852" s="3">
        <f t="shared" si="79"/>
        <v>46.67</v>
      </c>
      <c r="Q852" s="3" t="str">
        <f t="shared" si="80"/>
        <v>music</v>
      </c>
      <c r="R852" s="3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5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78"/>
        <v>130</v>
      </c>
      <c r="P853" s="3">
        <f t="shared" si="79"/>
        <v>37.270000000000003</v>
      </c>
      <c r="Q853" s="3" t="str">
        <f t="shared" si="80"/>
        <v>music</v>
      </c>
      <c r="R853" s="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54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78"/>
        <v>105</v>
      </c>
      <c r="P854" s="3">
        <f t="shared" si="79"/>
        <v>59.26</v>
      </c>
      <c r="Q854" s="3" t="str">
        <f t="shared" si="80"/>
        <v>music</v>
      </c>
      <c r="R854" s="3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72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78"/>
        <v>100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5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78"/>
        <v>118</v>
      </c>
      <c r="P856" s="3">
        <f t="shared" si="79"/>
        <v>65.86</v>
      </c>
      <c r="Q856" s="3" t="str">
        <f t="shared" si="80"/>
        <v>music</v>
      </c>
      <c r="R856" s="3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5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78"/>
        <v>103</v>
      </c>
      <c r="P857" s="3">
        <f t="shared" si="79"/>
        <v>31.91</v>
      </c>
      <c r="Q857" s="3" t="str">
        <f t="shared" si="80"/>
        <v>music</v>
      </c>
      <c r="R857" s="3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90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78"/>
        <v>218</v>
      </c>
      <c r="P858" s="3">
        <f t="shared" si="79"/>
        <v>19.46</v>
      </c>
      <c r="Q858" s="3" t="str">
        <f t="shared" si="80"/>
        <v>music</v>
      </c>
      <c r="R858" s="3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54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78"/>
        <v>100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72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78"/>
        <v>144</v>
      </c>
      <c r="P860" s="3">
        <f t="shared" si="79"/>
        <v>22.74</v>
      </c>
      <c r="Q860" s="3" t="str">
        <f t="shared" si="80"/>
        <v>music</v>
      </c>
      <c r="R860" s="3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5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78"/>
        <v>105</v>
      </c>
      <c r="P861" s="3">
        <f t="shared" si="79"/>
        <v>42.72</v>
      </c>
      <c r="Q861" s="3" t="str">
        <f t="shared" si="80"/>
        <v>music</v>
      </c>
      <c r="R861" s="3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72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78"/>
        <v>18</v>
      </c>
      <c r="P862" s="3">
        <f t="shared" si="79"/>
        <v>52.92</v>
      </c>
      <c r="Q862" s="3" t="str">
        <f t="shared" si="80"/>
        <v>music</v>
      </c>
      <c r="R862" s="3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72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78"/>
        <v>2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72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78"/>
        <v>0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5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78"/>
        <v>5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72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78"/>
        <v>42</v>
      </c>
      <c r="P866" s="3">
        <f t="shared" si="79"/>
        <v>34.18</v>
      </c>
      <c r="Q866" s="3" t="str">
        <f t="shared" si="80"/>
        <v>music</v>
      </c>
      <c r="R866" s="3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72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78"/>
        <v>2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72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78"/>
        <v>18</v>
      </c>
      <c r="P868" s="3">
        <f t="shared" si="79"/>
        <v>58.18</v>
      </c>
      <c r="Q868" s="3" t="str">
        <f t="shared" si="80"/>
        <v>music</v>
      </c>
      <c r="R868" s="3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90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78"/>
        <v>24</v>
      </c>
      <c r="P869" s="3">
        <f t="shared" si="79"/>
        <v>109.18</v>
      </c>
      <c r="Q869" s="3" t="str">
        <f t="shared" si="80"/>
        <v>music</v>
      </c>
      <c r="R869" s="3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90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78"/>
        <v>0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72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78"/>
        <v>12</v>
      </c>
      <c r="P871" s="3">
        <f t="shared" si="79"/>
        <v>346.67</v>
      </c>
      <c r="Q871" s="3" t="str">
        <f t="shared" si="80"/>
        <v>music</v>
      </c>
      <c r="R871" s="3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72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78"/>
        <v>0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72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78"/>
        <v>5</v>
      </c>
      <c r="P873" s="3">
        <f t="shared" si="79"/>
        <v>27.08</v>
      </c>
      <c r="Q873" s="3" t="str">
        <f t="shared" si="80"/>
        <v>music</v>
      </c>
      <c r="R873" s="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72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78"/>
        <v>1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54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78"/>
        <v>1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72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78"/>
        <v>24</v>
      </c>
      <c r="P876" s="3">
        <f t="shared" si="79"/>
        <v>34.76</v>
      </c>
      <c r="Q876" s="3" t="str">
        <f t="shared" si="80"/>
        <v>music</v>
      </c>
      <c r="R876" s="3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72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78"/>
        <v>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36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78"/>
        <v>41</v>
      </c>
      <c r="P878" s="3">
        <f t="shared" si="79"/>
        <v>28.58</v>
      </c>
      <c r="Q878" s="3" t="str">
        <f t="shared" si="80"/>
        <v>music</v>
      </c>
      <c r="R878" s="3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72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78"/>
        <v>68</v>
      </c>
      <c r="P879" s="3">
        <f t="shared" si="79"/>
        <v>46.59</v>
      </c>
      <c r="Q879" s="3" t="str">
        <f t="shared" si="80"/>
        <v>music</v>
      </c>
      <c r="R879" s="3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72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78"/>
        <v>1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72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78"/>
        <v>31</v>
      </c>
      <c r="P881" s="3">
        <f t="shared" si="79"/>
        <v>21.47</v>
      </c>
      <c r="Q881" s="3" t="str">
        <f t="shared" si="80"/>
        <v>music</v>
      </c>
      <c r="R881" s="3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72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78"/>
        <v>3</v>
      </c>
      <c r="P882" s="3">
        <f t="shared" si="79"/>
        <v>14.13</v>
      </c>
      <c r="Q882" s="3" t="str">
        <f t="shared" si="80"/>
        <v>music</v>
      </c>
      <c r="R882" s="3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5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78"/>
        <v>1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72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78"/>
        <v>20</v>
      </c>
      <c r="P884" s="3">
        <f t="shared" si="79"/>
        <v>21.57</v>
      </c>
      <c r="Q884" s="3" t="str">
        <f t="shared" si="80"/>
        <v>music</v>
      </c>
      <c r="R884" s="3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72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78"/>
        <v>40</v>
      </c>
      <c r="P885" s="3">
        <f t="shared" si="79"/>
        <v>83.38</v>
      </c>
      <c r="Q885" s="3" t="str">
        <f t="shared" si="80"/>
        <v>music</v>
      </c>
      <c r="R885" s="3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5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78"/>
        <v>1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72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78"/>
        <v>75</v>
      </c>
      <c r="P887" s="3">
        <f t="shared" si="79"/>
        <v>35.71</v>
      </c>
      <c r="Q887" s="3" t="str">
        <f t="shared" si="80"/>
        <v>music</v>
      </c>
      <c r="R887" s="3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72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78"/>
        <v>41</v>
      </c>
      <c r="P888" s="3">
        <f t="shared" si="79"/>
        <v>29.29</v>
      </c>
      <c r="Q888" s="3" t="str">
        <f t="shared" si="80"/>
        <v>music</v>
      </c>
      <c r="R888" s="3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72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78"/>
        <v>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72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78"/>
        <v>7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72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78"/>
        <v>9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72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78"/>
        <v>4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72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78"/>
        <v>3</v>
      </c>
      <c r="P893" s="3">
        <f t="shared" si="79"/>
        <v>28.89</v>
      </c>
      <c r="Q893" s="3" t="str">
        <f t="shared" si="80"/>
        <v>music</v>
      </c>
      <c r="R893" s="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72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78"/>
        <v>41</v>
      </c>
      <c r="P894" s="3">
        <f t="shared" si="79"/>
        <v>143.82</v>
      </c>
      <c r="Q894" s="3" t="str">
        <f t="shared" si="80"/>
        <v>music</v>
      </c>
      <c r="R894" s="3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72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78"/>
        <v>10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90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78"/>
        <v>39</v>
      </c>
      <c r="P896" s="3">
        <f t="shared" si="79"/>
        <v>147.81</v>
      </c>
      <c r="Q896" s="3" t="str">
        <f t="shared" si="80"/>
        <v>music</v>
      </c>
      <c r="R896" s="3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72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78"/>
        <v>2</v>
      </c>
      <c r="P897" s="3">
        <f t="shared" si="79"/>
        <v>27.86</v>
      </c>
      <c r="Q897" s="3" t="str">
        <f t="shared" si="80"/>
        <v>music</v>
      </c>
      <c r="R897" s="3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72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ref="O898:O961" si="84">ROUND((E898/D898)*100,0)</f>
        <v>40</v>
      </c>
      <c r="P898" s="3">
        <f t="shared" ref="P898:P961" si="85">ROUND(E898/L898,2)</f>
        <v>44.44</v>
      </c>
      <c r="Q898" s="3" t="str">
        <f t="shared" ref="Q898:Q961" si="86">LEFT(N898,FIND("/",N898)-1)</f>
        <v>music</v>
      </c>
      <c r="R898" s="3" t="str">
        <f t="shared" ref="R898:R961" si="87">RIGHT(N898,LEN(N898)-LEN(Q898)-1)</f>
        <v>indie rock</v>
      </c>
      <c r="S898" s="7">
        <f t="shared" ref="S898:S961" si="88">(((J898/60)/60)/24)+DATE(1970,1,1)</f>
        <v>42218.872986111113</v>
      </c>
      <c r="T898" s="7">
        <f t="shared" ref="T898:T961" si="89">(((I898/60)/60)/24)+DATE(1970,1,1)</f>
        <v>42244.166666666672</v>
      </c>
    </row>
    <row r="899" spans="1:20" ht="72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si="84"/>
        <v>0</v>
      </c>
      <c r="P899" s="3" t="e">
        <f t="shared" si="85"/>
        <v>#DIV/0!</v>
      </c>
      <c r="Q899" s="3" t="str">
        <f t="shared" si="86"/>
        <v>music</v>
      </c>
      <c r="R899" s="3" t="str">
        <f t="shared" si="87"/>
        <v>indie rock</v>
      </c>
      <c r="S899" s="7">
        <f t="shared" si="88"/>
        <v>41211.688750000001</v>
      </c>
      <c r="T899" s="7">
        <f t="shared" si="89"/>
        <v>41241.730416666665</v>
      </c>
    </row>
    <row r="900" spans="1:20" ht="72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84"/>
        <v>3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5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84"/>
        <v>37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5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84"/>
        <v>0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90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84"/>
        <v>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90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84"/>
        <v>0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72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84"/>
        <v>3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72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84"/>
        <v>0</v>
      </c>
      <c r="P906" s="3">
        <f t="shared" si="85"/>
        <v>50.33</v>
      </c>
      <c r="Q906" s="3" t="str">
        <f t="shared" si="86"/>
        <v>music</v>
      </c>
      <c r="R906" s="3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72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84"/>
        <v>3</v>
      </c>
      <c r="P907" s="3">
        <f t="shared" si="85"/>
        <v>32.67</v>
      </c>
      <c r="Q907" s="3" t="str">
        <f t="shared" si="86"/>
        <v>music</v>
      </c>
      <c r="R907" s="3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36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84"/>
        <v>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5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84"/>
        <v>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5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84"/>
        <v>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72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84"/>
        <v>3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72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84"/>
        <v>22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72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84"/>
        <v>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5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84"/>
        <v>1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72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84"/>
        <v>7</v>
      </c>
      <c r="P915" s="3">
        <f t="shared" si="85"/>
        <v>82.58</v>
      </c>
      <c r="Q915" s="3" t="str">
        <f t="shared" si="86"/>
        <v>music</v>
      </c>
      <c r="R915" s="3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5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84"/>
        <v>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5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84"/>
        <v>6</v>
      </c>
      <c r="P917" s="3">
        <f t="shared" si="85"/>
        <v>41.67</v>
      </c>
      <c r="Q917" s="3" t="str">
        <f t="shared" si="86"/>
        <v>music</v>
      </c>
      <c r="R917" s="3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5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84"/>
        <v>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72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84"/>
        <v>1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90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84"/>
        <v>5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84"/>
        <v>1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72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84"/>
        <v>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72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84"/>
        <v>31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72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84"/>
        <v>21</v>
      </c>
      <c r="P924" s="3">
        <f t="shared" si="85"/>
        <v>189.33</v>
      </c>
      <c r="Q924" s="3" t="str">
        <f t="shared" si="86"/>
        <v>music</v>
      </c>
      <c r="R924" s="3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72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84"/>
        <v>2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72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84"/>
        <v>11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72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84"/>
        <v>3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90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84"/>
        <v>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36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84"/>
        <v>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5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84"/>
        <v>11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72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84"/>
        <v>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72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84"/>
        <v>38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72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84"/>
        <v>7</v>
      </c>
      <c r="P933" s="3">
        <f t="shared" si="85"/>
        <v>18.71</v>
      </c>
      <c r="Q933" s="3" t="str">
        <f t="shared" si="86"/>
        <v>music</v>
      </c>
      <c r="R933" s="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54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84"/>
        <v>15</v>
      </c>
      <c r="P934" s="3">
        <f t="shared" si="85"/>
        <v>46.03</v>
      </c>
      <c r="Q934" s="3" t="str">
        <f t="shared" si="86"/>
        <v>music</v>
      </c>
      <c r="R934" s="3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72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84"/>
        <v>6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72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84"/>
        <v>30</v>
      </c>
      <c r="P936" s="3">
        <f t="shared" si="85"/>
        <v>50.67</v>
      </c>
      <c r="Q936" s="3" t="str">
        <f t="shared" si="86"/>
        <v>music</v>
      </c>
      <c r="R936" s="3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72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84"/>
        <v>1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5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84"/>
        <v>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72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84"/>
        <v>1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54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84"/>
        <v>0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72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84"/>
        <v>1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72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84"/>
        <v>17</v>
      </c>
      <c r="P942" s="3">
        <f t="shared" si="85"/>
        <v>110.29</v>
      </c>
      <c r="Q942" s="3" t="str">
        <f t="shared" si="86"/>
        <v>technology</v>
      </c>
      <c r="R942" s="3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72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84"/>
        <v>2</v>
      </c>
      <c r="P943" s="3">
        <f t="shared" si="85"/>
        <v>37.450000000000003</v>
      </c>
      <c r="Q943" s="3" t="str">
        <f t="shared" si="86"/>
        <v>technology</v>
      </c>
      <c r="R943" s="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90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84"/>
        <v>9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54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84"/>
        <v>10</v>
      </c>
      <c r="P945" s="3">
        <f t="shared" si="85"/>
        <v>24.08</v>
      </c>
      <c r="Q945" s="3" t="str">
        <f t="shared" si="86"/>
        <v>technology</v>
      </c>
      <c r="R945" s="3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72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84"/>
        <v>13</v>
      </c>
      <c r="P946" s="3">
        <f t="shared" si="85"/>
        <v>69.41</v>
      </c>
      <c r="Q946" s="3" t="str">
        <f t="shared" si="86"/>
        <v>technology</v>
      </c>
      <c r="R946" s="3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72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84"/>
        <v>2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5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84"/>
        <v>2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72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84"/>
        <v>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72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84"/>
        <v>12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72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84"/>
        <v>1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72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84"/>
        <v>28</v>
      </c>
      <c r="P952" s="3">
        <f t="shared" si="85"/>
        <v>58.42</v>
      </c>
      <c r="Q952" s="3" t="str">
        <f t="shared" si="86"/>
        <v>technology</v>
      </c>
      <c r="R952" s="3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ht="36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84"/>
        <v>38</v>
      </c>
      <c r="P953" s="3">
        <f t="shared" si="85"/>
        <v>158.63999999999999</v>
      </c>
      <c r="Q953" s="3" t="str">
        <f t="shared" si="86"/>
        <v>technology</v>
      </c>
      <c r="R953" s="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54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84"/>
        <v>40</v>
      </c>
      <c r="P954" s="3">
        <f t="shared" si="85"/>
        <v>99.86</v>
      </c>
      <c r="Q954" s="3" t="str">
        <f t="shared" si="86"/>
        <v>technology</v>
      </c>
      <c r="R954" s="3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72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84"/>
        <v>1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72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84"/>
        <v>43</v>
      </c>
      <c r="P956" s="3">
        <f t="shared" si="85"/>
        <v>89.19</v>
      </c>
      <c r="Q956" s="3" t="str">
        <f t="shared" si="86"/>
        <v>technology</v>
      </c>
      <c r="R956" s="3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72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84"/>
        <v>6</v>
      </c>
      <c r="P957" s="3">
        <f t="shared" si="85"/>
        <v>182.62</v>
      </c>
      <c r="Q957" s="3" t="str">
        <f t="shared" si="86"/>
        <v>technology</v>
      </c>
      <c r="R957" s="3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90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84"/>
        <v>2</v>
      </c>
      <c r="P958" s="3">
        <f t="shared" si="85"/>
        <v>50.65</v>
      </c>
      <c r="Q958" s="3" t="str">
        <f t="shared" si="86"/>
        <v>technology</v>
      </c>
      <c r="R958" s="3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54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84"/>
        <v>2</v>
      </c>
      <c r="P959" s="3">
        <f t="shared" si="85"/>
        <v>33.29</v>
      </c>
      <c r="Q959" s="3" t="str">
        <f t="shared" si="86"/>
        <v>technology</v>
      </c>
      <c r="R959" s="3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90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84"/>
        <v>11</v>
      </c>
      <c r="P960" s="3">
        <f t="shared" si="85"/>
        <v>51.82</v>
      </c>
      <c r="Q960" s="3" t="str">
        <f t="shared" si="86"/>
        <v>technology</v>
      </c>
      <c r="R960" s="3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72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84"/>
        <v>39</v>
      </c>
      <c r="P961" s="3">
        <f t="shared" si="85"/>
        <v>113.63</v>
      </c>
      <c r="Q961" s="3" t="str">
        <f t="shared" si="86"/>
        <v>technology</v>
      </c>
      <c r="R961" s="3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72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ref="O962:O1025" si="90">ROUND((E962/D962)*100,0)</f>
        <v>46</v>
      </c>
      <c r="P962" s="3">
        <f t="shared" ref="P962:P1025" si="91">ROUND(E962/L962,2)</f>
        <v>136.46</v>
      </c>
      <c r="Q962" s="3" t="str">
        <f t="shared" ref="Q962:Q1025" si="92">LEFT(N962,FIND("/",N962)-1)</f>
        <v>technology</v>
      </c>
      <c r="R962" s="3" t="str">
        <f t="shared" ref="R962:R1025" si="93">RIGHT(N962,LEN(N962)-LEN(Q962)-1)</f>
        <v>wearables</v>
      </c>
      <c r="S962" s="7">
        <f t="shared" ref="S962:S1025" si="94">(((J962/60)/60)/24)+DATE(1970,1,1)</f>
        <v>42766.626793981486</v>
      </c>
      <c r="T962" s="7">
        <f t="shared" ref="T962:T1025" si="95">(((I962/60)/60)/24)+DATE(1970,1,1)</f>
        <v>42808.585127314815</v>
      </c>
    </row>
    <row r="963" spans="1:20" ht="5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si="90"/>
        <v>42</v>
      </c>
      <c r="P963" s="3">
        <f t="shared" si="91"/>
        <v>364.35</v>
      </c>
      <c r="Q963" s="3" t="str">
        <f t="shared" si="92"/>
        <v>technology</v>
      </c>
      <c r="R963" s="3" t="str">
        <f t="shared" si="93"/>
        <v>wearables</v>
      </c>
      <c r="S963" s="7">
        <f t="shared" si="94"/>
        <v>42740.693692129629</v>
      </c>
      <c r="T963" s="7">
        <f t="shared" si="95"/>
        <v>42786.791666666672</v>
      </c>
    </row>
    <row r="964" spans="1:20" ht="90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90"/>
        <v>28</v>
      </c>
      <c r="P964" s="3">
        <f t="shared" si="91"/>
        <v>19.239999999999998</v>
      </c>
      <c r="Q964" s="3" t="str">
        <f t="shared" si="92"/>
        <v>technology</v>
      </c>
      <c r="R964" s="3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36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90"/>
        <v>1</v>
      </c>
      <c r="P965" s="3">
        <f t="shared" si="91"/>
        <v>41.89</v>
      </c>
      <c r="Q965" s="3" t="str">
        <f t="shared" si="92"/>
        <v>technology</v>
      </c>
      <c r="R965" s="3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72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90"/>
        <v>1</v>
      </c>
      <c r="P966" s="3">
        <f t="shared" si="91"/>
        <v>30.31</v>
      </c>
      <c r="Q966" s="3" t="str">
        <f t="shared" si="92"/>
        <v>technology</v>
      </c>
      <c r="R966" s="3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72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90"/>
        <v>1</v>
      </c>
      <c r="P967" s="3">
        <f t="shared" si="91"/>
        <v>49.67</v>
      </c>
      <c r="Q967" s="3" t="str">
        <f t="shared" si="92"/>
        <v>technology</v>
      </c>
      <c r="R967" s="3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72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90"/>
        <v>15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5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90"/>
        <v>18</v>
      </c>
      <c r="P969" s="3">
        <f t="shared" si="91"/>
        <v>43.98</v>
      </c>
      <c r="Q969" s="3" t="str">
        <f t="shared" si="92"/>
        <v>technology</v>
      </c>
      <c r="R969" s="3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72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90"/>
        <v>1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36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90"/>
        <v>47</v>
      </c>
      <c r="P971" s="3">
        <f t="shared" si="91"/>
        <v>1272.73</v>
      </c>
      <c r="Q971" s="3" t="str">
        <f t="shared" si="92"/>
        <v>technology</v>
      </c>
      <c r="R971" s="3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72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90"/>
        <v>46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72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90"/>
        <v>0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72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90"/>
        <v>35</v>
      </c>
      <c r="P974" s="3">
        <f t="shared" si="91"/>
        <v>153.88999999999999</v>
      </c>
      <c r="Q974" s="3" t="str">
        <f t="shared" si="92"/>
        <v>technology</v>
      </c>
      <c r="R974" s="3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72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90"/>
        <v>2</v>
      </c>
      <c r="P975" s="3">
        <f t="shared" si="91"/>
        <v>51.38</v>
      </c>
      <c r="Q975" s="3" t="str">
        <f t="shared" si="92"/>
        <v>technology</v>
      </c>
      <c r="R975" s="3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72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90"/>
        <v>1</v>
      </c>
      <c r="P976" s="3">
        <f t="shared" si="91"/>
        <v>93.33</v>
      </c>
      <c r="Q976" s="3" t="str">
        <f t="shared" si="92"/>
        <v>technology</v>
      </c>
      <c r="R976" s="3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72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90"/>
        <v>3</v>
      </c>
      <c r="P977" s="3">
        <f t="shared" si="91"/>
        <v>108.63</v>
      </c>
      <c r="Q977" s="3" t="str">
        <f t="shared" si="92"/>
        <v>technology</v>
      </c>
      <c r="R977" s="3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72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90"/>
        <v>2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72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90"/>
        <v>34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72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90"/>
        <v>56</v>
      </c>
      <c r="P980" s="3">
        <f t="shared" si="91"/>
        <v>790.84</v>
      </c>
      <c r="Q980" s="3" t="str">
        <f t="shared" si="92"/>
        <v>technology</v>
      </c>
      <c r="R980" s="3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72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90"/>
        <v>83</v>
      </c>
      <c r="P981" s="3">
        <f t="shared" si="91"/>
        <v>301.94</v>
      </c>
      <c r="Q981" s="3" t="str">
        <f t="shared" si="92"/>
        <v>technology</v>
      </c>
      <c r="R981" s="3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72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90"/>
        <v>15</v>
      </c>
      <c r="P982" s="3">
        <f t="shared" si="91"/>
        <v>47.94</v>
      </c>
      <c r="Q982" s="3" t="str">
        <f t="shared" si="92"/>
        <v>technology</v>
      </c>
      <c r="R982" s="3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72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90"/>
        <v>0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5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90"/>
        <v>0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90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90"/>
        <v>30</v>
      </c>
      <c r="P985" s="3">
        <f t="shared" si="91"/>
        <v>171.79</v>
      </c>
      <c r="Q985" s="3" t="str">
        <f t="shared" si="92"/>
        <v>technology</v>
      </c>
      <c r="R985" s="3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108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90"/>
        <v>1</v>
      </c>
      <c r="P986" s="3">
        <f t="shared" si="91"/>
        <v>35.33</v>
      </c>
      <c r="Q986" s="3" t="str">
        <f t="shared" si="92"/>
        <v>technology</v>
      </c>
      <c r="R986" s="3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72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90"/>
        <v>6</v>
      </c>
      <c r="P987" s="3">
        <f t="shared" si="91"/>
        <v>82.09</v>
      </c>
      <c r="Q987" s="3" t="str">
        <f t="shared" si="92"/>
        <v>technology</v>
      </c>
      <c r="R987" s="3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72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90"/>
        <v>13</v>
      </c>
      <c r="P988" s="3">
        <f t="shared" si="91"/>
        <v>110.87</v>
      </c>
      <c r="Q988" s="3" t="str">
        <f t="shared" si="92"/>
        <v>technology</v>
      </c>
      <c r="R988" s="3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72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90"/>
        <v>13</v>
      </c>
      <c r="P989" s="3">
        <f t="shared" si="91"/>
        <v>161.22</v>
      </c>
      <c r="Q989" s="3" t="str">
        <f t="shared" si="92"/>
        <v>technology</v>
      </c>
      <c r="R989" s="3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72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90"/>
        <v>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36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90"/>
        <v>17</v>
      </c>
      <c r="P991" s="3">
        <f t="shared" si="91"/>
        <v>52.41</v>
      </c>
      <c r="Q991" s="3" t="str">
        <f t="shared" si="92"/>
        <v>technology</v>
      </c>
      <c r="R991" s="3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72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90"/>
        <v>0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108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90"/>
        <v>4</v>
      </c>
      <c r="P993" s="3">
        <f t="shared" si="91"/>
        <v>30.29</v>
      </c>
      <c r="Q993" s="3" t="str">
        <f t="shared" si="92"/>
        <v>technology</v>
      </c>
      <c r="R993" s="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5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90"/>
        <v>0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72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90"/>
        <v>25</v>
      </c>
      <c r="P995" s="3">
        <f t="shared" si="91"/>
        <v>89.6</v>
      </c>
      <c r="Q995" s="3" t="str">
        <f t="shared" si="92"/>
        <v>technology</v>
      </c>
      <c r="R995" s="3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10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90"/>
        <v>2</v>
      </c>
      <c r="P996" s="3">
        <f t="shared" si="91"/>
        <v>424.45</v>
      </c>
      <c r="Q996" s="3" t="str">
        <f t="shared" si="92"/>
        <v>technology</v>
      </c>
      <c r="R996" s="3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72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90"/>
        <v>7</v>
      </c>
      <c r="P997" s="3">
        <f t="shared" si="91"/>
        <v>80.67</v>
      </c>
      <c r="Q997" s="3" t="str">
        <f t="shared" si="92"/>
        <v>technology</v>
      </c>
      <c r="R997" s="3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5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90"/>
        <v>2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5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90"/>
        <v>1</v>
      </c>
      <c r="P999" s="3">
        <f t="shared" si="91"/>
        <v>8.1300000000000008</v>
      </c>
      <c r="Q999" s="3" t="str">
        <f t="shared" si="92"/>
        <v>technology</v>
      </c>
      <c r="R999" s="3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5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90"/>
        <v>59</v>
      </c>
      <c r="P1000" s="3">
        <f t="shared" si="91"/>
        <v>153.43</v>
      </c>
      <c r="Q1000" s="3" t="str">
        <f t="shared" si="92"/>
        <v>technology</v>
      </c>
      <c r="R1000" s="3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5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90"/>
        <v>8</v>
      </c>
      <c r="P1001" s="3">
        <f t="shared" si="91"/>
        <v>292.08</v>
      </c>
      <c r="Q1001" s="3" t="str">
        <f t="shared" si="92"/>
        <v>technology</v>
      </c>
      <c r="R1001" s="3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72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90"/>
        <v>2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72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90"/>
        <v>104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72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90"/>
        <v>30</v>
      </c>
      <c r="P1004" s="3">
        <f t="shared" si="91"/>
        <v>134.55000000000001</v>
      </c>
      <c r="Q1004" s="3" t="str">
        <f t="shared" si="92"/>
        <v>technology</v>
      </c>
      <c r="R1004" s="3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5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90"/>
        <v>16</v>
      </c>
      <c r="P1005" s="3">
        <f t="shared" si="91"/>
        <v>214.07</v>
      </c>
      <c r="Q1005" s="3" t="str">
        <f t="shared" si="92"/>
        <v>technology</v>
      </c>
      <c r="R1005" s="3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5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90"/>
        <v>82</v>
      </c>
      <c r="P1006" s="3">
        <f t="shared" si="91"/>
        <v>216.34</v>
      </c>
      <c r="Q1006" s="3" t="str">
        <f t="shared" si="92"/>
        <v>technology</v>
      </c>
      <c r="R1006" s="3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5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90"/>
        <v>75</v>
      </c>
      <c r="P1007" s="3">
        <f t="shared" si="91"/>
        <v>932.31</v>
      </c>
      <c r="Q1007" s="3" t="str">
        <f t="shared" si="92"/>
        <v>technology</v>
      </c>
      <c r="R1007" s="3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72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90"/>
        <v>6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72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90"/>
        <v>44</v>
      </c>
      <c r="P1009" s="3">
        <f t="shared" si="91"/>
        <v>174.95</v>
      </c>
      <c r="Q1009" s="3" t="str">
        <f t="shared" si="92"/>
        <v>technology</v>
      </c>
      <c r="R1009" s="3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90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90"/>
        <v>0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90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90"/>
        <v>13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72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90"/>
        <v>0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72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90"/>
        <v>0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90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90"/>
        <v>21535</v>
      </c>
      <c r="P1014" s="3">
        <f t="shared" si="91"/>
        <v>1389.36</v>
      </c>
      <c r="Q1014" s="3" t="str">
        <f t="shared" si="92"/>
        <v>technology</v>
      </c>
      <c r="R1014" s="3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72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90"/>
        <v>35</v>
      </c>
      <c r="P1015" s="3">
        <f t="shared" si="91"/>
        <v>95.91</v>
      </c>
      <c r="Q1015" s="3" t="str">
        <f t="shared" si="92"/>
        <v>technology</v>
      </c>
      <c r="R1015" s="3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54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90"/>
        <v>31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5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90"/>
        <v>3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72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90"/>
        <v>3</v>
      </c>
      <c r="P1018" s="3">
        <f t="shared" si="91"/>
        <v>74.790000000000006</v>
      </c>
      <c r="Q1018" s="3" t="str">
        <f t="shared" si="92"/>
        <v>technology</v>
      </c>
      <c r="R1018" s="3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90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90"/>
        <v>23</v>
      </c>
      <c r="P1019" s="3">
        <f t="shared" si="91"/>
        <v>161.12</v>
      </c>
      <c r="Q1019" s="3" t="str">
        <f t="shared" si="92"/>
        <v>technology</v>
      </c>
      <c r="R1019" s="3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5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90"/>
        <v>3</v>
      </c>
      <c r="P1020" s="3">
        <f t="shared" si="91"/>
        <v>88.71</v>
      </c>
      <c r="Q1020" s="3" t="str">
        <f t="shared" si="92"/>
        <v>technology</v>
      </c>
      <c r="R1020" s="3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5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90"/>
        <v>47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72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90"/>
        <v>206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5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90"/>
        <v>352</v>
      </c>
      <c r="P1023" s="3">
        <f t="shared" si="91"/>
        <v>22.08</v>
      </c>
      <c r="Q1023" s="3" t="str">
        <f t="shared" si="92"/>
        <v>music</v>
      </c>
      <c r="R1023" s="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54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90"/>
        <v>115</v>
      </c>
      <c r="P1024" s="3">
        <f t="shared" si="91"/>
        <v>31.05</v>
      </c>
      <c r="Q1024" s="3" t="str">
        <f t="shared" si="92"/>
        <v>music</v>
      </c>
      <c r="R1024" s="3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72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90"/>
        <v>237</v>
      </c>
      <c r="P1025" s="3">
        <f t="shared" si="91"/>
        <v>36.21</v>
      </c>
      <c r="Q1025" s="3" t="str">
        <f t="shared" si="92"/>
        <v>music</v>
      </c>
      <c r="R1025" s="3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72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ref="O1026:O1089" si="96">ROUND((E1026/D1026)*100,0)</f>
        <v>119</v>
      </c>
      <c r="P1026" s="3">
        <f t="shared" ref="P1026:P1089" si="97">ROUND(E1026/L1026,2)</f>
        <v>388.98</v>
      </c>
      <c r="Q1026" s="3" t="str">
        <f t="shared" ref="Q1026:Q1089" si="98">LEFT(N1026,FIND("/",N1026)-1)</f>
        <v>music</v>
      </c>
      <c r="R1026" s="3" t="str">
        <f t="shared" ref="R1026:R1089" si="99">RIGHT(N1026,LEN(N1026)-LEN(Q1026)-1)</f>
        <v>electronic music</v>
      </c>
      <c r="S1026" s="7">
        <f t="shared" ref="S1026:S1089" si="100">(((J1026/60)/60)/24)+DATE(1970,1,1)</f>
        <v>42370.580590277779</v>
      </c>
      <c r="T1026" s="7">
        <f t="shared" ref="T1026:T1089" si="101">(((I1026/60)/60)/24)+DATE(1970,1,1)</f>
        <v>42400.580590277779</v>
      </c>
    </row>
    <row r="1027" spans="1:20" ht="54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si="96"/>
        <v>110</v>
      </c>
      <c r="P1027" s="3">
        <f t="shared" si="97"/>
        <v>71.849999999999994</v>
      </c>
      <c r="Q1027" s="3" t="str">
        <f t="shared" si="98"/>
        <v>music</v>
      </c>
      <c r="R1027" s="3" t="str">
        <f t="shared" si="99"/>
        <v>electronic music</v>
      </c>
      <c r="S1027" s="7">
        <f t="shared" si="100"/>
        <v>42049.833761574075</v>
      </c>
      <c r="T1027" s="7">
        <f t="shared" si="101"/>
        <v>42079.792094907403</v>
      </c>
    </row>
    <row r="1028" spans="1:20" ht="90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96"/>
        <v>100</v>
      </c>
      <c r="P1028" s="3">
        <f t="shared" si="97"/>
        <v>57.38</v>
      </c>
      <c r="Q1028" s="3" t="str">
        <f t="shared" si="98"/>
        <v>music</v>
      </c>
      <c r="R1028" s="3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72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96"/>
        <v>103</v>
      </c>
      <c r="P1029" s="3">
        <f t="shared" si="97"/>
        <v>69.67</v>
      </c>
      <c r="Q1029" s="3" t="str">
        <f t="shared" si="98"/>
        <v>music</v>
      </c>
      <c r="R1029" s="3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72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96"/>
        <v>117</v>
      </c>
      <c r="P1030" s="3">
        <f t="shared" si="97"/>
        <v>45.99</v>
      </c>
      <c r="Q1030" s="3" t="str">
        <f t="shared" si="98"/>
        <v>music</v>
      </c>
      <c r="R1030" s="3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54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96"/>
        <v>112</v>
      </c>
      <c r="P1031" s="3">
        <f t="shared" si="97"/>
        <v>79.260000000000005</v>
      </c>
      <c r="Q1031" s="3" t="str">
        <f t="shared" si="98"/>
        <v>music</v>
      </c>
      <c r="R1031" s="3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36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96"/>
        <v>342</v>
      </c>
      <c r="P1032" s="3">
        <f t="shared" si="97"/>
        <v>43.03</v>
      </c>
      <c r="Q1032" s="3" t="str">
        <f t="shared" si="98"/>
        <v>music</v>
      </c>
      <c r="R1032" s="3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72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96"/>
        <v>107</v>
      </c>
      <c r="P1033" s="3">
        <f t="shared" si="97"/>
        <v>108.48</v>
      </c>
      <c r="Q1033" s="3" t="str">
        <f t="shared" si="98"/>
        <v>music</v>
      </c>
      <c r="R1033" s="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ht="36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96"/>
        <v>108</v>
      </c>
      <c r="P1034" s="3">
        <f t="shared" si="97"/>
        <v>61.03</v>
      </c>
      <c r="Q1034" s="3" t="str">
        <f t="shared" si="98"/>
        <v>music</v>
      </c>
      <c r="R1034" s="3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90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96"/>
        <v>103</v>
      </c>
      <c r="P1035" s="3">
        <f t="shared" si="97"/>
        <v>50.59</v>
      </c>
      <c r="Q1035" s="3" t="str">
        <f t="shared" si="98"/>
        <v>music</v>
      </c>
      <c r="R1035" s="3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72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96"/>
        <v>130</v>
      </c>
      <c r="P1036" s="3">
        <f t="shared" si="97"/>
        <v>39.159999999999997</v>
      </c>
      <c r="Q1036" s="3" t="str">
        <f t="shared" si="98"/>
        <v>music</v>
      </c>
      <c r="R1036" s="3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72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96"/>
        <v>108</v>
      </c>
      <c r="P1037" s="3">
        <f t="shared" si="97"/>
        <v>65.16</v>
      </c>
      <c r="Q1037" s="3" t="str">
        <f t="shared" si="98"/>
        <v>music</v>
      </c>
      <c r="R1037" s="3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5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96"/>
        <v>112</v>
      </c>
      <c r="P1038" s="3">
        <f t="shared" si="97"/>
        <v>23.96</v>
      </c>
      <c r="Q1038" s="3" t="str">
        <f t="shared" si="98"/>
        <v>music</v>
      </c>
      <c r="R1038" s="3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90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96"/>
        <v>102</v>
      </c>
      <c r="P1039" s="3">
        <f t="shared" si="97"/>
        <v>48.62</v>
      </c>
      <c r="Q1039" s="3" t="str">
        <f t="shared" si="98"/>
        <v>music</v>
      </c>
      <c r="R1039" s="3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72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96"/>
        <v>145</v>
      </c>
      <c r="P1040" s="3">
        <f t="shared" si="97"/>
        <v>35.74</v>
      </c>
      <c r="Q1040" s="3" t="str">
        <f t="shared" si="98"/>
        <v>music</v>
      </c>
      <c r="R1040" s="3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72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96"/>
        <v>128</v>
      </c>
      <c r="P1041" s="3">
        <f t="shared" si="97"/>
        <v>21.37</v>
      </c>
      <c r="Q1041" s="3" t="str">
        <f t="shared" si="98"/>
        <v>music</v>
      </c>
      <c r="R1041" s="3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72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96"/>
        <v>0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5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96"/>
        <v>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72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96"/>
        <v>2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5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96"/>
        <v>9</v>
      </c>
      <c r="P1045" s="3">
        <f t="shared" si="97"/>
        <v>29.24</v>
      </c>
      <c r="Q1045" s="3" t="str">
        <f t="shared" si="98"/>
        <v>journalism</v>
      </c>
      <c r="R1045" s="3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90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96"/>
        <v>0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72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96"/>
        <v>3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72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96"/>
        <v>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72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96"/>
        <v>0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72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96"/>
        <v>1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96"/>
        <v>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36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96"/>
        <v>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72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96"/>
        <v>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90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96"/>
        <v>0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72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96"/>
        <v>1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72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96"/>
        <v>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72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96"/>
        <v>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72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96"/>
        <v>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5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96"/>
        <v>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72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96"/>
        <v>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96"/>
        <v>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72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96"/>
        <v>1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54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96"/>
        <v>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36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96"/>
        <v>95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90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96"/>
        <v>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72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96"/>
        <v>9</v>
      </c>
      <c r="P1066" s="3">
        <f t="shared" si="97"/>
        <v>65.67</v>
      </c>
      <c r="Q1066" s="3" t="str">
        <f t="shared" si="98"/>
        <v>games</v>
      </c>
      <c r="R1066" s="3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72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96"/>
        <v>3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72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96"/>
        <v>3</v>
      </c>
      <c r="P1068" s="3">
        <f t="shared" si="97"/>
        <v>34.130000000000003</v>
      </c>
      <c r="Q1068" s="3" t="str">
        <f t="shared" si="98"/>
        <v>games</v>
      </c>
      <c r="R1068" s="3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72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96"/>
        <v>26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72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96"/>
        <v>0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5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96"/>
        <v>39</v>
      </c>
      <c r="P1071" s="3">
        <f t="shared" si="97"/>
        <v>40.479999999999997</v>
      </c>
      <c r="Q1071" s="3" t="str">
        <f t="shared" si="98"/>
        <v>games</v>
      </c>
      <c r="R1071" s="3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72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96"/>
        <v>1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72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96"/>
        <v>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72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96"/>
        <v>0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5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96"/>
        <v>1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72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96"/>
        <v>6</v>
      </c>
      <c r="P1076" s="3">
        <f t="shared" si="97"/>
        <v>113.57</v>
      </c>
      <c r="Q1076" s="3" t="str">
        <f t="shared" si="98"/>
        <v>games</v>
      </c>
      <c r="R1076" s="3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54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96"/>
        <v>5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72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96"/>
        <v>63</v>
      </c>
      <c r="P1078" s="3">
        <f t="shared" si="97"/>
        <v>48.28</v>
      </c>
      <c r="Q1078" s="3" t="str">
        <f t="shared" si="98"/>
        <v>games</v>
      </c>
      <c r="R1078" s="3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72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96"/>
        <v>29</v>
      </c>
      <c r="P1079" s="3">
        <f t="shared" si="97"/>
        <v>43.98</v>
      </c>
      <c r="Q1079" s="3" t="str">
        <f t="shared" si="98"/>
        <v>games</v>
      </c>
      <c r="R1079" s="3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72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96"/>
        <v>8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72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96"/>
        <v>3</v>
      </c>
      <c r="P1081" s="3">
        <f t="shared" si="97"/>
        <v>37.67</v>
      </c>
      <c r="Q1081" s="3" t="str">
        <f t="shared" si="98"/>
        <v>games</v>
      </c>
      <c r="R1081" s="3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5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96"/>
        <v>9</v>
      </c>
      <c r="P1082" s="3">
        <f t="shared" si="97"/>
        <v>18.579999999999998</v>
      </c>
      <c r="Q1082" s="3" t="str">
        <f t="shared" si="98"/>
        <v>games</v>
      </c>
      <c r="R1082" s="3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72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96"/>
        <v>0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5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96"/>
        <v>1</v>
      </c>
      <c r="P1084" s="3">
        <f t="shared" si="97"/>
        <v>18.670000000000002</v>
      </c>
      <c r="Q1084" s="3" t="str">
        <f t="shared" si="98"/>
        <v>games</v>
      </c>
      <c r="R1084" s="3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72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96"/>
        <v>1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ht="36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96"/>
        <v>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5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96"/>
        <v>3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96"/>
        <v>0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72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96"/>
        <v>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5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ref="O1090:O1153" si="102">ROUND((E1090/D1090)*100,0)</f>
        <v>14</v>
      </c>
      <c r="P1090" s="3">
        <f t="shared" ref="P1090:P1153" si="103">ROUND(E1090/L1090,2)</f>
        <v>43.42</v>
      </c>
      <c r="Q1090" s="3" t="str">
        <f t="shared" ref="Q1090:Q1153" si="104">LEFT(N1090,FIND("/",N1090)-1)</f>
        <v>games</v>
      </c>
      <c r="R1090" s="3" t="str">
        <f t="shared" ref="R1090:R1153" si="105">RIGHT(N1090,LEN(N1090)-LEN(Q1090)-1)</f>
        <v>video games</v>
      </c>
      <c r="S1090" s="7">
        <f t="shared" ref="S1090:S1153" si="106">(((J1090/60)/60)/24)+DATE(1970,1,1)</f>
        <v>41723.799386574072</v>
      </c>
      <c r="T1090" s="7">
        <f t="shared" ref="T1090:T1153" si="107">(((I1090/60)/60)/24)+DATE(1970,1,1)</f>
        <v>41753.799386574072</v>
      </c>
    </row>
    <row r="1091" spans="1:20" ht="54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si="102"/>
        <v>8</v>
      </c>
      <c r="P1091" s="3">
        <f t="shared" si="103"/>
        <v>23.96</v>
      </c>
      <c r="Q1091" s="3" t="str">
        <f t="shared" si="104"/>
        <v>games</v>
      </c>
      <c r="R1091" s="3" t="str">
        <f t="shared" si="105"/>
        <v>video games</v>
      </c>
      <c r="S1091" s="7">
        <f t="shared" si="106"/>
        <v>42151.189525462964</v>
      </c>
      <c r="T1091" s="7">
        <f t="shared" si="107"/>
        <v>42181.189525462964</v>
      </c>
    </row>
    <row r="1092" spans="1:20" ht="72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102"/>
        <v>0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72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102"/>
        <v>13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72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102"/>
        <v>1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72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102"/>
        <v>14</v>
      </c>
      <c r="P1095" s="3">
        <f t="shared" si="103"/>
        <v>10.56</v>
      </c>
      <c r="Q1095" s="3" t="str">
        <f t="shared" si="104"/>
        <v>games</v>
      </c>
      <c r="R1095" s="3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72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102"/>
        <v>18</v>
      </c>
      <c r="P1096" s="3">
        <f t="shared" si="103"/>
        <v>122</v>
      </c>
      <c r="Q1096" s="3" t="str">
        <f t="shared" si="104"/>
        <v>games</v>
      </c>
      <c r="R1096" s="3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72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102"/>
        <v>5</v>
      </c>
      <c r="P1097" s="3">
        <f t="shared" si="103"/>
        <v>267.81</v>
      </c>
      <c r="Q1097" s="3" t="str">
        <f t="shared" si="104"/>
        <v>games</v>
      </c>
      <c r="R1097" s="3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72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102"/>
        <v>18</v>
      </c>
      <c r="P1098" s="3">
        <f t="shared" si="103"/>
        <v>74.209999999999994</v>
      </c>
      <c r="Q1098" s="3" t="str">
        <f t="shared" si="104"/>
        <v>games</v>
      </c>
      <c r="R1098" s="3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72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102"/>
        <v>0</v>
      </c>
      <c r="P1099" s="3">
        <f t="shared" si="103"/>
        <v>6.71</v>
      </c>
      <c r="Q1099" s="3" t="str">
        <f t="shared" si="104"/>
        <v>games</v>
      </c>
      <c r="R1099" s="3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54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102"/>
        <v>7</v>
      </c>
      <c r="P1100" s="3">
        <f t="shared" si="103"/>
        <v>81.95</v>
      </c>
      <c r="Q1100" s="3" t="str">
        <f t="shared" si="104"/>
        <v>games</v>
      </c>
      <c r="R1100" s="3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72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102"/>
        <v>1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72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102"/>
        <v>3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54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102"/>
        <v>0</v>
      </c>
      <c r="P1103" s="3">
        <f t="shared" si="103"/>
        <v>6.83</v>
      </c>
      <c r="Q1103" s="3" t="str">
        <f t="shared" si="104"/>
        <v>games</v>
      </c>
      <c r="R1103" s="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72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102"/>
        <v>5</v>
      </c>
      <c r="P1104" s="3">
        <f t="shared" si="103"/>
        <v>17.71</v>
      </c>
      <c r="Q1104" s="3" t="str">
        <f t="shared" si="104"/>
        <v>games</v>
      </c>
      <c r="R1104" s="3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72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102"/>
        <v>2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72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102"/>
        <v>5</v>
      </c>
      <c r="P1106" s="3">
        <f t="shared" si="103"/>
        <v>80.3</v>
      </c>
      <c r="Q1106" s="3" t="str">
        <f t="shared" si="104"/>
        <v>games</v>
      </c>
      <c r="R1106" s="3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72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102"/>
        <v>0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72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102"/>
        <v>41</v>
      </c>
      <c r="P1108" s="3">
        <f t="shared" si="103"/>
        <v>23.57</v>
      </c>
      <c r="Q1108" s="3" t="str">
        <f t="shared" si="104"/>
        <v>games</v>
      </c>
      <c r="R1108" s="3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72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102"/>
        <v>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72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102"/>
        <v>3</v>
      </c>
      <c r="P1110" s="3">
        <f t="shared" si="103"/>
        <v>34.880000000000003</v>
      </c>
      <c r="Q1110" s="3" t="str">
        <f t="shared" si="104"/>
        <v>games</v>
      </c>
      <c r="R1110" s="3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72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102"/>
        <v>0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72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102"/>
        <v>1</v>
      </c>
      <c r="P1112" s="3">
        <f t="shared" si="103"/>
        <v>23.18</v>
      </c>
      <c r="Q1112" s="3" t="str">
        <f t="shared" si="104"/>
        <v>games</v>
      </c>
      <c r="R1112" s="3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72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102"/>
        <v>0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5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102"/>
        <v>36</v>
      </c>
      <c r="P1114" s="3">
        <f t="shared" si="103"/>
        <v>100.23</v>
      </c>
      <c r="Q1114" s="3" t="str">
        <f t="shared" si="104"/>
        <v>games</v>
      </c>
      <c r="R1114" s="3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72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102"/>
        <v>1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90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102"/>
        <v>0</v>
      </c>
      <c r="P1116" s="3">
        <f t="shared" si="103"/>
        <v>3.33</v>
      </c>
      <c r="Q1116" s="3" t="str">
        <f t="shared" si="104"/>
        <v>games</v>
      </c>
      <c r="R1116" s="3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72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102"/>
        <v>0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5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102"/>
        <v>0</v>
      </c>
      <c r="P1118" s="3">
        <f t="shared" si="103"/>
        <v>17.850000000000001</v>
      </c>
      <c r="Q1118" s="3" t="str">
        <f t="shared" si="104"/>
        <v>games</v>
      </c>
      <c r="R1118" s="3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5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102"/>
        <v>8</v>
      </c>
      <c r="P1119" s="3">
        <f t="shared" si="103"/>
        <v>10.38</v>
      </c>
      <c r="Q1119" s="3" t="str">
        <f t="shared" si="104"/>
        <v>games</v>
      </c>
      <c r="R1119" s="3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72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102"/>
        <v>2</v>
      </c>
      <c r="P1120" s="3">
        <f t="shared" si="103"/>
        <v>36.33</v>
      </c>
      <c r="Q1120" s="3" t="str">
        <f t="shared" si="104"/>
        <v>games</v>
      </c>
      <c r="R1120" s="3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72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102"/>
        <v>0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72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102"/>
        <v>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72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102"/>
        <v>0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72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102"/>
        <v>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72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102"/>
        <v>0</v>
      </c>
      <c r="P1125" s="3">
        <f t="shared" si="103"/>
        <v>3.67</v>
      </c>
      <c r="Q1125" s="3" t="str">
        <f t="shared" si="104"/>
        <v>games</v>
      </c>
      <c r="R1125" s="3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72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102"/>
        <v>0</v>
      </c>
      <c r="P1126" s="3">
        <f t="shared" si="103"/>
        <v>60.71</v>
      </c>
      <c r="Q1126" s="3" t="str">
        <f t="shared" si="104"/>
        <v>games</v>
      </c>
      <c r="R1126" s="3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72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102"/>
        <v>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5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102"/>
        <v>1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90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102"/>
        <v>2</v>
      </c>
      <c r="P1129" s="3">
        <f t="shared" si="103"/>
        <v>25.43</v>
      </c>
      <c r="Q1129" s="3" t="str">
        <f t="shared" si="104"/>
        <v>games</v>
      </c>
      <c r="R1129" s="3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102"/>
        <v>0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72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102"/>
        <v>0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72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102"/>
        <v>0</v>
      </c>
      <c r="P1132" s="3">
        <f t="shared" si="103"/>
        <v>3.67</v>
      </c>
      <c r="Q1132" s="3" t="str">
        <f t="shared" si="104"/>
        <v>games</v>
      </c>
      <c r="R1132" s="3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72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102"/>
        <v>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72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102"/>
        <v>14</v>
      </c>
      <c r="P1134" s="3">
        <f t="shared" si="103"/>
        <v>110.62</v>
      </c>
      <c r="Q1134" s="3" t="str">
        <f t="shared" si="104"/>
        <v>games</v>
      </c>
      <c r="R1134" s="3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72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102"/>
        <v>1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72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102"/>
        <v>0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72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102"/>
        <v>5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72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102"/>
        <v>6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72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102"/>
        <v>40</v>
      </c>
      <c r="P1139" s="3">
        <f t="shared" si="103"/>
        <v>253.21</v>
      </c>
      <c r="Q1139" s="3" t="str">
        <f t="shared" si="104"/>
        <v>games</v>
      </c>
      <c r="R1139" s="3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72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102"/>
        <v>0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72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102"/>
        <v>0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72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102"/>
        <v>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102"/>
        <v>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90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102"/>
        <v>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72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102"/>
        <v>0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72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102"/>
        <v>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5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102"/>
        <v>0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5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102"/>
        <v>9</v>
      </c>
      <c r="P1148" s="3">
        <f t="shared" si="103"/>
        <v>44.17</v>
      </c>
      <c r="Q1148" s="3" t="str">
        <f t="shared" si="104"/>
        <v>food</v>
      </c>
      <c r="R1148" s="3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72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102"/>
        <v>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54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102"/>
        <v>0</v>
      </c>
      <c r="P1150" s="3">
        <f t="shared" si="103"/>
        <v>24.33</v>
      </c>
      <c r="Q1150" s="3" t="str">
        <f t="shared" si="104"/>
        <v>food</v>
      </c>
      <c r="R1150" s="3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36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102"/>
        <v>0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54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102"/>
        <v>10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72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102"/>
        <v>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ref="O1154:O1217" si="108">ROUND((E1154/D1154)*100,0)</f>
        <v>6</v>
      </c>
      <c r="P1154" s="3">
        <f t="shared" ref="P1154:P1217" si="109">ROUND(E1154/L1154,2)</f>
        <v>60.73</v>
      </c>
      <c r="Q1154" s="3" t="str">
        <f t="shared" ref="Q1154:Q1217" si="110">LEFT(N1154,FIND("/",N1154)-1)</f>
        <v>food</v>
      </c>
      <c r="R1154" s="3" t="str">
        <f t="shared" ref="R1154:R1217" si="111">RIGHT(N1154,LEN(N1154)-LEN(Q1154)-1)</f>
        <v>food trucks</v>
      </c>
      <c r="S1154" s="7">
        <f t="shared" ref="S1154:S1217" si="112">(((J1154/60)/60)/24)+DATE(1970,1,1)</f>
        <v>42109.709629629629</v>
      </c>
      <c r="T1154" s="7">
        <f t="shared" ref="T1154:T1217" si="113">(((I1154/60)/60)/24)+DATE(1970,1,1)</f>
        <v>42139.709629629629</v>
      </c>
    </row>
    <row r="1155" spans="1:20" ht="54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si="108"/>
        <v>1</v>
      </c>
      <c r="P1155" s="3">
        <f t="shared" si="109"/>
        <v>50</v>
      </c>
      <c r="Q1155" s="3" t="str">
        <f t="shared" si="110"/>
        <v>food</v>
      </c>
      <c r="R1155" s="3" t="str">
        <f t="shared" si="111"/>
        <v>food trucks</v>
      </c>
      <c r="S1155" s="7">
        <f t="shared" si="112"/>
        <v>42143.714178240742</v>
      </c>
      <c r="T1155" s="7">
        <f t="shared" si="113"/>
        <v>42173.714178240742</v>
      </c>
    </row>
    <row r="1156" spans="1:20" ht="72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108"/>
        <v>7</v>
      </c>
      <c r="P1156" s="3">
        <f t="shared" si="109"/>
        <v>108.33</v>
      </c>
      <c r="Q1156" s="3" t="str">
        <f t="shared" si="110"/>
        <v>food</v>
      </c>
      <c r="R1156" s="3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72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108"/>
        <v>1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72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108"/>
        <v>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72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108"/>
        <v>2</v>
      </c>
      <c r="P1159" s="3">
        <f t="shared" si="109"/>
        <v>50.33</v>
      </c>
      <c r="Q1159" s="3" t="str">
        <f t="shared" si="110"/>
        <v>food</v>
      </c>
      <c r="R1159" s="3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72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108"/>
        <v>0</v>
      </c>
      <c r="P1160" s="3">
        <f t="shared" si="109"/>
        <v>11.67</v>
      </c>
      <c r="Q1160" s="3" t="str">
        <f t="shared" si="110"/>
        <v>food</v>
      </c>
      <c r="R1160" s="3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72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108"/>
        <v>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72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108"/>
        <v>4</v>
      </c>
      <c r="P1162" s="3">
        <f t="shared" si="109"/>
        <v>60.79</v>
      </c>
      <c r="Q1162" s="3" t="str">
        <f t="shared" si="110"/>
        <v>food</v>
      </c>
      <c r="R1162" s="3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72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108"/>
        <v>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72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108"/>
        <v>0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72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108"/>
        <v>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10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108"/>
        <v>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72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108"/>
        <v>21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72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108"/>
        <v>19</v>
      </c>
      <c r="P1168" s="3">
        <f t="shared" si="109"/>
        <v>358.88</v>
      </c>
      <c r="Q1168" s="3" t="str">
        <f t="shared" si="110"/>
        <v>food</v>
      </c>
      <c r="R1168" s="3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5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108"/>
        <v>2</v>
      </c>
      <c r="P1169" s="3">
        <f t="shared" si="109"/>
        <v>61.19</v>
      </c>
      <c r="Q1169" s="3" t="str">
        <f t="shared" si="110"/>
        <v>food</v>
      </c>
      <c r="R1169" s="3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72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108"/>
        <v>6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72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108"/>
        <v>0</v>
      </c>
      <c r="P1171" s="3">
        <f t="shared" si="109"/>
        <v>5.67</v>
      </c>
      <c r="Q1171" s="3" t="str">
        <f t="shared" si="110"/>
        <v>food</v>
      </c>
      <c r="R1171" s="3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72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108"/>
        <v>0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5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108"/>
        <v>0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36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108"/>
        <v>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72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108"/>
        <v>0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5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108"/>
        <v>6</v>
      </c>
      <c r="P1176" s="3">
        <f t="shared" si="109"/>
        <v>46.63</v>
      </c>
      <c r="Q1176" s="3" t="str">
        <f t="shared" si="110"/>
        <v>food</v>
      </c>
      <c r="R1176" s="3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72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108"/>
        <v>3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90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108"/>
        <v>0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72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108"/>
        <v>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72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108"/>
        <v>0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72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108"/>
        <v>5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5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108"/>
        <v>12</v>
      </c>
      <c r="P1182" s="3">
        <f t="shared" si="109"/>
        <v>69.12</v>
      </c>
      <c r="Q1182" s="3" t="str">
        <f t="shared" si="110"/>
        <v>food</v>
      </c>
      <c r="R1182" s="3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36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108"/>
        <v>0</v>
      </c>
      <c r="P1183" s="3">
        <f t="shared" si="109"/>
        <v>1.33</v>
      </c>
      <c r="Q1183" s="3" t="str">
        <f t="shared" si="110"/>
        <v>food</v>
      </c>
      <c r="R1183" s="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72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108"/>
        <v>4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72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108"/>
        <v>4</v>
      </c>
      <c r="P1185" s="3">
        <f t="shared" si="109"/>
        <v>33.33</v>
      </c>
      <c r="Q1185" s="3" t="str">
        <f t="shared" si="110"/>
        <v>food</v>
      </c>
      <c r="R1185" s="3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72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108"/>
        <v>105</v>
      </c>
      <c r="P1186" s="3">
        <f t="shared" si="109"/>
        <v>61.56</v>
      </c>
      <c r="Q1186" s="3" t="str">
        <f t="shared" si="110"/>
        <v>photography</v>
      </c>
      <c r="R1186" s="3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90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108"/>
        <v>105</v>
      </c>
      <c r="P1187" s="3">
        <f t="shared" si="109"/>
        <v>118.74</v>
      </c>
      <c r="Q1187" s="3" t="str">
        <f t="shared" si="110"/>
        <v>photography</v>
      </c>
      <c r="R1187" s="3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72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108"/>
        <v>107</v>
      </c>
      <c r="P1188" s="3">
        <f t="shared" si="109"/>
        <v>65.08</v>
      </c>
      <c r="Q1188" s="3" t="str">
        <f t="shared" si="110"/>
        <v>photography</v>
      </c>
      <c r="R1188" s="3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72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108"/>
        <v>104</v>
      </c>
      <c r="P1189" s="3">
        <f t="shared" si="109"/>
        <v>130.16</v>
      </c>
      <c r="Q1189" s="3" t="str">
        <f t="shared" si="110"/>
        <v>photography</v>
      </c>
      <c r="R1189" s="3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5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108"/>
        <v>161</v>
      </c>
      <c r="P1190" s="3">
        <f t="shared" si="109"/>
        <v>37.78</v>
      </c>
      <c r="Q1190" s="3" t="str">
        <f t="shared" si="110"/>
        <v>photography</v>
      </c>
      <c r="R1190" s="3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72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108"/>
        <v>108</v>
      </c>
      <c r="P1191" s="3">
        <f t="shared" si="109"/>
        <v>112.79</v>
      </c>
      <c r="Q1191" s="3" t="str">
        <f t="shared" si="110"/>
        <v>photography</v>
      </c>
      <c r="R1191" s="3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5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108"/>
        <v>135</v>
      </c>
      <c r="P1192" s="3">
        <f t="shared" si="109"/>
        <v>51.92</v>
      </c>
      <c r="Q1192" s="3" t="str">
        <f t="shared" si="110"/>
        <v>photography</v>
      </c>
      <c r="R1192" s="3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72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108"/>
        <v>109</v>
      </c>
      <c r="P1193" s="3">
        <f t="shared" si="109"/>
        <v>89.24</v>
      </c>
      <c r="Q1193" s="3" t="str">
        <f t="shared" si="110"/>
        <v>photography</v>
      </c>
      <c r="R1193" s="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5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108"/>
        <v>290</v>
      </c>
      <c r="P1194" s="3">
        <f t="shared" si="109"/>
        <v>19.329999999999998</v>
      </c>
      <c r="Q1194" s="3" t="str">
        <f t="shared" si="110"/>
        <v>photography</v>
      </c>
      <c r="R1194" s="3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72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108"/>
        <v>104</v>
      </c>
      <c r="P1195" s="3">
        <f t="shared" si="109"/>
        <v>79.97</v>
      </c>
      <c r="Q1195" s="3" t="str">
        <f t="shared" si="110"/>
        <v>photography</v>
      </c>
      <c r="R1195" s="3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72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108"/>
        <v>322</v>
      </c>
      <c r="P1196" s="3">
        <f t="shared" si="109"/>
        <v>56.41</v>
      </c>
      <c r="Q1196" s="3" t="str">
        <f t="shared" si="110"/>
        <v>photography</v>
      </c>
      <c r="R1196" s="3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10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108"/>
        <v>135</v>
      </c>
      <c r="P1197" s="3">
        <f t="shared" si="109"/>
        <v>79.41</v>
      </c>
      <c r="Q1197" s="3" t="str">
        <f t="shared" si="110"/>
        <v>photography</v>
      </c>
      <c r="R1197" s="3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54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108"/>
        <v>270</v>
      </c>
      <c r="P1198" s="3">
        <f t="shared" si="109"/>
        <v>76.44</v>
      </c>
      <c r="Q1198" s="3" t="str">
        <f t="shared" si="110"/>
        <v>photography</v>
      </c>
      <c r="R1198" s="3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72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108"/>
        <v>253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72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108"/>
        <v>261</v>
      </c>
      <c r="P1200" s="3">
        <f t="shared" si="109"/>
        <v>54.62</v>
      </c>
      <c r="Q1200" s="3" t="str">
        <f t="shared" si="110"/>
        <v>photography</v>
      </c>
      <c r="R1200" s="3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72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108"/>
        <v>101</v>
      </c>
      <c r="P1201" s="3">
        <f t="shared" si="109"/>
        <v>299.22000000000003</v>
      </c>
      <c r="Q1201" s="3" t="str">
        <f t="shared" si="110"/>
        <v>photography</v>
      </c>
      <c r="R1201" s="3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72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108"/>
        <v>126</v>
      </c>
      <c r="P1202" s="3">
        <f t="shared" si="109"/>
        <v>58.53</v>
      </c>
      <c r="Q1202" s="3" t="str">
        <f t="shared" si="110"/>
        <v>photography</v>
      </c>
      <c r="R1202" s="3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72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108"/>
        <v>102</v>
      </c>
      <c r="P1203" s="3">
        <f t="shared" si="109"/>
        <v>55.37</v>
      </c>
      <c r="Q1203" s="3" t="str">
        <f t="shared" si="110"/>
        <v>photography</v>
      </c>
      <c r="R1203" s="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90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108"/>
        <v>199</v>
      </c>
      <c r="P1204" s="3">
        <f t="shared" si="109"/>
        <v>183.8</v>
      </c>
      <c r="Q1204" s="3" t="str">
        <f t="shared" si="110"/>
        <v>photography</v>
      </c>
      <c r="R1204" s="3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72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108"/>
        <v>102</v>
      </c>
      <c r="P1205" s="3">
        <f t="shared" si="109"/>
        <v>165.35</v>
      </c>
      <c r="Q1205" s="3" t="str">
        <f t="shared" si="110"/>
        <v>photography</v>
      </c>
      <c r="R1205" s="3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72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108"/>
        <v>103</v>
      </c>
      <c r="P1206" s="3">
        <f t="shared" si="109"/>
        <v>234.79</v>
      </c>
      <c r="Q1206" s="3" t="str">
        <f t="shared" si="110"/>
        <v>photography</v>
      </c>
      <c r="R1206" s="3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72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108"/>
        <v>101</v>
      </c>
      <c r="P1207" s="3">
        <f t="shared" si="109"/>
        <v>211.48</v>
      </c>
      <c r="Q1207" s="3" t="str">
        <f t="shared" si="110"/>
        <v>photography</v>
      </c>
      <c r="R1207" s="3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72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108"/>
        <v>115</v>
      </c>
      <c r="P1208" s="3">
        <f t="shared" si="109"/>
        <v>32.340000000000003</v>
      </c>
      <c r="Q1208" s="3" t="str">
        <f t="shared" si="110"/>
        <v>photography</v>
      </c>
      <c r="R1208" s="3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36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108"/>
        <v>104</v>
      </c>
      <c r="P1209" s="3">
        <f t="shared" si="109"/>
        <v>123.38</v>
      </c>
      <c r="Q1209" s="3" t="str">
        <f t="shared" si="110"/>
        <v>photography</v>
      </c>
      <c r="R1209" s="3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72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108"/>
        <v>155</v>
      </c>
      <c r="P1210" s="3">
        <f t="shared" si="109"/>
        <v>207.07</v>
      </c>
      <c r="Q1210" s="3" t="str">
        <f t="shared" si="110"/>
        <v>photography</v>
      </c>
      <c r="R1210" s="3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72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108"/>
        <v>106</v>
      </c>
      <c r="P1211" s="3">
        <f t="shared" si="109"/>
        <v>138.26</v>
      </c>
      <c r="Q1211" s="3" t="str">
        <f t="shared" si="110"/>
        <v>photography</v>
      </c>
      <c r="R1211" s="3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36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108"/>
        <v>254</v>
      </c>
      <c r="P1212" s="3">
        <f t="shared" si="109"/>
        <v>493.82</v>
      </c>
      <c r="Q1212" s="3" t="str">
        <f t="shared" si="110"/>
        <v>photography</v>
      </c>
      <c r="R1212" s="3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72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108"/>
        <v>101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72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108"/>
        <v>129</v>
      </c>
      <c r="P1214" s="3">
        <f t="shared" si="109"/>
        <v>38.869999999999997</v>
      </c>
      <c r="Q1214" s="3" t="str">
        <f t="shared" si="110"/>
        <v>photography</v>
      </c>
      <c r="R1214" s="3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90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108"/>
        <v>102</v>
      </c>
      <c r="P1215" s="3">
        <f t="shared" si="109"/>
        <v>61.53</v>
      </c>
      <c r="Q1215" s="3" t="str">
        <f t="shared" si="110"/>
        <v>photography</v>
      </c>
      <c r="R1215" s="3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72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108"/>
        <v>132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72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108"/>
        <v>786</v>
      </c>
      <c r="P1217" s="3">
        <f t="shared" si="109"/>
        <v>71.59</v>
      </c>
      <c r="Q1217" s="3" t="str">
        <f t="shared" si="110"/>
        <v>photography</v>
      </c>
      <c r="R1217" s="3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36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ref="O1218:O1281" si="114">ROUND((E1218/D1218)*100,0)</f>
        <v>146</v>
      </c>
      <c r="P1218" s="3">
        <f t="shared" ref="P1218:P1281" si="115">ROUND(E1218/L1218,2)</f>
        <v>91.88</v>
      </c>
      <c r="Q1218" s="3" t="str">
        <f t="shared" ref="Q1218:Q1281" si="116">LEFT(N1218,FIND("/",N1218)-1)</f>
        <v>photography</v>
      </c>
      <c r="R1218" s="3" t="str">
        <f t="shared" ref="R1218:R1281" si="117">RIGHT(N1218,LEN(N1218)-LEN(Q1218)-1)</f>
        <v>photobooks</v>
      </c>
      <c r="S1218" s="7">
        <f t="shared" ref="S1218:S1281" si="118">(((J1218/60)/60)/24)+DATE(1970,1,1)</f>
        <v>42247.616400462968</v>
      </c>
      <c r="T1218" s="7">
        <f t="shared" ref="T1218:T1281" si="119">(((I1218/60)/60)/24)+DATE(1970,1,1)</f>
        <v>42279.960416666669</v>
      </c>
    </row>
    <row r="1219" spans="1:20" ht="72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si="114"/>
        <v>103</v>
      </c>
      <c r="P1219" s="3">
        <f t="shared" si="115"/>
        <v>148.57</v>
      </c>
      <c r="Q1219" s="3" t="str">
        <f t="shared" si="116"/>
        <v>photography</v>
      </c>
      <c r="R1219" s="3" t="str">
        <f t="shared" si="117"/>
        <v>photobooks</v>
      </c>
      <c r="S1219" s="7">
        <f t="shared" si="118"/>
        <v>42535.809490740736</v>
      </c>
      <c r="T1219" s="7">
        <f t="shared" si="119"/>
        <v>42565.809490740736</v>
      </c>
    </row>
    <row r="1220" spans="1:20" ht="72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114"/>
        <v>172</v>
      </c>
      <c r="P1220" s="3">
        <f t="shared" si="115"/>
        <v>174.21</v>
      </c>
      <c r="Q1220" s="3" t="str">
        <f t="shared" si="116"/>
        <v>photography</v>
      </c>
      <c r="R1220" s="3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54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114"/>
        <v>159</v>
      </c>
      <c r="P1221" s="3">
        <f t="shared" si="115"/>
        <v>102.86</v>
      </c>
      <c r="Q1221" s="3" t="str">
        <f t="shared" si="116"/>
        <v>photography</v>
      </c>
      <c r="R1221" s="3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72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114"/>
        <v>104</v>
      </c>
      <c r="P1222" s="3">
        <f t="shared" si="115"/>
        <v>111.18</v>
      </c>
      <c r="Q1222" s="3" t="str">
        <f t="shared" si="116"/>
        <v>photography</v>
      </c>
      <c r="R1222" s="3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72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114"/>
        <v>111</v>
      </c>
      <c r="P1223" s="3">
        <f t="shared" si="115"/>
        <v>23.8</v>
      </c>
      <c r="Q1223" s="3" t="str">
        <f t="shared" si="116"/>
        <v>photography</v>
      </c>
      <c r="R1223" s="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36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114"/>
        <v>280</v>
      </c>
      <c r="P1224" s="3">
        <f t="shared" si="115"/>
        <v>81.27</v>
      </c>
      <c r="Q1224" s="3" t="str">
        <f t="shared" si="116"/>
        <v>photography</v>
      </c>
      <c r="R1224" s="3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5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114"/>
        <v>112</v>
      </c>
      <c r="P1225" s="3">
        <f t="shared" si="115"/>
        <v>116.21</v>
      </c>
      <c r="Q1225" s="3" t="str">
        <f t="shared" si="116"/>
        <v>photography</v>
      </c>
      <c r="R1225" s="3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54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114"/>
        <v>7</v>
      </c>
      <c r="P1226" s="3">
        <f t="shared" si="115"/>
        <v>58.89</v>
      </c>
      <c r="Q1226" s="3" t="str">
        <f t="shared" si="116"/>
        <v>music</v>
      </c>
      <c r="R1226" s="3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72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114"/>
        <v>4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72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114"/>
        <v>4</v>
      </c>
      <c r="P1228" s="3">
        <f t="shared" si="115"/>
        <v>48.43</v>
      </c>
      <c r="Q1228" s="3" t="str">
        <f t="shared" si="116"/>
        <v>music</v>
      </c>
      <c r="R1228" s="3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72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114"/>
        <v>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5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114"/>
        <v>29</v>
      </c>
      <c r="P1230" s="3">
        <f t="shared" si="115"/>
        <v>61.04</v>
      </c>
      <c r="Q1230" s="3" t="str">
        <f t="shared" si="116"/>
        <v>music</v>
      </c>
      <c r="R1230" s="3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90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114"/>
        <v>1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72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114"/>
        <v>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72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114"/>
        <v>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72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114"/>
        <v>1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90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114"/>
        <v>12</v>
      </c>
      <c r="P1235" s="3">
        <f t="shared" si="115"/>
        <v>19.329999999999998</v>
      </c>
      <c r="Q1235" s="3" t="str">
        <f t="shared" si="116"/>
        <v>music</v>
      </c>
      <c r="R1235" s="3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72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114"/>
        <v>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72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114"/>
        <v>3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36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114"/>
        <v>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72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114"/>
        <v>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72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114"/>
        <v>18</v>
      </c>
      <c r="P1240" s="3">
        <f t="shared" si="115"/>
        <v>59.33</v>
      </c>
      <c r="Q1240" s="3" t="str">
        <f t="shared" si="116"/>
        <v>music</v>
      </c>
      <c r="R1240" s="3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36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114"/>
        <v>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5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114"/>
        <v>3</v>
      </c>
      <c r="P1242" s="3">
        <f t="shared" si="115"/>
        <v>30.13</v>
      </c>
      <c r="Q1242" s="3" t="str">
        <f t="shared" si="116"/>
        <v>music</v>
      </c>
      <c r="R1242" s="3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72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114"/>
        <v>51</v>
      </c>
      <c r="P1243" s="3">
        <f t="shared" si="115"/>
        <v>74.62</v>
      </c>
      <c r="Q1243" s="3" t="str">
        <f t="shared" si="116"/>
        <v>music</v>
      </c>
      <c r="R1243" s="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72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114"/>
        <v>1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72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114"/>
        <v>14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5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114"/>
        <v>104</v>
      </c>
      <c r="P1246" s="3">
        <f t="shared" si="115"/>
        <v>46.13</v>
      </c>
      <c r="Q1246" s="3" t="str">
        <f t="shared" si="116"/>
        <v>music</v>
      </c>
      <c r="R1246" s="3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72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114"/>
        <v>120</v>
      </c>
      <c r="P1247" s="3">
        <f t="shared" si="115"/>
        <v>141.47</v>
      </c>
      <c r="Q1247" s="3" t="str">
        <f t="shared" si="116"/>
        <v>music</v>
      </c>
      <c r="R1247" s="3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72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114"/>
        <v>117</v>
      </c>
      <c r="P1248" s="3">
        <f t="shared" si="115"/>
        <v>75.48</v>
      </c>
      <c r="Q1248" s="3" t="str">
        <f t="shared" si="116"/>
        <v>music</v>
      </c>
      <c r="R1248" s="3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54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114"/>
        <v>122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5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114"/>
        <v>152</v>
      </c>
      <c r="P1250" s="3">
        <f t="shared" si="115"/>
        <v>64.25</v>
      </c>
      <c r="Q1250" s="3" t="str">
        <f t="shared" si="116"/>
        <v>music</v>
      </c>
      <c r="R1250" s="3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5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114"/>
        <v>104</v>
      </c>
      <c r="P1251" s="3">
        <f t="shared" si="115"/>
        <v>64.47</v>
      </c>
      <c r="Q1251" s="3" t="str">
        <f t="shared" si="116"/>
        <v>music</v>
      </c>
      <c r="R1251" s="3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90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114"/>
        <v>200</v>
      </c>
      <c r="P1252" s="3">
        <f t="shared" si="115"/>
        <v>118.2</v>
      </c>
      <c r="Q1252" s="3" t="str">
        <f t="shared" si="116"/>
        <v>music</v>
      </c>
      <c r="R1252" s="3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5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114"/>
        <v>102</v>
      </c>
      <c r="P1253" s="3">
        <f t="shared" si="115"/>
        <v>82.54</v>
      </c>
      <c r="Q1253" s="3" t="str">
        <f t="shared" si="116"/>
        <v>music</v>
      </c>
      <c r="R1253" s="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72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114"/>
        <v>138</v>
      </c>
      <c r="P1254" s="3">
        <f t="shared" si="115"/>
        <v>34.17</v>
      </c>
      <c r="Q1254" s="3" t="str">
        <f t="shared" si="116"/>
        <v>music</v>
      </c>
      <c r="R1254" s="3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72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114"/>
        <v>303833</v>
      </c>
      <c r="P1255" s="3">
        <f t="shared" si="115"/>
        <v>42.73</v>
      </c>
      <c r="Q1255" s="3" t="str">
        <f t="shared" si="116"/>
        <v>music</v>
      </c>
      <c r="R1255" s="3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72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114"/>
        <v>199</v>
      </c>
      <c r="P1256" s="3">
        <f t="shared" si="115"/>
        <v>94.49</v>
      </c>
      <c r="Q1256" s="3" t="str">
        <f t="shared" si="116"/>
        <v>music</v>
      </c>
      <c r="R1256" s="3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72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114"/>
        <v>202</v>
      </c>
      <c r="P1257" s="3">
        <f t="shared" si="115"/>
        <v>55.7</v>
      </c>
      <c r="Q1257" s="3" t="str">
        <f t="shared" si="116"/>
        <v>music</v>
      </c>
      <c r="R1257" s="3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72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114"/>
        <v>118</v>
      </c>
      <c r="P1258" s="3">
        <f t="shared" si="115"/>
        <v>98.03</v>
      </c>
      <c r="Q1258" s="3" t="str">
        <f t="shared" si="116"/>
        <v>music</v>
      </c>
      <c r="R1258" s="3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72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114"/>
        <v>295</v>
      </c>
      <c r="P1259" s="3">
        <f t="shared" si="115"/>
        <v>92.1</v>
      </c>
      <c r="Q1259" s="3" t="str">
        <f t="shared" si="116"/>
        <v>music</v>
      </c>
      <c r="R1259" s="3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72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114"/>
        <v>213</v>
      </c>
      <c r="P1260" s="3">
        <f t="shared" si="115"/>
        <v>38.18</v>
      </c>
      <c r="Q1260" s="3" t="str">
        <f t="shared" si="116"/>
        <v>music</v>
      </c>
      <c r="R1260" s="3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5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114"/>
        <v>104</v>
      </c>
      <c r="P1261" s="3">
        <f t="shared" si="115"/>
        <v>27.15</v>
      </c>
      <c r="Q1261" s="3" t="str">
        <f t="shared" si="116"/>
        <v>music</v>
      </c>
      <c r="R1261" s="3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72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114"/>
        <v>114</v>
      </c>
      <c r="P1262" s="3">
        <f t="shared" si="115"/>
        <v>50.69</v>
      </c>
      <c r="Q1262" s="3" t="str">
        <f t="shared" si="116"/>
        <v>music</v>
      </c>
      <c r="R1262" s="3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5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114"/>
        <v>101</v>
      </c>
      <c r="P1263" s="3">
        <f t="shared" si="115"/>
        <v>38.94</v>
      </c>
      <c r="Q1263" s="3" t="str">
        <f t="shared" si="116"/>
        <v>music</v>
      </c>
      <c r="R1263" s="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72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114"/>
        <v>125</v>
      </c>
      <c r="P1264" s="3">
        <f t="shared" si="115"/>
        <v>77.64</v>
      </c>
      <c r="Q1264" s="3" t="str">
        <f t="shared" si="116"/>
        <v>music</v>
      </c>
      <c r="R1264" s="3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6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114"/>
        <v>119</v>
      </c>
      <c r="P1265" s="3">
        <f t="shared" si="115"/>
        <v>43.54</v>
      </c>
      <c r="Q1265" s="3" t="str">
        <f t="shared" si="116"/>
        <v>music</v>
      </c>
      <c r="R1265" s="3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72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114"/>
        <v>166</v>
      </c>
      <c r="P1266" s="3">
        <f t="shared" si="115"/>
        <v>31.82</v>
      </c>
      <c r="Q1266" s="3" t="str">
        <f t="shared" si="116"/>
        <v>music</v>
      </c>
      <c r="R1266" s="3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90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114"/>
        <v>119</v>
      </c>
      <c r="P1267" s="3">
        <f t="shared" si="115"/>
        <v>63.18</v>
      </c>
      <c r="Q1267" s="3" t="str">
        <f t="shared" si="116"/>
        <v>music</v>
      </c>
      <c r="R1267" s="3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5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114"/>
        <v>100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72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114"/>
        <v>102</v>
      </c>
      <c r="P1269" s="3">
        <f t="shared" si="115"/>
        <v>140.86000000000001</v>
      </c>
      <c r="Q1269" s="3" t="str">
        <f t="shared" si="116"/>
        <v>music</v>
      </c>
      <c r="R1269" s="3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5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114"/>
        <v>117</v>
      </c>
      <c r="P1270" s="3">
        <f t="shared" si="115"/>
        <v>76.92</v>
      </c>
      <c r="Q1270" s="3" t="str">
        <f t="shared" si="116"/>
        <v>music</v>
      </c>
      <c r="R1270" s="3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72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114"/>
        <v>109</v>
      </c>
      <c r="P1271" s="3">
        <f t="shared" si="115"/>
        <v>99.16</v>
      </c>
      <c r="Q1271" s="3" t="str">
        <f t="shared" si="116"/>
        <v>music</v>
      </c>
      <c r="R1271" s="3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5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114"/>
        <v>115</v>
      </c>
      <c r="P1272" s="3">
        <f t="shared" si="115"/>
        <v>67.88</v>
      </c>
      <c r="Q1272" s="3" t="str">
        <f t="shared" si="116"/>
        <v>music</v>
      </c>
      <c r="R1272" s="3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72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114"/>
        <v>102</v>
      </c>
      <c r="P1273" s="3">
        <f t="shared" si="115"/>
        <v>246.29</v>
      </c>
      <c r="Q1273" s="3" t="str">
        <f t="shared" si="116"/>
        <v>music</v>
      </c>
      <c r="R1273" s="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90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114"/>
        <v>106</v>
      </c>
      <c r="P1274" s="3">
        <f t="shared" si="115"/>
        <v>189.29</v>
      </c>
      <c r="Q1274" s="3" t="str">
        <f t="shared" si="116"/>
        <v>music</v>
      </c>
      <c r="R1274" s="3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5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114"/>
        <v>104</v>
      </c>
      <c r="P1275" s="3">
        <f t="shared" si="115"/>
        <v>76.67</v>
      </c>
      <c r="Q1275" s="3" t="str">
        <f t="shared" si="116"/>
        <v>music</v>
      </c>
      <c r="R1275" s="3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72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114"/>
        <v>155</v>
      </c>
      <c r="P1276" s="3">
        <f t="shared" si="115"/>
        <v>82.96</v>
      </c>
      <c r="Q1276" s="3" t="str">
        <f t="shared" si="116"/>
        <v>music</v>
      </c>
      <c r="R1276" s="3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72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114"/>
        <v>162</v>
      </c>
      <c r="P1277" s="3">
        <f t="shared" si="115"/>
        <v>62.52</v>
      </c>
      <c r="Q1277" s="3" t="str">
        <f t="shared" si="116"/>
        <v>music</v>
      </c>
      <c r="R1277" s="3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54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114"/>
        <v>104</v>
      </c>
      <c r="P1278" s="3">
        <f t="shared" si="115"/>
        <v>46.07</v>
      </c>
      <c r="Q1278" s="3" t="str">
        <f t="shared" si="116"/>
        <v>music</v>
      </c>
      <c r="R1278" s="3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72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114"/>
        <v>106</v>
      </c>
      <c r="P1279" s="3">
        <f t="shared" si="115"/>
        <v>38.54</v>
      </c>
      <c r="Q1279" s="3" t="str">
        <f t="shared" si="116"/>
        <v>music</v>
      </c>
      <c r="R1279" s="3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72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114"/>
        <v>155</v>
      </c>
      <c r="P1280" s="3">
        <f t="shared" si="115"/>
        <v>53.01</v>
      </c>
      <c r="Q1280" s="3" t="str">
        <f t="shared" si="116"/>
        <v>music</v>
      </c>
      <c r="R1280" s="3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72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114"/>
        <v>111</v>
      </c>
      <c r="P1281" s="3">
        <f t="shared" si="115"/>
        <v>73.36</v>
      </c>
      <c r="Q1281" s="3" t="str">
        <f t="shared" si="116"/>
        <v>music</v>
      </c>
      <c r="R1281" s="3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72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ref="O1282:O1345" si="120">ROUND((E1282/D1282)*100,0)</f>
        <v>111</v>
      </c>
      <c r="P1282" s="3">
        <f t="shared" ref="P1282:P1345" si="121">ROUND(E1282/L1282,2)</f>
        <v>127.98</v>
      </c>
      <c r="Q1282" s="3" t="str">
        <f t="shared" ref="Q1282:Q1345" si="122">LEFT(N1282,FIND("/",N1282)-1)</f>
        <v>music</v>
      </c>
      <c r="R1282" s="3" t="str">
        <f t="shared" ref="R1282:R1345" si="123">RIGHT(N1282,LEN(N1282)-LEN(Q1282)-1)</f>
        <v>rock</v>
      </c>
      <c r="S1282" s="7">
        <f t="shared" ref="S1282:S1345" si="124">(((J1282/60)/60)/24)+DATE(1970,1,1)</f>
        <v>40513.757569444446</v>
      </c>
      <c r="T1282" s="7">
        <f t="shared" ref="T1282:T1345" si="125">(((I1282/60)/60)/24)+DATE(1970,1,1)</f>
        <v>40603.757569444446</v>
      </c>
    </row>
    <row r="1283" spans="1:20" ht="72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si="120"/>
        <v>111</v>
      </c>
      <c r="P1283" s="3">
        <f t="shared" si="121"/>
        <v>104.73</v>
      </c>
      <c r="Q1283" s="3" t="str">
        <f t="shared" si="122"/>
        <v>music</v>
      </c>
      <c r="R1283" s="3" t="str">
        <f t="shared" si="123"/>
        <v>rock</v>
      </c>
      <c r="S1283" s="7">
        <f t="shared" si="124"/>
        <v>41463.743472222224</v>
      </c>
      <c r="T1283" s="7">
        <f t="shared" si="125"/>
        <v>41483.743472222224</v>
      </c>
    </row>
    <row r="1284" spans="1:20" ht="72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120"/>
        <v>124</v>
      </c>
      <c r="P1284" s="3">
        <f t="shared" si="121"/>
        <v>67.67</v>
      </c>
      <c r="Q1284" s="3" t="str">
        <f t="shared" si="122"/>
        <v>music</v>
      </c>
      <c r="R1284" s="3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5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120"/>
        <v>211</v>
      </c>
      <c r="P1285" s="3">
        <f t="shared" si="121"/>
        <v>95.93</v>
      </c>
      <c r="Q1285" s="3" t="str">
        <f t="shared" si="122"/>
        <v>music</v>
      </c>
      <c r="R1285" s="3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72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120"/>
        <v>101</v>
      </c>
      <c r="P1286" s="3">
        <f t="shared" si="121"/>
        <v>65.16</v>
      </c>
      <c r="Q1286" s="3" t="str">
        <f t="shared" si="122"/>
        <v>theater</v>
      </c>
      <c r="R1286" s="3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72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120"/>
        <v>102</v>
      </c>
      <c r="P1287" s="3">
        <f t="shared" si="121"/>
        <v>32.270000000000003</v>
      </c>
      <c r="Q1287" s="3" t="str">
        <f t="shared" si="122"/>
        <v>theater</v>
      </c>
      <c r="R1287" s="3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72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120"/>
        <v>108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108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120"/>
        <v>242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72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120"/>
        <v>100</v>
      </c>
      <c r="P1290" s="3">
        <f t="shared" si="121"/>
        <v>65.87</v>
      </c>
      <c r="Q1290" s="3" t="str">
        <f t="shared" si="122"/>
        <v>theater</v>
      </c>
      <c r="R1290" s="3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5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120"/>
        <v>125</v>
      </c>
      <c r="P1291" s="3">
        <f t="shared" si="121"/>
        <v>36.08</v>
      </c>
      <c r="Q1291" s="3" t="str">
        <f t="shared" si="122"/>
        <v>theater</v>
      </c>
      <c r="R1291" s="3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36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120"/>
        <v>109</v>
      </c>
      <c r="P1292" s="3">
        <f t="shared" si="121"/>
        <v>44.19</v>
      </c>
      <c r="Q1292" s="3" t="str">
        <f t="shared" si="122"/>
        <v>theater</v>
      </c>
      <c r="R1292" s="3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72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120"/>
        <v>146</v>
      </c>
      <c r="P1293" s="3">
        <f t="shared" si="121"/>
        <v>104.07</v>
      </c>
      <c r="Q1293" s="3" t="str">
        <f t="shared" si="122"/>
        <v>theater</v>
      </c>
      <c r="R1293" s="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90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120"/>
        <v>110</v>
      </c>
      <c r="P1294" s="3">
        <f t="shared" si="121"/>
        <v>35.96</v>
      </c>
      <c r="Q1294" s="3" t="str">
        <f t="shared" si="122"/>
        <v>theater</v>
      </c>
      <c r="R1294" s="3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90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120"/>
        <v>102</v>
      </c>
      <c r="P1295" s="3">
        <f t="shared" si="121"/>
        <v>127.79</v>
      </c>
      <c r="Q1295" s="3" t="str">
        <f t="shared" si="122"/>
        <v>theater</v>
      </c>
      <c r="R1295" s="3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72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120"/>
        <v>122</v>
      </c>
      <c r="P1296" s="3">
        <f t="shared" si="121"/>
        <v>27.73</v>
      </c>
      <c r="Q1296" s="3" t="str">
        <f t="shared" si="122"/>
        <v>theater</v>
      </c>
      <c r="R1296" s="3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72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120"/>
        <v>102</v>
      </c>
      <c r="P1297" s="3">
        <f t="shared" si="121"/>
        <v>39.83</v>
      </c>
      <c r="Q1297" s="3" t="str">
        <f t="shared" si="122"/>
        <v>theater</v>
      </c>
      <c r="R1297" s="3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72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120"/>
        <v>141</v>
      </c>
      <c r="P1298" s="3">
        <f t="shared" si="121"/>
        <v>52.17</v>
      </c>
      <c r="Q1298" s="3" t="str">
        <f t="shared" si="122"/>
        <v>theater</v>
      </c>
      <c r="R1298" s="3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72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120"/>
        <v>110</v>
      </c>
      <c r="P1299" s="3">
        <f t="shared" si="121"/>
        <v>92.04</v>
      </c>
      <c r="Q1299" s="3" t="str">
        <f t="shared" si="122"/>
        <v>theater</v>
      </c>
      <c r="R1299" s="3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72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120"/>
        <v>105</v>
      </c>
      <c r="P1300" s="3">
        <f t="shared" si="121"/>
        <v>63.42</v>
      </c>
      <c r="Q1300" s="3" t="str">
        <f t="shared" si="122"/>
        <v>theater</v>
      </c>
      <c r="R1300" s="3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72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120"/>
        <v>124</v>
      </c>
      <c r="P1301" s="3">
        <f t="shared" si="121"/>
        <v>135.63</v>
      </c>
      <c r="Q1301" s="3" t="str">
        <f t="shared" si="122"/>
        <v>theater</v>
      </c>
      <c r="R1301" s="3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72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120"/>
        <v>135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72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120"/>
        <v>103</v>
      </c>
      <c r="P1303" s="3">
        <f t="shared" si="121"/>
        <v>70.86</v>
      </c>
      <c r="Q1303" s="3" t="str">
        <f t="shared" si="122"/>
        <v>theater</v>
      </c>
      <c r="R1303" s="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5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120"/>
        <v>100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36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120"/>
        <v>130</v>
      </c>
      <c r="P1305" s="3">
        <f t="shared" si="121"/>
        <v>42.21</v>
      </c>
      <c r="Q1305" s="3" t="str">
        <f t="shared" si="122"/>
        <v>theater</v>
      </c>
      <c r="R1305" s="3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72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120"/>
        <v>40</v>
      </c>
      <c r="P1306" s="3">
        <f t="shared" si="121"/>
        <v>152.41</v>
      </c>
      <c r="Q1306" s="3" t="str">
        <f t="shared" si="122"/>
        <v>technology</v>
      </c>
      <c r="R1306" s="3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72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120"/>
        <v>26</v>
      </c>
      <c r="P1307" s="3">
        <f t="shared" si="121"/>
        <v>90.62</v>
      </c>
      <c r="Q1307" s="3" t="str">
        <f t="shared" si="122"/>
        <v>technology</v>
      </c>
      <c r="R1307" s="3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90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120"/>
        <v>65</v>
      </c>
      <c r="P1308" s="3">
        <f t="shared" si="121"/>
        <v>201.6</v>
      </c>
      <c r="Q1308" s="3" t="str">
        <f t="shared" si="122"/>
        <v>technology</v>
      </c>
      <c r="R1308" s="3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36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120"/>
        <v>12</v>
      </c>
      <c r="P1309" s="3">
        <f t="shared" si="121"/>
        <v>127.93</v>
      </c>
      <c r="Q1309" s="3" t="str">
        <f t="shared" si="122"/>
        <v>technology</v>
      </c>
      <c r="R1309" s="3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36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120"/>
        <v>11</v>
      </c>
      <c r="P1310" s="3">
        <f t="shared" si="121"/>
        <v>29.89</v>
      </c>
      <c r="Q1310" s="3" t="str">
        <f t="shared" si="122"/>
        <v>technology</v>
      </c>
      <c r="R1310" s="3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5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120"/>
        <v>112</v>
      </c>
      <c r="P1311" s="3">
        <f t="shared" si="121"/>
        <v>367.97</v>
      </c>
      <c r="Q1311" s="3" t="str">
        <f t="shared" si="122"/>
        <v>technology</v>
      </c>
      <c r="R1311" s="3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5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120"/>
        <v>16</v>
      </c>
      <c r="P1312" s="3">
        <f t="shared" si="121"/>
        <v>129.16999999999999</v>
      </c>
      <c r="Q1312" s="3" t="str">
        <f t="shared" si="122"/>
        <v>technology</v>
      </c>
      <c r="R1312" s="3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72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120"/>
        <v>32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72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120"/>
        <v>1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72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120"/>
        <v>31</v>
      </c>
      <c r="P1315" s="3">
        <f t="shared" si="121"/>
        <v>102.02</v>
      </c>
      <c r="Q1315" s="3" t="str">
        <f t="shared" si="122"/>
        <v>technology</v>
      </c>
      <c r="R1315" s="3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90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120"/>
        <v>1</v>
      </c>
      <c r="P1316" s="3">
        <f t="shared" si="121"/>
        <v>184.36</v>
      </c>
      <c r="Q1316" s="3" t="str">
        <f t="shared" si="122"/>
        <v>technology</v>
      </c>
      <c r="R1316" s="3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54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120"/>
        <v>40</v>
      </c>
      <c r="P1317" s="3">
        <f t="shared" si="121"/>
        <v>162.91999999999999</v>
      </c>
      <c r="Q1317" s="3" t="str">
        <f t="shared" si="122"/>
        <v>technology</v>
      </c>
      <c r="R1317" s="3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72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120"/>
        <v>0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90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120"/>
        <v>6</v>
      </c>
      <c r="P1319" s="3">
        <f t="shared" si="121"/>
        <v>603.53</v>
      </c>
      <c r="Q1319" s="3" t="str">
        <f t="shared" si="122"/>
        <v>technology</v>
      </c>
      <c r="R1319" s="3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72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120"/>
        <v>15</v>
      </c>
      <c r="P1320" s="3">
        <f t="shared" si="121"/>
        <v>45.41</v>
      </c>
      <c r="Q1320" s="3" t="str">
        <f t="shared" si="122"/>
        <v>technology</v>
      </c>
      <c r="R1320" s="3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72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120"/>
        <v>15</v>
      </c>
      <c r="P1321" s="3">
        <f t="shared" si="121"/>
        <v>97.33</v>
      </c>
      <c r="Q1321" s="3" t="str">
        <f t="shared" si="122"/>
        <v>technology</v>
      </c>
      <c r="R1321" s="3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72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120"/>
        <v>1</v>
      </c>
      <c r="P1322" s="3">
        <f t="shared" si="121"/>
        <v>167.67</v>
      </c>
      <c r="Q1322" s="3" t="str">
        <f t="shared" si="122"/>
        <v>technology</v>
      </c>
      <c r="R1322" s="3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72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120"/>
        <v>1</v>
      </c>
      <c r="P1323" s="3">
        <f t="shared" si="121"/>
        <v>859.86</v>
      </c>
      <c r="Q1323" s="3" t="str">
        <f t="shared" si="122"/>
        <v>technology</v>
      </c>
      <c r="R1323" s="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72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120"/>
        <v>0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72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120"/>
        <v>9</v>
      </c>
      <c r="P1325" s="3">
        <f t="shared" si="121"/>
        <v>30.27</v>
      </c>
      <c r="Q1325" s="3" t="str">
        <f t="shared" si="122"/>
        <v>technology</v>
      </c>
      <c r="R1325" s="3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72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120"/>
        <v>10</v>
      </c>
      <c r="P1326" s="3">
        <f t="shared" si="121"/>
        <v>54.67</v>
      </c>
      <c r="Q1326" s="3" t="str">
        <f t="shared" si="122"/>
        <v>technology</v>
      </c>
      <c r="R1326" s="3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72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120"/>
        <v>2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72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120"/>
        <v>1</v>
      </c>
      <c r="P1328" s="3">
        <f t="shared" si="121"/>
        <v>102.73</v>
      </c>
      <c r="Q1328" s="3" t="str">
        <f t="shared" si="122"/>
        <v>technology</v>
      </c>
      <c r="R1328" s="3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72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120"/>
        <v>4</v>
      </c>
      <c r="P1329" s="3">
        <f t="shared" si="121"/>
        <v>41.59</v>
      </c>
      <c r="Q1329" s="3" t="str">
        <f t="shared" si="122"/>
        <v>technology</v>
      </c>
      <c r="R1329" s="3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72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120"/>
        <v>2</v>
      </c>
      <c r="P1330" s="3">
        <f t="shared" si="121"/>
        <v>116.53</v>
      </c>
      <c r="Q1330" s="3" t="str">
        <f t="shared" si="122"/>
        <v>technology</v>
      </c>
      <c r="R1330" s="3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72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120"/>
        <v>1</v>
      </c>
      <c r="P1331" s="3">
        <f t="shared" si="121"/>
        <v>45.33</v>
      </c>
      <c r="Q1331" s="3" t="str">
        <f t="shared" si="122"/>
        <v>technology</v>
      </c>
      <c r="R1331" s="3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72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120"/>
        <v>22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72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120"/>
        <v>1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72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120"/>
        <v>0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72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120"/>
        <v>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5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120"/>
        <v>11</v>
      </c>
      <c r="P1336" s="3">
        <f t="shared" si="121"/>
        <v>51.82</v>
      </c>
      <c r="Q1336" s="3" t="str">
        <f t="shared" si="122"/>
        <v>technology</v>
      </c>
      <c r="R1336" s="3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72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120"/>
        <v>20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72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120"/>
        <v>85</v>
      </c>
      <c r="P1338" s="3">
        <f t="shared" si="121"/>
        <v>379.23</v>
      </c>
      <c r="Q1338" s="3" t="str">
        <f t="shared" si="122"/>
        <v>technology</v>
      </c>
      <c r="R1338" s="3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72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120"/>
        <v>49</v>
      </c>
      <c r="P1339" s="3">
        <f t="shared" si="121"/>
        <v>176.36</v>
      </c>
      <c r="Q1339" s="3" t="str">
        <f t="shared" si="122"/>
        <v>technology</v>
      </c>
      <c r="R1339" s="3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72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120"/>
        <v>3</v>
      </c>
      <c r="P1340" s="3">
        <f t="shared" si="121"/>
        <v>66.069999999999993</v>
      </c>
      <c r="Q1340" s="3" t="str">
        <f t="shared" si="122"/>
        <v>technology</v>
      </c>
      <c r="R1340" s="3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36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120"/>
        <v>7</v>
      </c>
      <c r="P1341" s="3">
        <f t="shared" si="121"/>
        <v>89.65</v>
      </c>
      <c r="Q1341" s="3" t="str">
        <f t="shared" si="122"/>
        <v>technology</v>
      </c>
      <c r="R1341" s="3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5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120"/>
        <v>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90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120"/>
        <v>70</v>
      </c>
      <c r="P1343" s="3">
        <f t="shared" si="121"/>
        <v>382.39</v>
      </c>
      <c r="Q1343" s="3" t="str">
        <f t="shared" si="122"/>
        <v>technology</v>
      </c>
      <c r="R1343" s="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72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120"/>
        <v>0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72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120"/>
        <v>102</v>
      </c>
      <c r="P1345" s="3">
        <f t="shared" si="121"/>
        <v>158.36000000000001</v>
      </c>
      <c r="Q1345" s="3" t="str">
        <f t="shared" si="122"/>
        <v>technology</v>
      </c>
      <c r="R1345" s="3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72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ref="O1346:O1409" si="126">ROUND((E1346/D1346)*100,0)</f>
        <v>378</v>
      </c>
      <c r="P1346" s="3">
        <f t="shared" ref="P1346:P1409" si="127">ROUND(E1346/L1346,2)</f>
        <v>40.76</v>
      </c>
      <c r="Q1346" s="3" t="str">
        <f t="shared" ref="Q1346:Q1409" si="128">LEFT(N1346,FIND("/",N1346)-1)</f>
        <v>publishing</v>
      </c>
      <c r="R1346" s="3" t="str">
        <f t="shared" ref="R1346:R1409" si="129">RIGHT(N1346,LEN(N1346)-LEN(Q1346)-1)</f>
        <v>nonfiction</v>
      </c>
      <c r="S1346" s="7">
        <f t="shared" ref="S1346:S1409" si="130">(((J1346/60)/60)/24)+DATE(1970,1,1)</f>
        <v>42522.789803240739</v>
      </c>
      <c r="T1346" s="7">
        <f t="shared" ref="T1346:T1409" si="131">(((I1346/60)/60)/24)+DATE(1970,1,1)</f>
        <v>42551.789803240739</v>
      </c>
    </row>
    <row r="1347" spans="1:20" ht="72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si="126"/>
        <v>125</v>
      </c>
      <c r="P1347" s="3">
        <f t="shared" si="127"/>
        <v>53.57</v>
      </c>
      <c r="Q1347" s="3" t="str">
        <f t="shared" si="128"/>
        <v>publishing</v>
      </c>
      <c r="R1347" s="3" t="str">
        <f t="shared" si="129"/>
        <v>nonfiction</v>
      </c>
      <c r="S1347" s="7">
        <f t="shared" si="130"/>
        <v>41799.814340277779</v>
      </c>
      <c r="T1347" s="7">
        <f t="shared" si="131"/>
        <v>41834.814340277779</v>
      </c>
    </row>
    <row r="1348" spans="1:20" ht="72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126"/>
        <v>147</v>
      </c>
      <c r="P1348" s="3">
        <f t="shared" si="127"/>
        <v>48.45</v>
      </c>
      <c r="Q1348" s="3" t="str">
        <f t="shared" si="128"/>
        <v>publishing</v>
      </c>
      <c r="R1348" s="3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72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126"/>
        <v>102</v>
      </c>
      <c r="P1349" s="3">
        <f t="shared" si="127"/>
        <v>82.42</v>
      </c>
      <c r="Q1349" s="3" t="str">
        <f t="shared" si="128"/>
        <v>publishing</v>
      </c>
      <c r="R1349" s="3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72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126"/>
        <v>102</v>
      </c>
      <c r="P1350" s="3">
        <f t="shared" si="127"/>
        <v>230.19</v>
      </c>
      <c r="Q1350" s="3" t="str">
        <f t="shared" si="128"/>
        <v>publishing</v>
      </c>
      <c r="R1350" s="3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72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126"/>
        <v>204</v>
      </c>
      <c r="P1351" s="3">
        <f t="shared" si="127"/>
        <v>59.36</v>
      </c>
      <c r="Q1351" s="3" t="str">
        <f t="shared" si="128"/>
        <v>publishing</v>
      </c>
      <c r="R1351" s="3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72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126"/>
        <v>104</v>
      </c>
      <c r="P1352" s="3">
        <f t="shared" si="127"/>
        <v>66.7</v>
      </c>
      <c r="Q1352" s="3" t="str">
        <f t="shared" si="128"/>
        <v>publishing</v>
      </c>
      <c r="R1352" s="3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54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126"/>
        <v>101</v>
      </c>
      <c r="P1353" s="3">
        <f t="shared" si="127"/>
        <v>168.78</v>
      </c>
      <c r="Q1353" s="3" t="str">
        <f t="shared" si="128"/>
        <v>publishing</v>
      </c>
      <c r="R1353" s="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90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126"/>
        <v>136</v>
      </c>
      <c r="P1354" s="3">
        <f t="shared" si="127"/>
        <v>59.97</v>
      </c>
      <c r="Q1354" s="3" t="str">
        <f t="shared" si="128"/>
        <v>publishing</v>
      </c>
      <c r="R1354" s="3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5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126"/>
        <v>134</v>
      </c>
      <c r="P1355" s="3">
        <f t="shared" si="127"/>
        <v>31.81</v>
      </c>
      <c r="Q1355" s="3" t="str">
        <f t="shared" si="128"/>
        <v>publishing</v>
      </c>
      <c r="R1355" s="3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72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126"/>
        <v>130</v>
      </c>
      <c r="P1356" s="3">
        <f t="shared" si="127"/>
        <v>24.42</v>
      </c>
      <c r="Q1356" s="3" t="str">
        <f t="shared" si="128"/>
        <v>publishing</v>
      </c>
      <c r="R1356" s="3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90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126"/>
        <v>123</v>
      </c>
      <c r="P1357" s="3">
        <f t="shared" si="127"/>
        <v>25.35</v>
      </c>
      <c r="Q1357" s="3" t="str">
        <f t="shared" si="128"/>
        <v>publishing</v>
      </c>
      <c r="R1357" s="3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72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126"/>
        <v>183</v>
      </c>
      <c r="P1358" s="3">
        <f t="shared" si="127"/>
        <v>71.44</v>
      </c>
      <c r="Q1358" s="3" t="str">
        <f t="shared" si="128"/>
        <v>publishing</v>
      </c>
      <c r="R1358" s="3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72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126"/>
        <v>125</v>
      </c>
      <c r="P1359" s="3">
        <f t="shared" si="127"/>
        <v>38.549999999999997</v>
      </c>
      <c r="Q1359" s="3" t="str">
        <f t="shared" si="128"/>
        <v>publishing</v>
      </c>
      <c r="R1359" s="3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72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126"/>
        <v>112</v>
      </c>
      <c r="P1360" s="3">
        <f t="shared" si="127"/>
        <v>68.37</v>
      </c>
      <c r="Q1360" s="3" t="str">
        <f t="shared" si="128"/>
        <v>publishing</v>
      </c>
      <c r="R1360" s="3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72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126"/>
        <v>116</v>
      </c>
      <c r="P1361" s="3">
        <f t="shared" si="127"/>
        <v>40.21</v>
      </c>
      <c r="Q1361" s="3" t="str">
        <f t="shared" si="128"/>
        <v>publishing</v>
      </c>
      <c r="R1361" s="3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54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126"/>
        <v>173</v>
      </c>
      <c r="P1362" s="3">
        <f t="shared" si="127"/>
        <v>32.07</v>
      </c>
      <c r="Q1362" s="3" t="str">
        <f t="shared" si="128"/>
        <v>publishing</v>
      </c>
      <c r="R1362" s="3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72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126"/>
        <v>126</v>
      </c>
      <c r="P1363" s="3">
        <f t="shared" si="127"/>
        <v>28.63</v>
      </c>
      <c r="Q1363" s="3" t="str">
        <f t="shared" si="128"/>
        <v>publishing</v>
      </c>
      <c r="R1363" s="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5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126"/>
        <v>109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72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126"/>
        <v>100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72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126"/>
        <v>119</v>
      </c>
      <c r="P1366" s="3">
        <f t="shared" si="127"/>
        <v>346.04</v>
      </c>
      <c r="Q1366" s="3" t="str">
        <f t="shared" si="128"/>
        <v>music</v>
      </c>
      <c r="R1366" s="3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72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126"/>
        <v>100</v>
      </c>
      <c r="P1367" s="3">
        <f t="shared" si="127"/>
        <v>81.739999999999995</v>
      </c>
      <c r="Q1367" s="3" t="str">
        <f t="shared" si="128"/>
        <v>music</v>
      </c>
      <c r="R1367" s="3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ht="36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126"/>
        <v>126</v>
      </c>
      <c r="P1368" s="3">
        <f t="shared" si="127"/>
        <v>64.540000000000006</v>
      </c>
      <c r="Q1368" s="3" t="str">
        <f t="shared" si="128"/>
        <v>music</v>
      </c>
      <c r="R1368" s="3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72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126"/>
        <v>114</v>
      </c>
      <c r="P1369" s="3">
        <f t="shared" si="127"/>
        <v>63.48</v>
      </c>
      <c r="Q1369" s="3" t="str">
        <f t="shared" si="128"/>
        <v>music</v>
      </c>
      <c r="R1369" s="3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72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126"/>
        <v>111</v>
      </c>
      <c r="P1370" s="3">
        <f t="shared" si="127"/>
        <v>63.62</v>
      </c>
      <c r="Q1370" s="3" t="str">
        <f t="shared" si="128"/>
        <v>music</v>
      </c>
      <c r="R1370" s="3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72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126"/>
        <v>105</v>
      </c>
      <c r="P1371" s="3">
        <f t="shared" si="127"/>
        <v>83.97</v>
      </c>
      <c r="Q1371" s="3" t="str">
        <f t="shared" si="128"/>
        <v>music</v>
      </c>
      <c r="R1371" s="3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54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126"/>
        <v>104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72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126"/>
        <v>107</v>
      </c>
      <c r="P1373" s="3">
        <f t="shared" si="127"/>
        <v>107.07</v>
      </c>
      <c r="Q1373" s="3" t="str">
        <f t="shared" si="128"/>
        <v>music</v>
      </c>
      <c r="R1373" s="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36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126"/>
        <v>124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5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126"/>
        <v>105</v>
      </c>
      <c r="P1375" s="3">
        <f t="shared" si="127"/>
        <v>201.94</v>
      </c>
      <c r="Q1375" s="3" t="str">
        <f t="shared" si="128"/>
        <v>music</v>
      </c>
      <c r="R1375" s="3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72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126"/>
        <v>189</v>
      </c>
      <c r="P1376" s="3">
        <f t="shared" si="127"/>
        <v>43.06</v>
      </c>
      <c r="Q1376" s="3" t="str">
        <f t="shared" si="128"/>
        <v>music</v>
      </c>
      <c r="R1376" s="3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72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126"/>
        <v>171</v>
      </c>
      <c r="P1377" s="3">
        <f t="shared" si="127"/>
        <v>62.87</v>
      </c>
      <c r="Q1377" s="3" t="str">
        <f t="shared" si="128"/>
        <v>music</v>
      </c>
      <c r="R1377" s="3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54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126"/>
        <v>252</v>
      </c>
      <c r="P1378" s="3">
        <f t="shared" si="127"/>
        <v>55.61</v>
      </c>
      <c r="Q1378" s="3" t="str">
        <f t="shared" si="128"/>
        <v>music</v>
      </c>
      <c r="R1378" s="3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72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126"/>
        <v>116</v>
      </c>
      <c r="P1379" s="3">
        <f t="shared" si="127"/>
        <v>48.71</v>
      </c>
      <c r="Q1379" s="3" t="str">
        <f t="shared" si="128"/>
        <v>music</v>
      </c>
      <c r="R1379" s="3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126"/>
        <v>203</v>
      </c>
      <c r="P1380" s="3">
        <f t="shared" si="127"/>
        <v>30.58</v>
      </c>
      <c r="Q1380" s="3" t="str">
        <f t="shared" si="128"/>
        <v>music</v>
      </c>
      <c r="R1380" s="3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36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126"/>
        <v>112</v>
      </c>
      <c r="P1381" s="3">
        <f t="shared" si="127"/>
        <v>73.91</v>
      </c>
      <c r="Q1381" s="3" t="str">
        <f t="shared" si="128"/>
        <v>music</v>
      </c>
      <c r="R1381" s="3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5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126"/>
        <v>424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72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126"/>
        <v>107</v>
      </c>
      <c r="P1383" s="3">
        <f t="shared" si="127"/>
        <v>73.36</v>
      </c>
      <c r="Q1383" s="3" t="str">
        <f t="shared" si="128"/>
        <v>music</v>
      </c>
      <c r="R1383" s="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72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126"/>
        <v>104</v>
      </c>
      <c r="P1384" s="3">
        <f t="shared" si="127"/>
        <v>56.41</v>
      </c>
      <c r="Q1384" s="3" t="str">
        <f t="shared" si="128"/>
        <v>music</v>
      </c>
      <c r="R1384" s="3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90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126"/>
        <v>212</v>
      </c>
      <c r="P1385" s="3">
        <f t="shared" si="127"/>
        <v>50.25</v>
      </c>
      <c r="Q1385" s="3" t="str">
        <f t="shared" si="128"/>
        <v>music</v>
      </c>
      <c r="R1385" s="3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72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126"/>
        <v>124</v>
      </c>
      <c r="P1386" s="3">
        <f t="shared" si="127"/>
        <v>68.94</v>
      </c>
      <c r="Q1386" s="3" t="str">
        <f t="shared" si="128"/>
        <v>music</v>
      </c>
      <c r="R1386" s="3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72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126"/>
        <v>110</v>
      </c>
      <c r="P1387" s="3">
        <f t="shared" si="127"/>
        <v>65.91</v>
      </c>
      <c r="Q1387" s="3" t="str">
        <f t="shared" si="128"/>
        <v>music</v>
      </c>
      <c r="R1387" s="3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54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126"/>
        <v>219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72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126"/>
        <v>137</v>
      </c>
      <c r="P1389" s="3">
        <f t="shared" si="127"/>
        <v>70.06</v>
      </c>
      <c r="Q1389" s="3" t="str">
        <f t="shared" si="128"/>
        <v>music</v>
      </c>
      <c r="R1389" s="3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72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126"/>
        <v>135</v>
      </c>
      <c r="P1390" s="3">
        <f t="shared" si="127"/>
        <v>60.18</v>
      </c>
      <c r="Q1390" s="3" t="str">
        <f t="shared" si="128"/>
        <v>music</v>
      </c>
      <c r="R1390" s="3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54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126"/>
        <v>145</v>
      </c>
      <c r="P1391" s="3">
        <f t="shared" si="127"/>
        <v>21.38</v>
      </c>
      <c r="Q1391" s="3" t="str">
        <f t="shared" si="128"/>
        <v>music</v>
      </c>
      <c r="R1391" s="3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5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126"/>
        <v>109</v>
      </c>
      <c r="P1392" s="3">
        <f t="shared" si="127"/>
        <v>160.79</v>
      </c>
      <c r="Q1392" s="3" t="str">
        <f t="shared" si="128"/>
        <v>music</v>
      </c>
      <c r="R1392" s="3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5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126"/>
        <v>110</v>
      </c>
      <c r="P1393" s="3">
        <f t="shared" si="127"/>
        <v>42.38</v>
      </c>
      <c r="Q1393" s="3" t="str">
        <f t="shared" si="128"/>
        <v>music</v>
      </c>
      <c r="R1393" s="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5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126"/>
        <v>114</v>
      </c>
      <c r="P1394" s="3">
        <f t="shared" si="127"/>
        <v>27.32</v>
      </c>
      <c r="Q1394" s="3" t="str">
        <f t="shared" si="128"/>
        <v>music</v>
      </c>
      <c r="R1394" s="3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36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126"/>
        <v>102</v>
      </c>
      <c r="P1395" s="3">
        <f t="shared" si="127"/>
        <v>196.83</v>
      </c>
      <c r="Q1395" s="3" t="str">
        <f t="shared" si="128"/>
        <v>music</v>
      </c>
      <c r="R1395" s="3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72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126"/>
        <v>122</v>
      </c>
      <c r="P1396" s="3">
        <f t="shared" si="127"/>
        <v>53.88</v>
      </c>
      <c r="Q1396" s="3" t="str">
        <f t="shared" si="128"/>
        <v>music</v>
      </c>
      <c r="R1396" s="3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36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126"/>
        <v>112</v>
      </c>
      <c r="P1397" s="3">
        <f t="shared" si="127"/>
        <v>47.76</v>
      </c>
      <c r="Q1397" s="3" t="str">
        <f t="shared" si="128"/>
        <v>music</v>
      </c>
      <c r="R1397" s="3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72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126"/>
        <v>107</v>
      </c>
      <c r="P1398" s="3">
        <f t="shared" si="127"/>
        <v>88.19</v>
      </c>
      <c r="Q1398" s="3" t="str">
        <f t="shared" si="128"/>
        <v>music</v>
      </c>
      <c r="R1398" s="3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72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126"/>
        <v>114</v>
      </c>
      <c r="P1399" s="3">
        <f t="shared" si="127"/>
        <v>72.06</v>
      </c>
      <c r="Q1399" s="3" t="str">
        <f t="shared" si="128"/>
        <v>music</v>
      </c>
      <c r="R1399" s="3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72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126"/>
        <v>110</v>
      </c>
      <c r="P1400" s="3">
        <f t="shared" si="127"/>
        <v>74.25</v>
      </c>
      <c r="Q1400" s="3" t="str">
        <f t="shared" si="128"/>
        <v>music</v>
      </c>
      <c r="R1400" s="3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72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126"/>
        <v>126</v>
      </c>
      <c r="P1401" s="3">
        <f t="shared" si="127"/>
        <v>61.7</v>
      </c>
      <c r="Q1401" s="3" t="str">
        <f t="shared" si="128"/>
        <v>music</v>
      </c>
      <c r="R1401" s="3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72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126"/>
        <v>167</v>
      </c>
      <c r="P1402" s="3">
        <f t="shared" si="127"/>
        <v>17.239999999999998</v>
      </c>
      <c r="Q1402" s="3" t="str">
        <f t="shared" si="128"/>
        <v>music</v>
      </c>
      <c r="R1402" s="3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90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126"/>
        <v>497</v>
      </c>
      <c r="P1403" s="3">
        <f t="shared" si="127"/>
        <v>51.72</v>
      </c>
      <c r="Q1403" s="3" t="str">
        <f t="shared" si="128"/>
        <v>music</v>
      </c>
      <c r="R1403" s="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72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126"/>
        <v>109</v>
      </c>
      <c r="P1404" s="3">
        <f t="shared" si="127"/>
        <v>24.15</v>
      </c>
      <c r="Q1404" s="3" t="str">
        <f t="shared" si="128"/>
        <v>music</v>
      </c>
      <c r="R1404" s="3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72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126"/>
        <v>103</v>
      </c>
      <c r="P1405" s="3">
        <f t="shared" si="127"/>
        <v>62.17</v>
      </c>
      <c r="Q1405" s="3" t="str">
        <f t="shared" si="128"/>
        <v>music</v>
      </c>
      <c r="R1405" s="3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72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126"/>
        <v>2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36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126"/>
        <v>0</v>
      </c>
      <c r="P1407" s="3">
        <f t="shared" si="127"/>
        <v>6.18</v>
      </c>
      <c r="Q1407" s="3" t="str">
        <f t="shared" si="128"/>
        <v>publishing</v>
      </c>
      <c r="R1407" s="3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36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126"/>
        <v>0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72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126"/>
        <v>1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72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ref="O1410:O1473" si="132">ROUND((E1410/D1410)*100,0)</f>
        <v>7</v>
      </c>
      <c r="P1410" s="3">
        <f t="shared" ref="P1410:P1473" si="133">ROUND(E1410/L1410,2)</f>
        <v>12</v>
      </c>
      <c r="Q1410" s="3" t="str">
        <f t="shared" ref="Q1410:Q1473" si="134">LEFT(N1410,FIND("/",N1410)-1)</f>
        <v>publishing</v>
      </c>
      <c r="R1410" s="3" t="str">
        <f t="shared" ref="R1410:R1473" si="135">RIGHT(N1410,LEN(N1410)-LEN(Q1410)-1)</f>
        <v>translations</v>
      </c>
      <c r="S1410" s="7">
        <f t="shared" ref="S1410:S1473" si="136">(((J1410/60)/60)/24)+DATE(1970,1,1)</f>
        <v>42291.872175925921</v>
      </c>
      <c r="T1410" s="7">
        <f t="shared" ref="T1410:T1473" si="137">(((I1410/60)/60)/24)+DATE(1970,1,1)</f>
        <v>42321.913842592592</v>
      </c>
    </row>
    <row r="1411" spans="1:20" ht="72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si="132"/>
        <v>0</v>
      </c>
      <c r="P1411" s="3" t="e">
        <f t="shared" si="133"/>
        <v>#DIV/0!</v>
      </c>
      <c r="Q1411" s="3" t="str">
        <f t="shared" si="134"/>
        <v>publishing</v>
      </c>
      <c r="R1411" s="3" t="str">
        <f t="shared" si="135"/>
        <v>translations</v>
      </c>
      <c r="S1411" s="7">
        <f t="shared" si="136"/>
        <v>41945.133506944447</v>
      </c>
      <c r="T1411" s="7">
        <f t="shared" si="137"/>
        <v>42005.175173611111</v>
      </c>
    </row>
    <row r="1412" spans="1:20" ht="90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132"/>
        <v>0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90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132"/>
        <v>0</v>
      </c>
      <c r="P1413" s="3">
        <f t="shared" si="133"/>
        <v>2.33</v>
      </c>
      <c r="Q1413" s="3" t="str">
        <f t="shared" si="134"/>
        <v>publishing</v>
      </c>
      <c r="R1413" s="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54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132"/>
        <v>5</v>
      </c>
      <c r="P1414" s="3">
        <f t="shared" si="133"/>
        <v>24.62</v>
      </c>
      <c r="Q1414" s="3" t="str">
        <f t="shared" si="134"/>
        <v>publishing</v>
      </c>
      <c r="R1414" s="3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72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132"/>
        <v>5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72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132"/>
        <v>0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72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132"/>
        <v>18</v>
      </c>
      <c r="P1417" s="3">
        <f t="shared" si="133"/>
        <v>88.89</v>
      </c>
      <c r="Q1417" s="3" t="str">
        <f t="shared" si="134"/>
        <v>publishing</v>
      </c>
      <c r="R1417" s="3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72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132"/>
        <v>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72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132"/>
        <v>1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72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132"/>
        <v>0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72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132"/>
        <v>7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36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132"/>
        <v>3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72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132"/>
        <v>0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72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132"/>
        <v>0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72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132"/>
        <v>0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72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132"/>
        <v>20</v>
      </c>
      <c r="P1426" s="3">
        <f t="shared" si="133"/>
        <v>109.07</v>
      </c>
      <c r="Q1426" s="3" t="str">
        <f t="shared" si="134"/>
        <v>publishing</v>
      </c>
      <c r="R1426" s="3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72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132"/>
        <v>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72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132"/>
        <v>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72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132"/>
        <v>8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72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132"/>
        <v>5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5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132"/>
        <v>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72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132"/>
        <v>8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72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132"/>
        <v>32</v>
      </c>
      <c r="P1433" s="3">
        <f t="shared" si="133"/>
        <v>115.55</v>
      </c>
      <c r="Q1433" s="3" t="str">
        <f t="shared" si="134"/>
        <v>publishing</v>
      </c>
      <c r="R1433" s="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72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132"/>
        <v>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72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132"/>
        <v>7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72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132"/>
        <v>10</v>
      </c>
      <c r="P1436" s="3">
        <f t="shared" si="133"/>
        <v>744.55</v>
      </c>
      <c r="Q1436" s="3" t="str">
        <f t="shared" si="134"/>
        <v>publishing</v>
      </c>
      <c r="R1436" s="3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5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132"/>
        <v>0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72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132"/>
        <v>1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90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132"/>
        <v>27</v>
      </c>
      <c r="P1439" s="3">
        <f t="shared" si="133"/>
        <v>36.68</v>
      </c>
      <c r="Q1439" s="3" t="str">
        <f t="shared" si="134"/>
        <v>publishing</v>
      </c>
      <c r="R1439" s="3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72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132"/>
        <v>3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72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132"/>
        <v>7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72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132"/>
        <v>0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72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132"/>
        <v>1</v>
      </c>
      <c r="P1443" s="3">
        <f t="shared" si="133"/>
        <v>673.33</v>
      </c>
      <c r="Q1443" s="3" t="str">
        <f t="shared" si="134"/>
        <v>publishing</v>
      </c>
      <c r="R1443" s="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72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132"/>
        <v>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72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132"/>
        <v>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5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132"/>
        <v>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90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132"/>
        <v>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72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132"/>
        <v>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36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132"/>
        <v>0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72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132"/>
        <v>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72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132"/>
        <v>0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72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132"/>
        <v>0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5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132"/>
        <v>0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5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132"/>
        <v>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72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132"/>
        <v>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72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132"/>
        <v>1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90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132"/>
        <v>11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36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132"/>
        <v>3</v>
      </c>
      <c r="P1458" s="3">
        <f t="shared" si="133"/>
        <v>48.33</v>
      </c>
      <c r="Q1458" s="3" t="str">
        <f t="shared" si="134"/>
        <v>publishing</v>
      </c>
      <c r="R1458" s="3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36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132"/>
        <v>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72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132"/>
        <v>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72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132"/>
        <v>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5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132"/>
        <v>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54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132"/>
        <v>101</v>
      </c>
      <c r="P1463" s="3">
        <f t="shared" si="133"/>
        <v>44.67</v>
      </c>
      <c r="Q1463" s="3" t="str">
        <f t="shared" si="134"/>
        <v>publishing</v>
      </c>
      <c r="R1463" s="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54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132"/>
        <v>109</v>
      </c>
      <c r="P1464" s="3">
        <f t="shared" si="133"/>
        <v>28.94</v>
      </c>
      <c r="Q1464" s="3" t="str">
        <f t="shared" si="134"/>
        <v>publishing</v>
      </c>
      <c r="R1464" s="3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72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132"/>
        <v>148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132"/>
        <v>163</v>
      </c>
      <c r="P1466" s="3">
        <f t="shared" si="133"/>
        <v>34.869999999999997</v>
      </c>
      <c r="Q1466" s="3" t="str">
        <f t="shared" si="134"/>
        <v>publishing</v>
      </c>
      <c r="R1466" s="3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72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132"/>
        <v>456</v>
      </c>
      <c r="P1467" s="3">
        <f t="shared" si="133"/>
        <v>52.62</v>
      </c>
      <c r="Q1467" s="3" t="str">
        <f t="shared" si="134"/>
        <v>publishing</v>
      </c>
      <c r="R1467" s="3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72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132"/>
        <v>108</v>
      </c>
      <c r="P1468" s="3">
        <f t="shared" si="133"/>
        <v>69.599999999999994</v>
      </c>
      <c r="Q1468" s="3" t="str">
        <f t="shared" si="134"/>
        <v>publishing</v>
      </c>
      <c r="R1468" s="3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5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132"/>
        <v>115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72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132"/>
        <v>102</v>
      </c>
      <c r="P1470" s="3">
        <f t="shared" si="133"/>
        <v>33.19</v>
      </c>
      <c r="Q1470" s="3" t="str">
        <f t="shared" si="134"/>
        <v>publishing</v>
      </c>
      <c r="R1470" s="3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5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132"/>
        <v>108</v>
      </c>
      <c r="P1471" s="3">
        <f t="shared" si="133"/>
        <v>149.46</v>
      </c>
      <c r="Q1471" s="3" t="str">
        <f t="shared" si="134"/>
        <v>publishing</v>
      </c>
      <c r="R1471" s="3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72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132"/>
        <v>125</v>
      </c>
      <c r="P1472" s="3">
        <f t="shared" si="133"/>
        <v>23.17</v>
      </c>
      <c r="Q1472" s="3" t="str">
        <f t="shared" si="134"/>
        <v>publishing</v>
      </c>
      <c r="R1472" s="3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72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132"/>
        <v>104</v>
      </c>
      <c r="P1473" s="3">
        <f t="shared" si="133"/>
        <v>96.88</v>
      </c>
      <c r="Q1473" s="3" t="str">
        <f t="shared" si="134"/>
        <v>publishing</v>
      </c>
      <c r="R1473" s="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72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ref="O1474:O1537" si="138">ROUND((E1474/D1474)*100,0)</f>
        <v>139</v>
      </c>
      <c r="P1474" s="3">
        <f t="shared" ref="P1474:P1537" si="139">ROUND(E1474/L1474,2)</f>
        <v>103.2</v>
      </c>
      <c r="Q1474" s="3" t="str">
        <f t="shared" ref="Q1474:Q1537" si="140">LEFT(N1474,FIND("/",N1474)-1)</f>
        <v>publishing</v>
      </c>
      <c r="R1474" s="3" t="str">
        <f t="shared" ref="R1474:R1537" si="141">RIGHT(N1474,LEN(N1474)-LEN(Q1474)-1)</f>
        <v>radio &amp; podcasts</v>
      </c>
      <c r="S1474" s="7">
        <f t="shared" ref="S1474:S1537" si="142">(((J1474/60)/60)/24)+DATE(1970,1,1)</f>
        <v>41533.542858796296</v>
      </c>
      <c r="T1474" s="7">
        <f t="shared" ref="T1474:T1537" si="143">(((I1474/60)/60)/24)+DATE(1970,1,1)</f>
        <v>41563.542858796296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si="138"/>
        <v>121</v>
      </c>
      <c r="P1475" s="3">
        <f t="shared" si="139"/>
        <v>38.46</v>
      </c>
      <c r="Q1475" s="3" t="str">
        <f t="shared" si="140"/>
        <v>publishing</v>
      </c>
      <c r="R1475" s="3" t="str">
        <f t="shared" si="141"/>
        <v>radio &amp; podcasts</v>
      </c>
      <c r="S1475" s="7">
        <f t="shared" si="142"/>
        <v>40939.979618055557</v>
      </c>
      <c r="T1475" s="7">
        <f t="shared" si="143"/>
        <v>40969.979618055557</v>
      </c>
    </row>
    <row r="1476" spans="1:20" ht="72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138"/>
        <v>112</v>
      </c>
      <c r="P1476" s="3">
        <f t="shared" si="139"/>
        <v>44.32</v>
      </c>
      <c r="Q1476" s="3" t="str">
        <f t="shared" si="140"/>
        <v>publishing</v>
      </c>
      <c r="R1476" s="3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72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138"/>
        <v>189</v>
      </c>
      <c r="P1477" s="3">
        <f t="shared" si="139"/>
        <v>64.17</v>
      </c>
      <c r="Q1477" s="3" t="str">
        <f t="shared" si="140"/>
        <v>publishing</v>
      </c>
      <c r="R1477" s="3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54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138"/>
        <v>662</v>
      </c>
      <c r="P1478" s="3">
        <f t="shared" si="139"/>
        <v>43.33</v>
      </c>
      <c r="Q1478" s="3" t="str">
        <f t="shared" si="140"/>
        <v>publishing</v>
      </c>
      <c r="R1478" s="3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72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138"/>
        <v>111</v>
      </c>
      <c r="P1479" s="3">
        <f t="shared" si="139"/>
        <v>90.5</v>
      </c>
      <c r="Q1479" s="3" t="str">
        <f t="shared" si="140"/>
        <v>publishing</v>
      </c>
      <c r="R1479" s="3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72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138"/>
        <v>1182</v>
      </c>
      <c r="P1480" s="3">
        <f t="shared" si="139"/>
        <v>29.19</v>
      </c>
      <c r="Q1480" s="3" t="str">
        <f t="shared" si="140"/>
        <v>publishing</v>
      </c>
      <c r="R1480" s="3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90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138"/>
        <v>137</v>
      </c>
      <c r="P1481" s="3">
        <f t="shared" si="139"/>
        <v>30.96</v>
      </c>
      <c r="Q1481" s="3" t="str">
        <f t="shared" si="140"/>
        <v>publishing</v>
      </c>
      <c r="R1481" s="3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72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138"/>
        <v>117</v>
      </c>
      <c r="P1482" s="3">
        <f t="shared" si="139"/>
        <v>92.16</v>
      </c>
      <c r="Q1482" s="3" t="str">
        <f t="shared" si="140"/>
        <v>publishing</v>
      </c>
      <c r="R1482" s="3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72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138"/>
        <v>2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72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138"/>
        <v>0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72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138"/>
        <v>1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ht="36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138"/>
        <v>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72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138"/>
        <v>2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90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138"/>
        <v>0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72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138"/>
        <v>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5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138"/>
        <v>2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72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138"/>
        <v>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72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138"/>
        <v>31</v>
      </c>
      <c r="P1492" s="3">
        <f t="shared" si="139"/>
        <v>47.11</v>
      </c>
      <c r="Q1492" s="3" t="str">
        <f t="shared" si="140"/>
        <v>publishing</v>
      </c>
      <c r="R1492" s="3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5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138"/>
        <v>8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72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138"/>
        <v>1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72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138"/>
        <v>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72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138"/>
        <v>9</v>
      </c>
      <c r="P1496" s="3">
        <f t="shared" si="139"/>
        <v>40.450000000000003</v>
      </c>
      <c r="Q1496" s="3" t="str">
        <f t="shared" si="140"/>
        <v>publishing</v>
      </c>
      <c r="R1496" s="3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54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138"/>
        <v>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72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138"/>
        <v>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72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138"/>
        <v>0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72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138"/>
        <v>2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72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138"/>
        <v>0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72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138"/>
        <v>25</v>
      </c>
      <c r="P1502" s="3">
        <f t="shared" si="139"/>
        <v>46.73</v>
      </c>
      <c r="Q1502" s="3" t="str">
        <f t="shared" si="140"/>
        <v>publishing</v>
      </c>
      <c r="R1502" s="3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5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138"/>
        <v>166</v>
      </c>
      <c r="P1503" s="3">
        <f t="shared" si="139"/>
        <v>97.73</v>
      </c>
      <c r="Q1503" s="3" t="str">
        <f t="shared" si="140"/>
        <v>photography</v>
      </c>
      <c r="R1503" s="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72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138"/>
        <v>101</v>
      </c>
      <c r="P1504" s="3">
        <f t="shared" si="139"/>
        <v>67.84</v>
      </c>
      <c r="Q1504" s="3" t="str">
        <f t="shared" si="140"/>
        <v>photography</v>
      </c>
      <c r="R1504" s="3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72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138"/>
        <v>108</v>
      </c>
      <c r="P1505" s="3">
        <f t="shared" si="139"/>
        <v>56.98</v>
      </c>
      <c r="Q1505" s="3" t="str">
        <f t="shared" si="140"/>
        <v>photography</v>
      </c>
      <c r="R1505" s="3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5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138"/>
        <v>278</v>
      </c>
      <c r="P1506" s="3">
        <f t="shared" si="139"/>
        <v>67.16</v>
      </c>
      <c r="Q1506" s="3" t="str">
        <f t="shared" si="140"/>
        <v>photography</v>
      </c>
      <c r="R1506" s="3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90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138"/>
        <v>104</v>
      </c>
      <c r="P1507" s="3">
        <f t="shared" si="139"/>
        <v>48.04</v>
      </c>
      <c r="Q1507" s="3" t="str">
        <f t="shared" si="140"/>
        <v>photography</v>
      </c>
      <c r="R1507" s="3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72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138"/>
        <v>111</v>
      </c>
      <c r="P1508" s="3">
        <f t="shared" si="139"/>
        <v>38.86</v>
      </c>
      <c r="Q1508" s="3" t="str">
        <f t="shared" si="140"/>
        <v>photography</v>
      </c>
      <c r="R1508" s="3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72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138"/>
        <v>215</v>
      </c>
      <c r="P1509" s="3">
        <f t="shared" si="139"/>
        <v>78.180000000000007</v>
      </c>
      <c r="Q1509" s="3" t="str">
        <f t="shared" si="140"/>
        <v>photography</v>
      </c>
      <c r="R1509" s="3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72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138"/>
        <v>111</v>
      </c>
      <c r="P1510" s="3">
        <f t="shared" si="139"/>
        <v>97.11</v>
      </c>
      <c r="Q1510" s="3" t="str">
        <f t="shared" si="140"/>
        <v>photography</v>
      </c>
      <c r="R1510" s="3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72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138"/>
        <v>124</v>
      </c>
      <c r="P1511" s="3">
        <f t="shared" si="139"/>
        <v>110.39</v>
      </c>
      <c r="Q1511" s="3" t="str">
        <f t="shared" si="140"/>
        <v>photography</v>
      </c>
      <c r="R1511" s="3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72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138"/>
        <v>101</v>
      </c>
      <c r="P1512" s="3">
        <f t="shared" si="139"/>
        <v>39.92</v>
      </c>
      <c r="Q1512" s="3" t="str">
        <f t="shared" si="140"/>
        <v>photography</v>
      </c>
      <c r="R1512" s="3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72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138"/>
        <v>112</v>
      </c>
      <c r="P1513" s="3">
        <f t="shared" si="139"/>
        <v>75.98</v>
      </c>
      <c r="Q1513" s="3" t="str">
        <f t="shared" si="140"/>
        <v>photography</v>
      </c>
      <c r="R1513" s="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72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138"/>
        <v>559</v>
      </c>
      <c r="P1514" s="3">
        <f t="shared" si="139"/>
        <v>58.38</v>
      </c>
      <c r="Q1514" s="3" t="str">
        <f t="shared" si="140"/>
        <v>photography</v>
      </c>
      <c r="R1514" s="3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72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138"/>
        <v>150</v>
      </c>
      <c r="P1515" s="3">
        <f t="shared" si="139"/>
        <v>55.82</v>
      </c>
      <c r="Q1515" s="3" t="str">
        <f t="shared" si="140"/>
        <v>photography</v>
      </c>
      <c r="R1515" s="3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72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138"/>
        <v>106</v>
      </c>
      <c r="P1516" s="3">
        <f t="shared" si="139"/>
        <v>151.24</v>
      </c>
      <c r="Q1516" s="3" t="str">
        <f t="shared" si="140"/>
        <v>photography</v>
      </c>
      <c r="R1516" s="3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72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138"/>
        <v>157</v>
      </c>
      <c r="P1517" s="3">
        <f t="shared" si="139"/>
        <v>849.67</v>
      </c>
      <c r="Q1517" s="3" t="str">
        <f t="shared" si="140"/>
        <v>photography</v>
      </c>
      <c r="R1517" s="3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72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138"/>
        <v>109</v>
      </c>
      <c r="P1518" s="3">
        <f t="shared" si="139"/>
        <v>159.24</v>
      </c>
      <c r="Q1518" s="3" t="str">
        <f t="shared" si="140"/>
        <v>photography</v>
      </c>
      <c r="R1518" s="3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72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138"/>
        <v>162</v>
      </c>
      <c r="P1519" s="3">
        <f t="shared" si="139"/>
        <v>39.51</v>
      </c>
      <c r="Q1519" s="3" t="str">
        <f t="shared" si="140"/>
        <v>photography</v>
      </c>
      <c r="R1519" s="3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54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138"/>
        <v>205</v>
      </c>
      <c r="P1520" s="3">
        <f t="shared" si="139"/>
        <v>130.53</v>
      </c>
      <c r="Q1520" s="3" t="str">
        <f t="shared" si="140"/>
        <v>photography</v>
      </c>
      <c r="R1520" s="3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72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138"/>
        <v>103</v>
      </c>
      <c r="P1521" s="3">
        <f t="shared" si="139"/>
        <v>64.16</v>
      </c>
      <c r="Q1521" s="3" t="str">
        <f t="shared" si="140"/>
        <v>photography</v>
      </c>
      <c r="R1521" s="3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54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138"/>
        <v>103</v>
      </c>
      <c r="P1522" s="3">
        <f t="shared" si="139"/>
        <v>111.53</v>
      </c>
      <c r="Q1522" s="3" t="str">
        <f t="shared" si="140"/>
        <v>photography</v>
      </c>
      <c r="R1522" s="3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72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138"/>
        <v>107</v>
      </c>
      <c r="P1523" s="3">
        <f t="shared" si="139"/>
        <v>170.45</v>
      </c>
      <c r="Q1523" s="3" t="str">
        <f t="shared" si="140"/>
        <v>photography</v>
      </c>
      <c r="R1523" s="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90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138"/>
        <v>139</v>
      </c>
      <c r="P1524" s="3">
        <f t="shared" si="139"/>
        <v>133.74</v>
      </c>
      <c r="Q1524" s="3" t="str">
        <f t="shared" si="140"/>
        <v>photography</v>
      </c>
      <c r="R1524" s="3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90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138"/>
        <v>125</v>
      </c>
      <c r="P1525" s="3">
        <f t="shared" si="139"/>
        <v>95.83</v>
      </c>
      <c r="Q1525" s="3" t="str">
        <f t="shared" si="140"/>
        <v>photography</v>
      </c>
      <c r="R1525" s="3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72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138"/>
        <v>207</v>
      </c>
      <c r="P1526" s="3">
        <f t="shared" si="139"/>
        <v>221.79</v>
      </c>
      <c r="Q1526" s="3" t="str">
        <f t="shared" si="140"/>
        <v>photography</v>
      </c>
      <c r="R1526" s="3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72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138"/>
        <v>174</v>
      </c>
      <c r="P1527" s="3">
        <f t="shared" si="139"/>
        <v>32.32</v>
      </c>
      <c r="Q1527" s="3" t="str">
        <f t="shared" si="140"/>
        <v>photography</v>
      </c>
      <c r="R1527" s="3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72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138"/>
        <v>120</v>
      </c>
      <c r="P1528" s="3">
        <f t="shared" si="139"/>
        <v>98.84</v>
      </c>
      <c r="Q1528" s="3" t="str">
        <f t="shared" si="140"/>
        <v>photography</v>
      </c>
      <c r="R1528" s="3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5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138"/>
        <v>110</v>
      </c>
      <c r="P1529" s="3">
        <f t="shared" si="139"/>
        <v>55.22</v>
      </c>
      <c r="Q1529" s="3" t="str">
        <f t="shared" si="140"/>
        <v>photography</v>
      </c>
      <c r="R1529" s="3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54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138"/>
        <v>282</v>
      </c>
      <c r="P1530" s="3">
        <f t="shared" si="139"/>
        <v>52.79</v>
      </c>
      <c r="Q1530" s="3" t="str">
        <f t="shared" si="140"/>
        <v>photography</v>
      </c>
      <c r="R1530" s="3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5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138"/>
        <v>101</v>
      </c>
      <c r="P1531" s="3">
        <f t="shared" si="139"/>
        <v>135.66999999999999</v>
      </c>
      <c r="Q1531" s="3" t="str">
        <f t="shared" si="140"/>
        <v>photography</v>
      </c>
      <c r="R1531" s="3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90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138"/>
        <v>135</v>
      </c>
      <c r="P1532" s="3">
        <f t="shared" si="139"/>
        <v>53.99</v>
      </c>
      <c r="Q1532" s="3" t="str">
        <f t="shared" si="140"/>
        <v>photography</v>
      </c>
      <c r="R1532" s="3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72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138"/>
        <v>176</v>
      </c>
      <c r="P1533" s="3">
        <f t="shared" si="139"/>
        <v>56.64</v>
      </c>
      <c r="Q1533" s="3" t="str">
        <f t="shared" si="140"/>
        <v>photography</v>
      </c>
      <c r="R1533" s="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72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138"/>
        <v>484</v>
      </c>
      <c r="P1534" s="3">
        <f t="shared" si="139"/>
        <v>82.32</v>
      </c>
      <c r="Q1534" s="3" t="str">
        <f t="shared" si="140"/>
        <v>photography</v>
      </c>
      <c r="R1534" s="3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5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138"/>
        <v>145</v>
      </c>
      <c r="P1535" s="3">
        <f t="shared" si="139"/>
        <v>88.26</v>
      </c>
      <c r="Q1535" s="3" t="str">
        <f t="shared" si="140"/>
        <v>photography</v>
      </c>
      <c r="R1535" s="3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72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138"/>
        <v>418</v>
      </c>
      <c r="P1536" s="3">
        <f t="shared" si="139"/>
        <v>84.91</v>
      </c>
      <c r="Q1536" s="3" t="str">
        <f t="shared" si="140"/>
        <v>photography</v>
      </c>
      <c r="R1536" s="3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72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138"/>
        <v>132</v>
      </c>
      <c r="P1537" s="3">
        <f t="shared" si="139"/>
        <v>48.15</v>
      </c>
      <c r="Q1537" s="3" t="str">
        <f t="shared" si="140"/>
        <v>photography</v>
      </c>
      <c r="R1537" s="3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90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ref="O1538:O1601" si="144">ROUND((E1538/D1538)*100,0)</f>
        <v>250</v>
      </c>
      <c r="P1538" s="3">
        <f t="shared" ref="P1538:P1601" si="145">ROUND(E1538/L1538,2)</f>
        <v>66.02</v>
      </c>
      <c r="Q1538" s="3" t="str">
        <f t="shared" ref="Q1538:Q1601" si="146">LEFT(N1538,FIND("/",N1538)-1)</f>
        <v>photography</v>
      </c>
      <c r="R1538" s="3" t="str">
        <f t="shared" ref="R1538:R1601" si="147">RIGHT(N1538,LEN(N1538)-LEN(Q1538)-1)</f>
        <v>photobooks</v>
      </c>
      <c r="S1538" s="7">
        <f t="shared" ref="S1538:S1601" si="148">(((J1538/60)/60)/24)+DATE(1970,1,1)</f>
        <v>42213.802199074074</v>
      </c>
      <c r="T1538" s="7">
        <f t="shared" ref="T1538:T1601" si="149">(((I1538/60)/60)/24)+DATE(1970,1,1)</f>
        <v>42243.802199074074</v>
      </c>
    </row>
    <row r="1539" spans="1:20" ht="5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si="144"/>
        <v>180</v>
      </c>
      <c r="P1539" s="3">
        <f t="shared" si="145"/>
        <v>96.38</v>
      </c>
      <c r="Q1539" s="3" t="str">
        <f t="shared" si="146"/>
        <v>photography</v>
      </c>
      <c r="R1539" s="3" t="str">
        <f t="shared" si="147"/>
        <v>photobooks</v>
      </c>
      <c r="S1539" s="7">
        <f t="shared" si="148"/>
        <v>42552.315127314811</v>
      </c>
      <c r="T1539" s="7">
        <f t="shared" si="149"/>
        <v>42588.75</v>
      </c>
    </row>
    <row r="1540" spans="1:20" ht="72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144"/>
        <v>103</v>
      </c>
      <c r="P1540" s="3">
        <f t="shared" si="145"/>
        <v>156.16999999999999</v>
      </c>
      <c r="Q1540" s="3" t="str">
        <f t="shared" si="146"/>
        <v>photography</v>
      </c>
      <c r="R1540" s="3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72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144"/>
        <v>136</v>
      </c>
      <c r="P1541" s="3">
        <f t="shared" si="145"/>
        <v>95.76</v>
      </c>
      <c r="Q1541" s="3" t="str">
        <f t="shared" si="146"/>
        <v>photography</v>
      </c>
      <c r="R1541" s="3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72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144"/>
        <v>118</v>
      </c>
      <c r="P1542" s="3">
        <f t="shared" si="145"/>
        <v>180.41</v>
      </c>
      <c r="Q1542" s="3" t="str">
        <f t="shared" si="146"/>
        <v>photography</v>
      </c>
      <c r="R1542" s="3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72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144"/>
        <v>0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72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144"/>
        <v>4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72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144"/>
        <v>0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72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144"/>
        <v>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54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144"/>
        <v>0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72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144"/>
        <v>29</v>
      </c>
      <c r="P1548" s="3">
        <f t="shared" si="145"/>
        <v>26.27</v>
      </c>
      <c r="Q1548" s="3" t="str">
        <f t="shared" si="146"/>
        <v>photography</v>
      </c>
      <c r="R1548" s="3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72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144"/>
        <v>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54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144"/>
        <v>9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72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144"/>
        <v>34</v>
      </c>
      <c r="P1551" s="3">
        <f t="shared" si="145"/>
        <v>28.33</v>
      </c>
      <c r="Q1551" s="3" t="str">
        <f t="shared" si="146"/>
        <v>photography</v>
      </c>
      <c r="R1551" s="3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72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144"/>
        <v>13</v>
      </c>
      <c r="P1552" s="3">
        <f t="shared" si="145"/>
        <v>14.43</v>
      </c>
      <c r="Q1552" s="3" t="str">
        <f t="shared" si="146"/>
        <v>photography</v>
      </c>
      <c r="R1552" s="3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72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144"/>
        <v>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72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144"/>
        <v>49</v>
      </c>
      <c r="P1554" s="3">
        <f t="shared" si="145"/>
        <v>132.19</v>
      </c>
      <c r="Q1554" s="3" t="str">
        <f t="shared" si="146"/>
        <v>photography</v>
      </c>
      <c r="R1554" s="3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72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144"/>
        <v>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90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144"/>
        <v>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5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144"/>
        <v>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72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144"/>
        <v>45</v>
      </c>
      <c r="P1558" s="3">
        <f t="shared" si="145"/>
        <v>56.42</v>
      </c>
      <c r="Q1558" s="3" t="str">
        <f t="shared" si="146"/>
        <v>photography</v>
      </c>
      <c r="R1558" s="3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72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144"/>
        <v>4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5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144"/>
        <v>5</v>
      </c>
      <c r="P1560" s="3">
        <f t="shared" si="145"/>
        <v>11.67</v>
      </c>
      <c r="Q1560" s="3" t="str">
        <f t="shared" si="146"/>
        <v>photography</v>
      </c>
      <c r="R1560" s="3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54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144"/>
        <v>0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72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144"/>
        <v>4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72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144"/>
        <v>1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72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144"/>
        <v>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72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144"/>
        <v>1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72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144"/>
        <v>0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72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144"/>
        <v>3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5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144"/>
        <v>21</v>
      </c>
      <c r="P1568" s="3">
        <f t="shared" si="145"/>
        <v>108.05</v>
      </c>
      <c r="Q1568" s="3" t="str">
        <f t="shared" si="146"/>
        <v>publishing</v>
      </c>
      <c r="R1568" s="3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72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144"/>
        <v>4</v>
      </c>
      <c r="P1569" s="3">
        <f t="shared" si="145"/>
        <v>26.92</v>
      </c>
      <c r="Q1569" s="3" t="str">
        <f t="shared" si="146"/>
        <v>publishing</v>
      </c>
      <c r="R1569" s="3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72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144"/>
        <v>14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144"/>
        <v>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54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144"/>
        <v>41</v>
      </c>
      <c r="P1572" s="3">
        <f t="shared" si="145"/>
        <v>47.77</v>
      </c>
      <c r="Q1572" s="3" t="str">
        <f t="shared" si="146"/>
        <v>publishing</v>
      </c>
      <c r="R1572" s="3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90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144"/>
        <v>1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90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144"/>
        <v>5</v>
      </c>
      <c r="P1574" s="3">
        <f t="shared" si="145"/>
        <v>41.67</v>
      </c>
      <c r="Q1574" s="3" t="str">
        <f t="shared" si="146"/>
        <v>publishing</v>
      </c>
      <c r="R1574" s="3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72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144"/>
        <v>2</v>
      </c>
      <c r="P1575" s="3">
        <f t="shared" si="145"/>
        <v>74.33</v>
      </c>
      <c r="Q1575" s="3" t="str">
        <f t="shared" si="146"/>
        <v>publishing</v>
      </c>
      <c r="R1575" s="3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72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144"/>
        <v>5</v>
      </c>
      <c r="P1576" s="3">
        <f t="shared" si="145"/>
        <v>84.33</v>
      </c>
      <c r="Q1576" s="3" t="str">
        <f t="shared" si="146"/>
        <v>publishing</v>
      </c>
      <c r="R1576" s="3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72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144"/>
        <v>23</v>
      </c>
      <c r="P1577" s="3">
        <f t="shared" si="145"/>
        <v>65.459999999999994</v>
      </c>
      <c r="Q1577" s="3" t="str">
        <f t="shared" si="146"/>
        <v>publishing</v>
      </c>
      <c r="R1577" s="3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54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144"/>
        <v>13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72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144"/>
        <v>1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90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144"/>
        <v>11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5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144"/>
        <v>1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72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144"/>
        <v>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72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144"/>
        <v>1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36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144"/>
        <v>9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72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144"/>
        <v>0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72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144"/>
        <v>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72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144"/>
        <v>79</v>
      </c>
      <c r="P1587" s="3">
        <f t="shared" si="145"/>
        <v>131.66999999999999</v>
      </c>
      <c r="Q1587" s="3" t="str">
        <f t="shared" si="146"/>
        <v>photography</v>
      </c>
      <c r="R1587" s="3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36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144"/>
        <v>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90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144"/>
        <v>0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36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144"/>
        <v>0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5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144"/>
        <v>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144"/>
        <v>2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72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144"/>
        <v>29</v>
      </c>
      <c r="P1593" s="3">
        <f t="shared" si="145"/>
        <v>44.48</v>
      </c>
      <c r="Q1593" s="3" t="str">
        <f t="shared" si="146"/>
        <v>photography</v>
      </c>
      <c r="R1593" s="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5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144"/>
        <v>0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5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144"/>
        <v>0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5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144"/>
        <v>21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72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144"/>
        <v>0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5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144"/>
        <v>2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72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144"/>
        <v>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72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144"/>
        <v>0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72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144"/>
        <v>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72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ref="O1602:O1665" si="150">ROUND((E1602/D1602)*100,0)</f>
        <v>7</v>
      </c>
      <c r="P1602" s="3">
        <f t="shared" ref="P1602:P1665" si="151">ROUND(E1602/L1602,2)</f>
        <v>40.78</v>
      </c>
      <c r="Q1602" s="3" t="str">
        <f t="shared" ref="Q1602:Q1665" si="152">LEFT(N1602,FIND("/",N1602)-1)</f>
        <v>photography</v>
      </c>
      <c r="R1602" s="3" t="str">
        <f t="shared" ref="R1602:R1665" si="153">RIGHT(N1602,LEN(N1602)-LEN(Q1602)-1)</f>
        <v>places</v>
      </c>
      <c r="S1602" s="7">
        <f t="shared" ref="S1602:S1665" si="154">(((J1602/60)/60)/24)+DATE(1970,1,1)</f>
        <v>41791.057314814818</v>
      </c>
      <c r="T1602" s="7">
        <f t="shared" ref="T1602:T1665" si="155">(((I1602/60)/60)/24)+DATE(1970,1,1)</f>
        <v>41835.21597222222</v>
      </c>
    </row>
    <row r="1603" spans="1:20" ht="5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si="150"/>
        <v>108</v>
      </c>
      <c r="P1603" s="3">
        <f t="shared" si="151"/>
        <v>48.33</v>
      </c>
      <c r="Q1603" s="3" t="str">
        <f t="shared" si="152"/>
        <v>music</v>
      </c>
      <c r="R1603" s="3" t="str">
        <f t="shared" si="153"/>
        <v>rock</v>
      </c>
      <c r="S1603" s="7">
        <f t="shared" si="154"/>
        <v>40638.092974537038</v>
      </c>
      <c r="T1603" s="7">
        <f t="shared" si="155"/>
        <v>40668.092974537038</v>
      </c>
    </row>
    <row r="1604" spans="1:20" ht="5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50"/>
        <v>100</v>
      </c>
      <c r="P1604" s="3">
        <f t="shared" si="151"/>
        <v>46.95</v>
      </c>
      <c r="Q1604" s="3" t="str">
        <f t="shared" si="152"/>
        <v>music</v>
      </c>
      <c r="R1604" s="3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5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50"/>
        <v>100</v>
      </c>
      <c r="P1605" s="3">
        <f t="shared" si="151"/>
        <v>66.69</v>
      </c>
      <c r="Q1605" s="3" t="str">
        <f t="shared" si="152"/>
        <v>music</v>
      </c>
      <c r="R1605" s="3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72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50"/>
        <v>122</v>
      </c>
      <c r="P1606" s="3">
        <f t="shared" si="151"/>
        <v>48.84</v>
      </c>
      <c r="Q1606" s="3" t="str">
        <f t="shared" si="152"/>
        <v>music</v>
      </c>
      <c r="R1606" s="3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72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50"/>
        <v>101</v>
      </c>
      <c r="P1607" s="3">
        <f t="shared" si="151"/>
        <v>137.31</v>
      </c>
      <c r="Q1607" s="3" t="str">
        <f t="shared" si="152"/>
        <v>music</v>
      </c>
      <c r="R1607" s="3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72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50"/>
        <v>101</v>
      </c>
      <c r="P1608" s="3">
        <f t="shared" si="151"/>
        <v>87.83</v>
      </c>
      <c r="Q1608" s="3" t="str">
        <f t="shared" si="152"/>
        <v>music</v>
      </c>
      <c r="R1608" s="3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72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50"/>
        <v>145</v>
      </c>
      <c r="P1609" s="3">
        <f t="shared" si="151"/>
        <v>70.790000000000006</v>
      </c>
      <c r="Q1609" s="3" t="str">
        <f t="shared" si="152"/>
        <v>music</v>
      </c>
      <c r="R1609" s="3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54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50"/>
        <v>101</v>
      </c>
      <c r="P1610" s="3">
        <f t="shared" si="151"/>
        <v>52.83</v>
      </c>
      <c r="Q1610" s="3" t="str">
        <f t="shared" si="152"/>
        <v>music</v>
      </c>
      <c r="R1610" s="3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72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50"/>
        <v>118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36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50"/>
        <v>272</v>
      </c>
      <c r="P1612" s="3">
        <f t="shared" si="151"/>
        <v>48.54</v>
      </c>
      <c r="Q1612" s="3" t="str">
        <f t="shared" si="152"/>
        <v>music</v>
      </c>
      <c r="R1612" s="3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ht="36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50"/>
        <v>125</v>
      </c>
      <c r="P1613" s="3">
        <f t="shared" si="151"/>
        <v>37.07</v>
      </c>
      <c r="Q1613" s="3" t="str">
        <f t="shared" si="152"/>
        <v>music</v>
      </c>
      <c r="R1613" s="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5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50"/>
        <v>110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72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50"/>
        <v>102</v>
      </c>
      <c r="P1615" s="3">
        <f t="shared" si="151"/>
        <v>39.04</v>
      </c>
      <c r="Q1615" s="3" t="str">
        <f t="shared" si="152"/>
        <v>music</v>
      </c>
      <c r="R1615" s="3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72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50"/>
        <v>103</v>
      </c>
      <c r="P1616" s="3">
        <f t="shared" si="151"/>
        <v>66.69</v>
      </c>
      <c r="Q1616" s="3" t="str">
        <f t="shared" si="152"/>
        <v>music</v>
      </c>
      <c r="R1616" s="3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5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50"/>
        <v>114</v>
      </c>
      <c r="P1617" s="3">
        <f t="shared" si="151"/>
        <v>67.13</v>
      </c>
      <c r="Q1617" s="3" t="str">
        <f t="shared" si="152"/>
        <v>music</v>
      </c>
      <c r="R1617" s="3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72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50"/>
        <v>104</v>
      </c>
      <c r="P1618" s="3">
        <f t="shared" si="151"/>
        <v>66.37</v>
      </c>
      <c r="Q1618" s="3" t="str">
        <f t="shared" si="152"/>
        <v>music</v>
      </c>
      <c r="R1618" s="3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54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50"/>
        <v>146</v>
      </c>
      <c r="P1619" s="3">
        <f t="shared" si="151"/>
        <v>64.62</v>
      </c>
      <c r="Q1619" s="3" t="str">
        <f t="shared" si="152"/>
        <v>music</v>
      </c>
      <c r="R1619" s="3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5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50"/>
        <v>105</v>
      </c>
      <c r="P1620" s="3">
        <f t="shared" si="151"/>
        <v>58.37</v>
      </c>
      <c r="Q1620" s="3" t="str">
        <f t="shared" si="152"/>
        <v>music</v>
      </c>
      <c r="R1620" s="3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72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50"/>
        <v>133</v>
      </c>
      <c r="P1621" s="3">
        <f t="shared" si="151"/>
        <v>86.96</v>
      </c>
      <c r="Q1621" s="3" t="str">
        <f t="shared" si="152"/>
        <v>music</v>
      </c>
      <c r="R1621" s="3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54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50"/>
        <v>113</v>
      </c>
      <c r="P1622" s="3">
        <f t="shared" si="151"/>
        <v>66.47</v>
      </c>
      <c r="Q1622" s="3" t="str">
        <f t="shared" si="152"/>
        <v>music</v>
      </c>
      <c r="R1622" s="3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72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50"/>
        <v>121</v>
      </c>
      <c r="P1623" s="3">
        <f t="shared" si="151"/>
        <v>163.78</v>
      </c>
      <c r="Q1623" s="3" t="str">
        <f t="shared" si="152"/>
        <v>music</v>
      </c>
      <c r="R1623" s="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72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50"/>
        <v>102</v>
      </c>
      <c r="P1624" s="3">
        <f t="shared" si="151"/>
        <v>107.98</v>
      </c>
      <c r="Q1624" s="3" t="str">
        <f t="shared" si="152"/>
        <v>music</v>
      </c>
      <c r="R1624" s="3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72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50"/>
        <v>101</v>
      </c>
      <c r="P1625" s="3">
        <f t="shared" si="151"/>
        <v>42.11</v>
      </c>
      <c r="Q1625" s="3" t="str">
        <f t="shared" si="152"/>
        <v>music</v>
      </c>
      <c r="R1625" s="3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5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50"/>
        <v>118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72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50"/>
        <v>155</v>
      </c>
      <c r="P1627" s="3">
        <f t="shared" si="151"/>
        <v>112.02</v>
      </c>
      <c r="Q1627" s="3" t="str">
        <f t="shared" si="152"/>
        <v>music</v>
      </c>
      <c r="R1627" s="3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72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50"/>
        <v>101</v>
      </c>
      <c r="P1628" s="3">
        <f t="shared" si="151"/>
        <v>74.95</v>
      </c>
      <c r="Q1628" s="3" t="str">
        <f t="shared" si="152"/>
        <v>music</v>
      </c>
      <c r="R1628" s="3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72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50"/>
        <v>117</v>
      </c>
      <c r="P1629" s="3">
        <f t="shared" si="151"/>
        <v>61.58</v>
      </c>
      <c r="Q1629" s="3" t="str">
        <f t="shared" si="152"/>
        <v>music</v>
      </c>
      <c r="R1629" s="3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36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50"/>
        <v>101</v>
      </c>
      <c r="P1630" s="3">
        <f t="shared" si="151"/>
        <v>45.88</v>
      </c>
      <c r="Q1630" s="3" t="str">
        <f t="shared" si="152"/>
        <v>music</v>
      </c>
      <c r="R1630" s="3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6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50"/>
        <v>104</v>
      </c>
      <c r="P1631" s="3">
        <f t="shared" si="151"/>
        <v>75.849999999999994</v>
      </c>
      <c r="Q1631" s="3" t="str">
        <f t="shared" si="152"/>
        <v>music</v>
      </c>
      <c r="R1631" s="3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72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50"/>
        <v>265</v>
      </c>
      <c r="P1632" s="3">
        <f t="shared" si="151"/>
        <v>84.21</v>
      </c>
      <c r="Q1632" s="3" t="str">
        <f t="shared" si="152"/>
        <v>music</v>
      </c>
      <c r="R1632" s="3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72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50"/>
        <v>156</v>
      </c>
      <c r="P1633" s="3">
        <f t="shared" si="151"/>
        <v>117.23</v>
      </c>
      <c r="Q1633" s="3" t="str">
        <f t="shared" si="152"/>
        <v>music</v>
      </c>
      <c r="R1633" s="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72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50"/>
        <v>102</v>
      </c>
      <c r="P1634" s="3">
        <f t="shared" si="151"/>
        <v>86.49</v>
      </c>
      <c r="Q1634" s="3" t="str">
        <f t="shared" si="152"/>
        <v>music</v>
      </c>
      <c r="R1634" s="3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72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50"/>
        <v>100</v>
      </c>
      <c r="P1635" s="3">
        <f t="shared" si="151"/>
        <v>172.41</v>
      </c>
      <c r="Q1635" s="3" t="str">
        <f t="shared" si="152"/>
        <v>music</v>
      </c>
      <c r="R1635" s="3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5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50"/>
        <v>101</v>
      </c>
      <c r="P1636" s="3">
        <f t="shared" si="151"/>
        <v>62.81</v>
      </c>
      <c r="Q1636" s="3" t="str">
        <f t="shared" si="152"/>
        <v>music</v>
      </c>
      <c r="R1636" s="3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72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50"/>
        <v>125</v>
      </c>
      <c r="P1637" s="3">
        <f t="shared" si="151"/>
        <v>67.73</v>
      </c>
      <c r="Q1637" s="3" t="str">
        <f t="shared" si="152"/>
        <v>music</v>
      </c>
      <c r="R1637" s="3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72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50"/>
        <v>104</v>
      </c>
      <c r="P1638" s="3">
        <f t="shared" si="151"/>
        <v>53.56</v>
      </c>
      <c r="Q1638" s="3" t="str">
        <f t="shared" si="152"/>
        <v>music</v>
      </c>
      <c r="R1638" s="3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72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50"/>
        <v>104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6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50"/>
        <v>105</v>
      </c>
      <c r="P1640" s="3">
        <f t="shared" si="151"/>
        <v>38.89</v>
      </c>
      <c r="Q1640" s="3" t="str">
        <f t="shared" si="152"/>
        <v>music</v>
      </c>
      <c r="R1640" s="3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72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50"/>
        <v>100</v>
      </c>
      <c r="P1641" s="3">
        <f t="shared" si="151"/>
        <v>94.74</v>
      </c>
      <c r="Q1641" s="3" t="str">
        <f t="shared" si="152"/>
        <v>music</v>
      </c>
      <c r="R1641" s="3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72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50"/>
        <v>170</v>
      </c>
      <c r="P1642" s="3">
        <f t="shared" si="151"/>
        <v>39.97</v>
      </c>
      <c r="Q1642" s="3" t="str">
        <f t="shared" si="152"/>
        <v>music</v>
      </c>
      <c r="R1642" s="3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36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50"/>
        <v>101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72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50"/>
        <v>100</v>
      </c>
      <c r="P1644" s="3">
        <f t="shared" si="151"/>
        <v>42.86</v>
      </c>
      <c r="Q1644" s="3" t="str">
        <f t="shared" si="152"/>
        <v>music</v>
      </c>
      <c r="R1644" s="3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54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50"/>
        <v>125</v>
      </c>
      <c r="P1645" s="3">
        <f t="shared" si="151"/>
        <v>168.51</v>
      </c>
      <c r="Q1645" s="3" t="str">
        <f t="shared" si="152"/>
        <v>music</v>
      </c>
      <c r="R1645" s="3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72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50"/>
        <v>110</v>
      </c>
      <c r="P1646" s="3">
        <f t="shared" si="151"/>
        <v>85.55</v>
      </c>
      <c r="Q1646" s="3" t="str">
        <f t="shared" si="152"/>
        <v>music</v>
      </c>
      <c r="R1646" s="3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72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50"/>
        <v>111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90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50"/>
        <v>110</v>
      </c>
      <c r="P1648" s="3">
        <f t="shared" si="151"/>
        <v>26.55</v>
      </c>
      <c r="Q1648" s="3" t="str">
        <f t="shared" si="152"/>
        <v>music</v>
      </c>
      <c r="R1648" s="3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72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50"/>
        <v>105</v>
      </c>
      <c r="P1649" s="3">
        <f t="shared" si="151"/>
        <v>113.83</v>
      </c>
      <c r="Q1649" s="3" t="str">
        <f t="shared" si="152"/>
        <v>music</v>
      </c>
      <c r="R1649" s="3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72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50"/>
        <v>125</v>
      </c>
      <c r="P1650" s="3">
        <f t="shared" si="151"/>
        <v>32.01</v>
      </c>
      <c r="Q1650" s="3" t="str">
        <f t="shared" si="152"/>
        <v>music</v>
      </c>
      <c r="R1650" s="3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72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50"/>
        <v>101</v>
      </c>
      <c r="P1651" s="3">
        <f t="shared" si="151"/>
        <v>47.19</v>
      </c>
      <c r="Q1651" s="3" t="str">
        <f t="shared" si="152"/>
        <v>music</v>
      </c>
      <c r="R1651" s="3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5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50"/>
        <v>142</v>
      </c>
      <c r="P1652" s="3">
        <f t="shared" si="151"/>
        <v>88.47</v>
      </c>
      <c r="Q1652" s="3" t="str">
        <f t="shared" si="152"/>
        <v>music</v>
      </c>
      <c r="R1652" s="3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72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50"/>
        <v>101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72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50"/>
        <v>101</v>
      </c>
      <c r="P1654" s="3">
        <f t="shared" si="151"/>
        <v>64.709999999999994</v>
      </c>
      <c r="Q1654" s="3" t="str">
        <f t="shared" si="152"/>
        <v>music</v>
      </c>
      <c r="R1654" s="3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72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50"/>
        <v>174</v>
      </c>
      <c r="P1655" s="3">
        <f t="shared" si="151"/>
        <v>51.85</v>
      </c>
      <c r="Q1655" s="3" t="str">
        <f t="shared" si="152"/>
        <v>music</v>
      </c>
      <c r="R1655" s="3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72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50"/>
        <v>120</v>
      </c>
      <c r="P1656" s="3">
        <f t="shared" si="151"/>
        <v>38.79</v>
      </c>
      <c r="Q1656" s="3" t="str">
        <f t="shared" si="152"/>
        <v>music</v>
      </c>
      <c r="R1656" s="3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5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50"/>
        <v>143</v>
      </c>
      <c r="P1657" s="3">
        <f t="shared" si="151"/>
        <v>44.65</v>
      </c>
      <c r="Q1657" s="3" t="str">
        <f t="shared" si="152"/>
        <v>music</v>
      </c>
      <c r="R1657" s="3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72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50"/>
        <v>100</v>
      </c>
      <c r="P1658" s="3">
        <f t="shared" si="151"/>
        <v>156.77000000000001</v>
      </c>
      <c r="Q1658" s="3" t="str">
        <f t="shared" si="152"/>
        <v>music</v>
      </c>
      <c r="R1658" s="3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72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50"/>
        <v>105</v>
      </c>
      <c r="P1659" s="3">
        <f t="shared" si="151"/>
        <v>118.7</v>
      </c>
      <c r="Q1659" s="3" t="str">
        <f t="shared" si="152"/>
        <v>music</v>
      </c>
      <c r="R1659" s="3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72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50"/>
        <v>132</v>
      </c>
      <c r="P1660" s="3">
        <f t="shared" si="151"/>
        <v>74.150000000000006</v>
      </c>
      <c r="Q1660" s="3" t="str">
        <f t="shared" si="152"/>
        <v>music</v>
      </c>
      <c r="R1660" s="3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72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50"/>
        <v>113</v>
      </c>
      <c r="P1661" s="3">
        <f t="shared" si="151"/>
        <v>12.53</v>
      </c>
      <c r="Q1661" s="3" t="str">
        <f t="shared" si="152"/>
        <v>music</v>
      </c>
      <c r="R1661" s="3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72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50"/>
        <v>1254</v>
      </c>
      <c r="P1662" s="3">
        <f t="shared" si="151"/>
        <v>27.86</v>
      </c>
      <c r="Q1662" s="3" t="str">
        <f t="shared" si="152"/>
        <v>music</v>
      </c>
      <c r="R1662" s="3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90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50"/>
        <v>103</v>
      </c>
      <c r="P1663" s="3">
        <f t="shared" si="151"/>
        <v>80.180000000000007</v>
      </c>
      <c r="Q1663" s="3" t="str">
        <f t="shared" si="152"/>
        <v>music</v>
      </c>
      <c r="R1663" s="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72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50"/>
        <v>103</v>
      </c>
      <c r="P1664" s="3">
        <f t="shared" si="151"/>
        <v>132.44</v>
      </c>
      <c r="Q1664" s="3" t="str">
        <f t="shared" si="152"/>
        <v>music</v>
      </c>
      <c r="R1664" s="3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5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50"/>
        <v>108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72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ref="O1666:O1729" si="156">ROUND((E1666/D1666)*100,0)</f>
        <v>122</v>
      </c>
      <c r="P1666" s="3">
        <f t="shared" ref="P1666:P1729" si="157">ROUND(E1666/L1666,2)</f>
        <v>34.380000000000003</v>
      </c>
      <c r="Q1666" s="3" t="str">
        <f t="shared" ref="Q1666:Q1729" si="158">LEFT(N1666,FIND("/",N1666)-1)</f>
        <v>music</v>
      </c>
      <c r="R1666" s="3" t="str">
        <f t="shared" ref="R1666:R1729" si="159">RIGHT(N1666,LEN(N1666)-LEN(Q1666)-1)</f>
        <v>pop</v>
      </c>
      <c r="S1666" s="7">
        <f t="shared" ref="S1666:S1729" si="160">(((J1666/60)/60)/24)+DATE(1970,1,1)</f>
        <v>40939.761782407404</v>
      </c>
      <c r="T1666" s="7">
        <f t="shared" ref="T1666:T1729" si="161">(((I1666/60)/60)/24)+DATE(1970,1,1)</f>
        <v>40984.165972222225</v>
      </c>
    </row>
    <row r="1667" spans="1:20" ht="72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si="156"/>
        <v>119</v>
      </c>
      <c r="P1667" s="3">
        <f t="shared" si="157"/>
        <v>44.96</v>
      </c>
      <c r="Q1667" s="3" t="str">
        <f t="shared" si="158"/>
        <v>music</v>
      </c>
      <c r="R1667" s="3" t="str">
        <f t="shared" si="159"/>
        <v>pop</v>
      </c>
      <c r="S1667" s="7">
        <f t="shared" si="160"/>
        <v>40564.649456018517</v>
      </c>
      <c r="T1667" s="7">
        <f t="shared" si="161"/>
        <v>40596.125</v>
      </c>
    </row>
    <row r="1668" spans="1:20" ht="5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56"/>
        <v>161</v>
      </c>
      <c r="P1668" s="3">
        <f t="shared" si="157"/>
        <v>41.04</v>
      </c>
      <c r="Q1668" s="3" t="str">
        <f t="shared" si="158"/>
        <v>music</v>
      </c>
      <c r="R1668" s="3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72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56"/>
        <v>127</v>
      </c>
      <c r="P1669" s="3">
        <f t="shared" si="157"/>
        <v>52.6</v>
      </c>
      <c r="Q1669" s="3" t="str">
        <f t="shared" si="158"/>
        <v>music</v>
      </c>
      <c r="R1669" s="3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72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56"/>
        <v>103</v>
      </c>
      <c r="P1670" s="3">
        <f t="shared" si="157"/>
        <v>70.78</v>
      </c>
      <c r="Q1670" s="3" t="str">
        <f t="shared" si="158"/>
        <v>music</v>
      </c>
      <c r="R1670" s="3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72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56"/>
        <v>140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90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56"/>
        <v>103</v>
      </c>
      <c r="P1672" s="3">
        <f t="shared" si="157"/>
        <v>44.61</v>
      </c>
      <c r="Q1672" s="3" t="str">
        <f t="shared" si="158"/>
        <v>music</v>
      </c>
      <c r="R1672" s="3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54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56"/>
        <v>101</v>
      </c>
      <c r="P1673" s="3">
        <f t="shared" si="157"/>
        <v>26.15</v>
      </c>
      <c r="Q1673" s="3" t="str">
        <f t="shared" si="158"/>
        <v>music</v>
      </c>
      <c r="R1673" s="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5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56"/>
        <v>113</v>
      </c>
      <c r="P1674" s="3">
        <f t="shared" si="157"/>
        <v>39.18</v>
      </c>
      <c r="Q1674" s="3" t="str">
        <f t="shared" si="158"/>
        <v>music</v>
      </c>
      <c r="R1674" s="3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72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56"/>
        <v>128</v>
      </c>
      <c r="P1675" s="3">
        <f t="shared" si="157"/>
        <v>45.59</v>
      </c>
      <c r="Q1675" s="3" t="str">
        <f t="shared" si="158"/>
        <v>music</v>
      </c>
      <c r="R1675" s="3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72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56"/>
        <v>202</v>
      </c>
      <c r="P1676" s="3">
        <f t="shared" si="157"/>
        <v>89.25</v>
      </c>
      <c r="Q1676" s="3" t="str">
        <f t="shared" si="158"/>
        <v>music</v>
      </c>
      <c r="R1676" s="3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54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56"/>
        <v>137</v>
      </c>
      <c r="P1677" s="3">
        <f t="shared" si="157"/>
        <v>40.42</v>
      </c>
      <c r="Q1677" s="3" t="str">
        <f t="shared" si="158"/>
        <v>music</v>
      </c>
      <c r="R1677" s="3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5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56"/>
        <v>115</v>
      </c>
      <c r="P1678" s="3">
        <f t="shared" si="157"/>
        <v>82.38</v>
      </c>
      <c r="Q1678" s="3" t="str">
        <f t="shared" si="158"/>
        <v>music</v>
      </c>
      <c r="R1678" s="3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72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56"/>
        <v>112</v>
      </c>
      <c r="P1679" s="3">
        <f t="shared" si="157"/>
        <v>159.52000000000001</v>
      </c>
      <c r="Q1679" s="3" t="str">
        <f t="shared" si="158"/>
        <v>music</v>
      </c>
      <c r="R1679" s="3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5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56"/>
        <v>118</v>
      </c>
      <c r="P1680" s="3">
        <f t="shared" si="157"/>
        <v>36.24</v>
      </c>
      <c r="Q1680" s="3" t="str">
        <f t="shared" si="158"/>
        <v>music</v>
      </c>
      <c r="R1680" s="3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90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56"/>
        <v>175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54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56"/>
        <v>118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72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56"/>
        <v>101</v>
      </c>
      <c r="P1683" s="3">
        <f t="shared" si="157"/>
        <v>74.58</v>
      </c>
      <c r="Q1683" s="3" t="str">
        <f t="shared" si="158"/>
        <v>music</v>
      </c>
      <c r="R1683" s="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54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56"/>
        <v>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5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56"/>
        <v>22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54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56"/>
        <v>109</v>
      </c>
      <c r="P1686" s="3">
        <f t="shared" si="157"/>
        <v>86.44</v>
      </c>
      <c r="Q1686" s="3" t="str">
        <f t="shared" si="158"/>
        <v>music</v>
      </c>
      <c r="R1686" s="3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72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56"/>
        <v>103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72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56"/>
        <v>0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72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56"/>
        <v>31</v>
      </c>
      <c r="P1689" s="3">
        <f t="shared" si="157"/>
        <v>80.13</v>
      </c>
      <c r="Q1689" s="3" t="str">
        <f t="shared" si="158"/>
        <v>music</v>
      </c>
      <c r="R1689" s="3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72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56"/>
        <v>44</v>
      </c>
      <c r="P1690" s="3">
        <f t="shared" si="157"/>
        <v>253.14</v>
      </c>
      <c r="Q1690" s="3" t="str">
        <f t="shared" si="158"/>
        <v>music</v>
      </c>
      <c r="R1690" s="3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36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56"/>
        <v>100</v>
      </c>
      <c r="P1691" s="3">
        <f t="shared" si="157"/>
        <v>171.43</v>
      </c>
      <c r="Q1691" s="3" t="str">
        <f t="shared" si="158"/>
        <v>music</v>
      </c>
      <c r="R1691" s="3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72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56"/>
        <v>25</v>
      </c>
      <c r="P1692" s="3">
        <f t="shared" si="157"/>
        <v>57.73</v>
      </c>
      <c r="Q1692" s="3" t="str">
        <f t="shared" si="158"/>
        <v>music</v>
      </c>
      <c r="R1692" s="3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72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56"/>
        <v>33</v>
      </c>
      <c r="P1693" s="3">
        <f t="shared" si="157"/>
        <v>264.26</v>
      </c>
      <c r="Q1693" s="3" t="str">
        <f t="shared" si="158"/>
        <v>music</v>
      </c>
      <c r="R1693" s="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72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56"/>
        <v>48</v>
      </c>
      <c r="P1694" s="3">
        <f t="shared" si="157"/>
        <v>159.33000000000001</v>
      </c>
      <c r="Q1694" s="3" t="str">
        <f t="shared" si="158"/>
        <v>music</v>
      </c>
      <c r="R1694" s="3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72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56"/>
        <v>9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72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56"/>
        <v>0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72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56"/>
        <v>12</v>
      </c>
      <c r="P1697" s="3">
        <f t="shared" si="157"/>
        <v>61.09</v>
      </c>
      <c r="Q1697" s="3" t="str">
        <f t="shared" si="158"/>
        <v>music</v>
      </c>
      <c r="R1697" s="3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72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56"/>
        <v>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72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56"/>
        <v>20</v>
      </c>
      <c r="P1699" s="3">
        <f t="shared" si="157"/>
        <v>114.82</v>
      </c>
      <c r="Q1699" s="3" t="str">
        <f t="shared" si="158"/>
        <v>music</v>
      </c>
      <c r="R1699" s="3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90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56"/>
        <v>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72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56"/>
        <v>4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72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56"/>
        <v>26</v>
      </c>
      <c r="P1702" s="3">
        <f t="shared" si="157"/>
        <v>65.97</v>
      </c>
      <c r="Q1702" s="3" t="str">
        <f t="shared" si="158"/>
        <v>music</v>
      </c>
      <c r="R1702" s="3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72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56"/>
        <v>0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36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56"/>
        <v>0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72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56"/>
        <v>1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5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56"/>
        <v>65</v>
      </c>
      <c r="P1706" s="3">
        <f t="shared" si="157"/>
        <v>118.36</v>
      </c>
      <c r="Q1706" s="3" t="str">
        <f t="shared" si="158"/>
        <v>music</v>
      </c>
      <c r="R1706" s="3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5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56"/>
        <v>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72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56"/>
        <v>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72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56"/>
        <v>10</v>
      </c>
      <c r="P1709" s="3">
        <f t="shared" si="157"/>
        <v>54.11</v>
      </c>
      <c r="Q1709" s="3" t="str">
        <f t="shared" si="158"/>
        <v>music</v>
      </c>
      <c r="R1709" s="3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72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56"/>
        <v>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5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56"/>
        <v>5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54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56"/>
        <v>1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72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56"/>
        <v>11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72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56"/>
        <v>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72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56"/>
        <v>2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72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56"/>
        <v>8</v>
      </c>
      <c r="P1716" s="3">
        <f t="shared" si="157"/>
        <v>115.71</v>
      </c>
      <c r="Q1716" s="3" t="str">
        <f t="shared" si="158"/>
        <v>music</v>
      </c>
      <c r="R1716" s="3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72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56"/>
        <v>0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72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56"/>
        <v>8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5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56"/>
        <v>43</v>
      </c>
      <c r="P1719" s="3">
        <f t="shared" si="157"/>
        <v>34.020000000000003</v>
      </c>
      <c r="Q1719" s="3" t="str">
        <f t="shared" si="158"/>
        <v>music</v>
      </c>
      <c r="R1719" s="3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56"/>
        <v>0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72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56"/>
        <v>1</v>
      </c>
      <c r="P1721" s="3">
        <f t="shared" si="157"/>
        <v>11.67</v>
      </c>
      <c r="Q1721" s="3" t="str">
        <f t="shared" si="158"/>
        <v>music</v>
      </c>
      <c r="R1721" s="3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72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56"/>
        <v>6</v>
      </c>
      <c r="P1722" s="3">
        <f t="shared" si="157"/>
        <v>28.13</v>
      </c>
      <c r="Q1722" s="3" t="str">
        <f t="shared" si="158"/>
        <v>music</v>
      </c>
      <c r="R1722" s="3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72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56"/>
        <v>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72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56"/>
        <v>0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72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56"/>
        <v>7</v>
      </c>
      <c r="P1725" s="3">
        <f t="shared" si="157"/>
        <v>216.67</v>
      </c>
      <c r="Q1725" s="3" t="str">
        <f t="shared" si="158"/>
        <v>music</v>
      </c>
      <c r="R1725" s="3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72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56"/>
        <v>1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72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56"/>
        <v>10</v>
      </c>
      <c r="P1727" s="3">
        <f t="shared" si="157"/>
        <v>62.22</v>
      </c>
      <c r="Q1727" s="3" t="str">
        <f t="shared" si="158"/>
        <v>music</v>
      </c>
      <c r="R1727" s="3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54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56"/>
        <v>34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72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56"/>
        <v>0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72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ref="O1730:O1793" si="162">ROUND((E1730/D1730)*100,0)</f>
        <v>68</v>
      </c>
      <c r="P1730" s="3">
        <f t="shared" ref="P1730:P1793" si="163">ROUND(E1730/L1730,2)</f>
        <v>122.14</v>
      </c>
      <c r="Q1730" s="3" t="str">
        <f t="shared" ref="Q1730:Q1793" si="164">LEFT(N1730,FIND("/",N1730)-1)</f>
        <v>music</v>
      </c>
      <c r="R1730" s="3" t="str">
        <f t="shared" ref="R1730:R1793" si="165">RIGHT(N1730,LEN(N1730)-LEN(Q1730)-1)</f>
        <v>faith</v>
      </c>
      <c r="S1730" s="7">
        <f t="shared" ref="S1730:S1793" si="166">(((J1730/60)/60)/24)+DATE(1970,1,1)</f>
        <v>42268.625856481478</v>
      </c>
      <c r="T1730" s="7">
        <f t="shared" ref="T1730:T1793" si="167">(((I1730/60)/60)/24)+DATE(1970,1,1)</f>
        <v>42298.625856481478</v>
      </c>
    </row>
    <row r="1731" spans="1:20" ht="72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si="162"/>
        <v>0</v>
      </c>
      <c r="P1731" s="3" t="e">
        <f t="shared" si="163"/>
        <v>#DIV/0!</v>
      </c>
      <c r="Q1731" s="3" t="str">
        <f t="shared" si="164"/>
        <v>music</v>
      </c>
      <c r="R1731" s="3" t="str">
        <f t="shared" si="165"/>
        <v>faith</v>
      </c>
      <c r="S1731" s="7">
        <f t="shared" si="166"/>
        <v>42471.052152777775</v>
      </c>
      <c r="T1731" s="7">
        <f t="shared" si="167"/>
        <v>42531.052152777775</v>
      </c>
    </row>
    <row r="1732" spans="1:20" ht="72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62"/>
        <v>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36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62"/>
        <v>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72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62"/>
        <v>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72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62"/>
        <v>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72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62"/>
        <v>0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72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62"/>
        <v>11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5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62"/>
        <v>1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72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62"/>
        <v>21</v>
      </c>
      <c r="P1739" s="3">
        <f t="shared" si="163"/>
        <v>56.67</v>
      </c>
      <c r="Q1739" s="3" t="str">
        <f t="shared" si="164"/>
        <v>music</v>
      </c>
      <c r="R1739" s="3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54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62"/>
        <v>0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72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62"/>
        <v>0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72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62"/>
        <v>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54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62"/>
        <v>111</v>
      </c>
      <c r="P1743" s="3">
        <f t="shared" si="163"/>
        <v>25.58</v>
      </c>
      <c r="Q1743" s="3" t="str">
        <f t="shared" si="164"/>
        <v>photography</v>
      </c>
      <c r="R1743" s="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72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62"/>
        <v>109</v>
      </c>
      <c r="P1744" s="3">
        <f t="shared" si="163"/>
        <v>63.97</v>
      </c>
      <c r="Q1744" s="3" t="str">
        <f t="shared" si="164"/>
        <v>photography</v>
      </c>
      <c r="R1744" s="3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72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62"/>
        <v>100</v>
      </c>
      <c r="P1745" s="3">
        <f t="shared" si="163"/>
        <v>89.93</v>
      </c>
      <c r="Q1745" s="3" t="str">
        <f t="shared" si="164"/>
        <v>photography</v>
      </c>
      <c r="R1745" s="3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72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62"/>
        <v>118</v>
      </c>
      <c r="P1746" s="3">
        <f t="shared" si="163"/>
        <v>93.07</v>
      </c>
      <c r="Q1746" s="3" t="str">
        <f t="shared" si="164"/>
        <v>photography</v>
      </c>
      <c r="R1746" s="3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72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62"/>
        <v>114</v>
      </c>
      <c r="P1747" s="3">
        <f t="shared" si="163"/>
        <v>89.67</v>
      </c>
      <c r="Q1747" s="3" t="str">
        <f t="shared" si="164"/>
        <v>photography</v>
      </c>
      <c r="R1747" s="3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72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62"/>
        <v>148</v>
      </c>
      <c r="P1748" s="3">
        <f t="shared" si="163"/>
        <v>207.62</v>
      </c>
      <c r="Q1748" s="3" t="str">
        <f t="shared" si="164"/>
        <v>photography</v>
      </c>
      <c r="R1748" s="3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72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62"/>
        <v>105</v>
      </c>
      <c r="P1749" s="3">
        <f t="shared" si="163"/>
        <v>59.41</v>
      </c>
      <c r="Q1749" s="3" t="str">
        <f t="shared" si="164"/>
        <v>photography</v>
      </c>
      <c r="R1749" s="3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54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62"/>
        <v>130</v>
      </c>
      <c r="P1750" s="3">
        <f t="shared" si="163"/>
        <v>358.97</v>
      </c>
      <c r="Q1750" s="3" t="str">
        <f t="shared" si="164"/>
        <v>photography</v>
      </c>
      <c r="R1750" s="3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54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62"/>
        <v>123</v>
      </c>
      <c r="P1751" s="3">
        <f t="shared" si="163"/>
        <v>94.74</v>
      </c>
      <c r="Q1751" s="3" t="str">
        <f t="shared" si="164"/>
        <v>photography</v>
      </c>
      <c r="R1751" s="3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90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62"/>
        <v>202</v>
      </c>
      <c r="P1752" s="3">
        <f t="shared" si="163"/>
        <v>80.650000000000006</v>
      </c>
      <c r="Q1752" s="3" t="str">
        <f t="shared" si="164"/>
        <v>photography</v>
      </c>
      <c r="R1752" s="3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54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62"/>
        <v>103</v>
      </c>
      <c r="P1753" s="3">
        <f t="shared" si="163"/>
        <v>168.69</v>
      </c>
      <c r="Q1753" s="3" t="str">
        <f t="shared" si="164"/>
        <v>photography</v>
      </c>
      <c r="R1753" s="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54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62"/>
        <v>260</v>
      </c>
      <c r="P1754" s="3">
        <f t="shared" si="163"/>
        <v>34.69</v>
      </c>
      <c r="Q1754" s="3" t="str">
        <f t="shared" si="164"/>
        <v>photography</v>
      </c>
      <c r="R1754" s="3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72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62"/>
        <v>108</v>
      </c>
      <c r="P1755" s="3">
        <f t="shared" si="163"/>
        <v>462.86</v>
      </c>
      <c r="Q1755" s="3" t="str">
        <f t="shared" si="164"/>
        <v>photography</v>
      </c>
      <c r="R1755" s="3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72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62"/>
        <v>111</v>
      </c>
      <c r="P1756" s="3">
        <f t="shared" si="163"/>
        <v>104.39</v>
      </c>
      <c r="Q1756" s="3" t="str">
        <f t="shared" si="164"/>
        <v>photography</v>
      </c>
      <c r="R1756" s="3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72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62"/>
        <v>120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72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62"/>
        <v>103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5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62"/>
        <v>116</v>
      </c>
      <c r="P1759" s="3">
        <f t="shared" si="163"/>
        <v>414.29</v>
      </c>
      <c r="Q1759" s="3" t="str">
        <f t="shared" si="164"/>
        <v>photography</v>
      </c>
      <c r="R1759" s="3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72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62"/>
        <v>115</v>
      </c>
      <c r="P1760" s="3">
        <f t="shared" si="163"/>
        <v>42.48</v>
      </c>
      <c r="Q1760" s="3" t="str">
        <f t="shared" si="164"/>
        <v>photography</v>
      </c>
      <c r="R1760" s="3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36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62"/>
        <v>107</v>
      </c>
      <c r="P1761" s="3">
        <f t="shared" si="163"/>
        <v>108.78</v>
      </c>
      <c r="Q1761" s="3" t="str">
        <f t="shared" si="164"/>
        <v>photography</v>
      </c>
      <c r="R1761" s="3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90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62"/>
        <v>165</v>
      </c>
      <c r="P1762" s="3">
        <f t="shared" si="163"/>
        <v>81.099999999999994</v>
      </c>
      <c r="Q1762" s="3" t="str">
        <f t="shared" si="164"/>
        <v>photography</v>
      </c>
      <c r="R1762" s="3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54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62"/>
        <v>155</v>
      </c>
      <c r="P1763" s="3">
        <f t="shared" si="163"/>
        <v>51.67</v>
      </c>
      <c r="Q1763" s="3" t="str">
        <f t="shared" si="164"/>
        <v>photography</v>
      </c>
      <c r="R1763" s="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36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62"/>
        <v>885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72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62"/>
        <v>102</v>
      </c>
      <c r="P1765" s="3">
        <f t="shared" si="163"/>
        <v>103.64</v>
      </c>
      <c r="Q1765" s="3" t="str">
        <f t="shared" si="164"/>
        <v>photography</v>
      </c>
      <c r="R1765" s="3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72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62"/>
        <v>20</v>
      </c>
      <c r="P1766" s="3">
        <f t="shared" si="163"/>
        <v>55.28</v>
      </c>
      <c r="Q1766" s="3" t="str">
        <f t="shared" si="164"/>
        <v>photography</v>
      </c>
      <c r="R1766" s="3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72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62"/>
        <v>59</v>
      </c>
      <c r="P1767" s="3">
        <f t="shared" si="163"/>
        <v>72.17</v>
      </c>
      <c r="Q1767" s="3" t="str">
        <f t="shared" si="164"/>
        <v>photography</v>
      </c>
      <c r="R1767" s="3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54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62"/>
        <v>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54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62"/>
        <v>46</v>
      </c>
      <c r="P1769" s="3">
        <f t="shared" si="163"/>
        <v>58.62</v>
      </c>
      <c r="Q1769" s="3" t="str">
        <f t="shared" si="164"/>
        <v>photography</v>
      </c>
      <c r="R1769" s="3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72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62"/>
        <v>4</v>
      </c>
      <c r="P1770" s="3">
        <f t="shared" si="163"/>
        <v>12.47</v>
      </c>
      <c r="Q1770" s="3" t="str">
        <f t="shared" si="164"/>
        <v>photography</v>
      </c>
      <c r="R1770" s="3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72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62"/>
        <v>3</v>
      </c>
      <c r="P1771" s="3">
        <f t="shared" si="163"/>
        <v>49.14</v>
      </c>
      <c r="Q1771" s="3" t="str">
        <f t="shared" si="164"/>
        <v>photography</v>
      </c>
      <c r="R1771" s="3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72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62"/>
        <v>57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72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62"/>
        <v>21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5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62"/>
        <v>16</v>
      </c>
      <c r="P1774" s="3">
        <f t="shared" si="163"/>
        <v>45.16</v>
      </c>
      <c r="Q1774" s="3" t="str">
        <f t="shared" si="164"/>
        <v>photography</v>
      </c>
      <c r="R1774" s="3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72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62"/>
        <v>6</v>
      </c>
      <c r="P1775" s="3">
        <f t="shared" si="163"/>
        <v>98.79</v>
      </c>
      <c r="Q1775" s="3" t="str">
        <f t="shared" si="164"/>
        <v>photography</v>
      </c>
      <c r="R1775" s="3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72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62"/>
        <v>46</v>
      </c>
      <c r="P1776" s="3">
        <f t="shared" si="163"/>
        <v>88.31</v>
      </c>
      <c r="Q1776" s="3" t="str">
        <f t="shared" si="164"/>
        <v>photography</v>
      </c>
      <c r="R1776" s="3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72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62"/>
        <v>65</v>
      </c>
      <c r="P1777" s="3">
        <f t="shared" si="163"/>
        <v>170.63</v>
      </c>
      <c r="Q1777" s="3" t="str">
        <f t="shared" si="164"/>
        <v>photography</v>
      </c>
      <c r="R1777" s="3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72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62"/>
        <v>7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72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62"/>
        <v>14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72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62"/>
        <v>2</v>
      </c>
      <c r="P1780" s="3">
        <f t="shared" si="163"/>
        <v>66.33</v>
      </c>
      <c r="Q1780" s="3" t="str">
        <f t="shared" si="164"/>
        <v>photography</v>
      </c>
      <c r="R1780" s="3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72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62"/>
        <v>36</v>
      </c>
      <c r="P1781" s="3">
        <f t="shared" si="163"/>
        <v>104.89</v>
      </c>
      <c r="Q1781" s="3" t="str">
        <f t="shared" si="164"/>
        <v>photography</v>
      </c>
      <c r="R1781" s="3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72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62"/>
        <v>40</v>
      </c>
      <c r="P1782" s="3">
        <f t="shared" si="163"/>
        <v>78.44</v>
      </c>
      <c r="Q1782" s="3" t="str">
        <f t="shared" si="164"/>
        <v>photography</v>
      </c>
      <c r="R1782" s="3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72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62"/>
        <v>26</v>
      </c>
      <c r="P1783" s="3">
        <f t="shared" si="163"/>
        <v>59.04</v>
      </c>
      <c r="Q1783" s="3" t="str">
        <f t="shared" si="164"/>
        <v>photography</v>
      </c>
      <c r="R1783" s="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72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62"/>
        <v>15</v>
      </c>
      <c r="P1784" s="3">
        <f t="shared" si="163"/>
        <v>71.34</v>
      </c>
      <c r="Q1784" s="3" t="str">
        <f t="shared" si="164"/>
        <v>photography</v>
      </c>
      <c r="R1784" s="3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72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62"/>
        <v>24</v>
      </c>
      <c r="P1785" s="3">
        <f t="shared" si="163"/>
        <v>51.23</v>
      </c>
      <c r="Q1785" s="3" t="str">
        <f t="shared" si="164"/>
        <v>photography</v>
      </c>
      <c r="R1785" s="3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72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62"/>
        <v>40</v>
      </c>
      <c r="P1786" s="3">
        <f t="shared" si="163"/>
        <v>60.24</v>
      </c>
      <c r="Q1786" s="3" t="str">
        <f t="shared" si="164"/>
        <v>photography</v>
      </c>
      <c r="R1786" s="3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72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62"/>
        <v>20</v>
      </c>
      <c r="P1787" s="3">
        <f t="shared" si="163"/>
        <v>44.94</v>
      </c>
      <c r="Q1787" s="3" t="str">
        <f t="shared" si="164"/>
        <v>photography</v>
      </c>
      <c r="R1787" s="3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72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62"/>
        <v>48</v>
      </c>
      <c r="P1788" s="3">
        <f t="shared" si="163"/>
        <v>31.21</v>
      </c>
      <c r="Q1788" s="3" t="str">
        <f t="shared" si="164"/>
        <v>photography</v>
      </c>
      <c r="R1788" s="3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5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62"/>
        <v>15</v>
      </c>
      <c r="P1789" s="3">
        <f t="shared" si="163"/>
        <v>63.88</v>
      </c>
      <c r="Q1789" s="3" t="str">
        <f t="shared" si="164"/>
        <v>photography</v>
      </c>
      <c r="R1789" s="3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5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62"/>
        <v>1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72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62"/>
        <v>1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5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62"/>
        <v>5</v>
      </c>
      <c r="P1792" s="3">
        <f t="shared" si="163"/>
        <v>109.07</v>
      </c>
      <c r="Q1792" s="3" t="str">
        <f t="shared" si="164"/>
        <v>photography</v>
      </c>
      <c r="R1792" s="3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5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62"/>
        <v>4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5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ref="O1794:O1857" si="168">ROUND((E1794/D1794)*100,0)</f>
        <v>61</v>
      </c>
      <c r="P1794" s="3">
        <f t="shared" ref="P1794:P1857" si="169">ROUND(E1794/L1794,2)</f>
        <v>109.94</v>
      </c>
      <c r="Q1794" s="3" t="str">
        <f t="shared" ref="Q1794:Q1857" si="170">LEFT(N1794,FIND("/",N1794)-1)</f>
        <v>photography</v>
      </c>
      <c r="R1794" s="3" t="str">
        <f t="shared" ref="R1794:R1857" si="171">RIGHT(N1794,LEN(N1794)-LEN(Q1794)-1)</f>
        <v>photobooks</v>
      </c>
      <c r="S1794" s="7">
        <f t="shared" ref="S1794:S1857" si="172">(((J1794/60)/60)/24)+DATE(1970,1,1)</f>
        <v>42189.031041666662</v>
      </c>
      <c r="T1794" s="7">
        <f t="shared" ref="T1794:T1857" si="173">(((I1794/60)/60)/24)+DATE(1970,1,1)</f>
        <v>42226.290972222225</v>
      </c>
    </row>
    <row r="1795" spans="1:20" ht="72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si="168"/>
        <v>1</v>
      </c>
      <c r="P1795" s="3">
        <f t="shared" si="169"/>
        <v>20</v>
      </c>
      <c r="Q1795" s="3" t="str">
        <f t="shared" si="170"/>
        <v>photography</v>
      </c>
      <c r="R1795" s="3" t="str">
        <f t="shared" si="171"/>
        <v>photobooks</v>
      </c>
      <c r="S1795" s="7">
        <f t="shared" si="172"/>
        <v>41940.89166666667</v>
      </c>
      <c r="T1795" s="7">
        <f t="shared" si="173"/>
        <v>41970.933333333334</v>
      </c>
    </row>
    <row r="1796" spans="1:20" ht="72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68"/>
        <v>11</v>
      </c>
      <c r="P1796" s="3">
        <f t="shared" si="169"/>
        <v>55.39</v>
      </c>
      <c r="Q1796" s="3" t="str">
        <f t="shared" si="170"/>
        <v>photography</v>
      </c>
      <c r="R1796" s="3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5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68"/>
        <v>39</v>
      </c>
      <c r="P1797" s="3">
        <f t="shared" si="169"/>
        <v>133.9</v>
      </c>
      <c r="Q1797" s="3" t="str">
        <f t="shared" si="170"/>
        <v>photography</v>
      </c>
      <c r="R1797" s="3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90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68"/>
        <v>22</v>
      </c>
      <c r="P1798" s="3">
        <f t="shared" si="169"/>
        <v>48.72</v>
      </c>
      <c r="Q1798" s="3" t="str">
        <f t="shared" si="170"/>
        <v>photography</v>
      </c>
      <c r="R1798" s="3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72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68"/>
        <v>68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72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68"/>
        <v>14</v>
      </c>
      <c r="P1800" s="3">
        <f t="shared" si="169"/>
        <v>58.97</v>
      </c>
      <c r="Q1800" s="3" t="str">
        <f t="shared" si="170"/>
        <v>photography</v>
      </c>
      <c r="R1800" s="3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54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68"/>
        <v>2</v>
      </c>
      <c r="P1801" s="3">
        <f t="shared" si="169"/>
        <v>11.64</v>
      </c>
      <c r="Q1801" s="3" t="str">
        <f t="shared" si="170"/>
        <v>photography</v>
      </c>
      <c r="R1801" s="3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72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68"/>
        <v>20</v>
      </c>
      <c r="P1802" s="3">
        <f t="shared" si="169"/>
        <v>83.72</v>
      </c>
      <c r="Q1802" s="3" t="str">
        <f t="shared" si="170"/>
        <v>photography</v>
      </c>
      <c r="R1802" s="3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72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68"/>
        <v>14</v>
      </c>
      <c r="P1803" s="3">
        <f t="shared" si="169"/>
        <v>63.65</v>
      </c>
      <c r="Q1803" s="3" t="str">
        <f t="shared" si="170"/>
        <v>photography</v>
      </c>
      <c r="R1803" s="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5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68"/>
        <v>48</v>
      </c>
      <c r="P1804" s="3">
        <f t="shared" si="169"/>
        <v>94.28</v>
      </c>
      <c r="Q1804" s="3" t="str">
        <f t="shared" si="170"/>
        <v>photography</v>
      </c>
      <c r="R1804" s="3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72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68"/>
        <v>31</v>
      </c>
      <c r="P1805" s="3">
        <f t="shared" si="169"/>
        <v>71.87</v>
      </c>
      <c r="Q1805" s="3" t="str">
        <f t="shared" si="170"/>
        <v>photography</v>
      </c>
      <c r="R1805" s="3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72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68"/>
        <v>35</v>
      </c>
      <c r="P1806" s="3">
        <f t="shared" si="169"/>
        <v>104.85</v>
      </c>
      <c r="Q1806" s="3" t="str">
        <f t="shared" si="170"/>
        <v>photography</v>
      </c>
      <c r="R1806" s="3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72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68"/>
        <v>36</v>
      </c>
      <c r="P1807" s="3">
        <f t="shared" si="169"/>
        <v>67.14</v>
      </c>
      <c r="Q1807" s="3" t="str">
        <f t="shared" si="170"/>
        <v>photography</v>
      </c>
      <c r="R1807" s="3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72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68"/>
        <v>3</v>
      </c>
      <c r="P1808" s="3">
        <f t="shared" si="169"/>
        <v>73.88</v>
      </c>
      <c r="Q1808" s="3" t="str">
        <f t="shared" si="170"/>
        <v>photography</v>
      </c>
      <c r="R1808" s="3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36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68"/>
        <v>11</v>
      </c>
      <c r="P1809" s="3">
        <f t="shared" si="169"/>
        <v>69.13</v>
      </c>
      <c r="Q1809" s="3" t="str">
        <f t="shared" si="170"/>
        <v>photography</v>
      </c>
      <c r="R1809" s="3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72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68"/>
        <v>41</v>
      </c>
      <c r="P1810" s="3">
        <f t="shared" si="169"/>
        <v>120.77</v>
      </c>
      <c r="Q1810" s="3" t="str">
        <f t="shared" si="170"/>
        <v>photography</v>
      </c>
      <c r="R1810" s="3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72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68"/>
        <v>11</v>
      </c>
      <c r="P1811" s="3">
        <f t="shared" si="169"/>
        <v>42.22</v>
      </c>
      <c r="Q1811" s="3" t="str">
        <f t="shared" si="170"/>
        <v>photography</v>
      </c>
      <c r="R1811" s="3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5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68"/>
        <v>3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72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68"/>
        <v>0</v>
      </c>
      <c r="P1813" s="3">
        <f t="shared" si="169"/>
        <v>1.54</v>
      </c>
      <c r="Q1813" s="3" t="str">
        <f t="shared" si="170"/>
        <v>photography</v>
      </c>
      <c r="R1813" s="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72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68"/>
        <v>13</v>
      </c>
      <c r="P1814" s="3">
        <f t="shared" si="169"/>
        <v>37.61</v>
      </c>
      <c r="Q1814" s="3" t="str">
        <f t="shared" si="170"/>
        <v>photography</v>
      </c>
      <c r="R1814" s="3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5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68"/>
        <v>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72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68"/>
        <v>49</v>
      </c>
      <c r="P1816" s="3">
        <f t="shared" si="169"/>
        <v>42.16</v>
      </c>
      <c r="Q1816" s="3" t="str">
        <f t="shared" si="170"/>
        <v>photography</v>
      </c>
      <c r="R1816" s="3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72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68"/>
        <v>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72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68"/>
        <v>2</v>
      </c>
      <c r="P1818" s="3">
        <f t="shared" si="169"/>
        <v>84.83</v>
      </c>
      <c r="Q1818" s="3" t="str">
        <f t="shared" si="170"/>
        <v>photography</v>
      </c>
      <c r="R1818" s="3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54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68"/>
        <v>52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5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68"/>
        <v>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72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68"/>
        <v>2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90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68"/>
        <v>7</v>
      </c>
      <c r="P1822" s="3">
        <f t="shared" si="169"/>
        <v>213.38</v>
      </c>
      <c r="Q1822" s="3" t="str">
        <f t="shared" si="170"/>
        <v>photography</v>
      </c>
      <c r="R1822" s="3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72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68"/>
        <v>135</v>
      </c>
      <c r="P1823" s="3">
        <f t="shared" si="169"/>
        <v>59.16</v>
      </c>
      <c r="Q1823" s="3" t="str">
        <f t="shared" si="170"/>
        <v>music</v>
      </c>
      <c r="R1823" s="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54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68"/>
        <v>100</v>
      </c>
      <c r="P1824" s="3">
        <f t="shared" si="169"/>
        <v>27.27</v>
      </c>
      <c r="Q1824" s="3" t="str">
        <f t="shared" si="170"/>
        <v>music</v>
      </c>
      <c r="R1824" s="3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72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68"/>
        <v>116</v>
      </c>
      <c r="P1825" s="3">
        <f t="shared" si="169"/>
        <v>24.58</v>
      </c>
      <c r="Q1825" s="3" t="str">
        <f t="shared" si="170"/>
        <v>music</v>
      </c>
      <c r="R1825" s="3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68"/>
        <v>100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72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68"/>
        <v>105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36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68"/>
        <v>101</v>
      </c>
      <c r="P1828" s="3">
        <f t="shared" si="169"/>
        <v>53.16</v>
      </c>
      <c r="Q1828" s="3" t="str">
        <f t="shared" si="170"/>
        <v>music</v>
      </c>
      <c r="R1828" s="3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72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68"/>
        <v>101</v>
      </c>
      <c r="P1829" s="3">
        <f t="shared" si="169"/>
        <v>83.89</v>
      </c>
      <c r="Q1829" s="3" t="str">
        <f t="shared" si="170"/>
        <v>music</v>
      </c>
      <c r="R1829" s="3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90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68"/>
        <v>100</v>
      </c>
      <c r="P1830" s="3">
        <f t="shared" si="169"/>
        <v>417.33</v>
      </c>
      <c r="Q1830" s="3" t="str">
        <f t="shared" si="170"/>
        <v>music</v>
      </c>
      <c r="R1830" s="3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72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68"/>
        <v>167</v>
      </c>
      <c r="P1831" s="3">
        <f t="shared" si="169"/>
        <v>75.77</v>
      </c>
      <c r="Q1831" s="3" t="str">
        <f t="shared" si="170"/>
        <v>music</v>
      </c>
      <c r="R1831" s="3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72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68"/>
        <v>102</v>
      </c>
      <c r="P1832" s="3">
        <f t="shared" si="169"/>
        <v>67.39</v>
      </c>
      <c r="Q1832" s="3" t="str">
        <f t="shared" si="170"/>
        <v>music</v>
      </c>
      <c r="R1832" s="3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72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68"/>
        <v>103</v>
      </c>
      <c r="P1833" s="3">
        <f t="shared" si="169"/>
        <v>73.569999999999993</v>
      </c>
      <c r="Q1833" s="3" t="str">
        <f t="shared" si="170"/>
        <v>music</v>
      </c>
      <c r="R1833" s="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72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68"/>
        <v>143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72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68"/>
        <v>263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36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68"/>
        <v>118</v>
      </c>
      <c r="P1836" s="3">
        <f t="shared" si="169"/>
        <v>131.16999999999999</v>
      </c>
      <c r="Q1836" s="3" t="str">
        <f t="shared" si="170"/>
        <v>music</v>
      </c>
      <c r="R1836" s="3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10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68"/>
        <v>104</v>
      </c>
      <c r="P1837" s="3">
        <f t="shared" si="169"/>
        <v>47.27</v>
      </c>
      <c r="Q1837" s="3" t="str">
        <f t="shared" si="170"/>
        <v>music</v>
      </c>
      <c r="R1837" s="3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36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68"/>
        <v>200</v>
      </c>
      <c r="P1838" s="3">
        <f t="shared" si="169"/>
        <v>182.13</v>
      </c>
      <c r="Q1838" s="3" t="str">
        <f t="shared" si="170"/>
        <v>music</v>
      </c>
      <c r="R1838" s="3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90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68"/>
        <v>307</v>
      </c>
      <c r="P1839" s="3">
        <f t="shared" si="169"/>
        <v>61.37</v>
      </c>
      <c r="Q1839" s="3" t="str">
        <f t="shared" si="170"/>
        <v>music</v>
      </c>
      <c r="R1839" s="3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72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68"/>
        <v>100</v>
      </c>
      <c r="P1840" s="3">
        <f t="shared" si="169"/>
        <v>35.770000000000003</v>
      </c>
      <c r="Q1840" s="3" t="str">
        <f t="shared" si="170"/>
        <v>music</v>
      </c>
      <c r="R1840" s="3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72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68"/>
        <v>205</v>
      </c>
      <c r="P1841" s="3">
        <f t="shared" si="169"/>
        <v>45.62</v>
      </c>
      <c r="Q1841" s="3" t="str">
        <f t="shared" si="170"/>
        <v>music</v>
      </c>
      <c r="R1841" s="3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72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68"/>
        <v>109</v>
      </c>
      <c r="P1842" s="3">
        <f t="shared" si="169"/>
        <v>75.38</v>
      </c>
      <c r="Q1842" s="3" t="str">
        <f t="shared" si="170"/>
        <v>music</v>
      </c>
      <c r="R1842" s="3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54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68"/>
        <v>102</v>
      </c>
      <c r="P1843" s="3">
        <f t="shared" si="169"/>
        <v>50.88</v>
      </c>
      <c r="Q1843" s="3" t="str">
        <f t="shared" si="170"/>
        <v>music</v>
      </c>
      <c r="R1843" s="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72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68"/>
        <v>125</v>
      </c>
      <c r="P1844" s="3">
        <f t="shared" si="169"/>
        <v>119.29</v>
      </c>
      <c r="Q1844" s="3" t="str">
        <f t="shared" si="170"/>
        <v>music</v>
      </c>
      <c r="R1844" s="3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72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68"/>
        <v>124</v>
      </c>
      <c r="P1845" s="3">
        <f t="shared" si="169"/>
        <v>92.54</v>
      </c>
      <c r="Q1845" s="3" t="str">
        <f t="shared" si="170"/>
        <v>music</v>
      </c>
      <c r="R1845" s="3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72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68"/>
        <v>101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126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68"/>
        <v>100</v>
      </c>
      <c r="P1847" s="3">
        <f t="shared" si="169"/>
        <v>52.63</v>
      </c>
      <c r="Q1847" s="3" t="str">
        <f t="shared" si="170"/>
        <v>music</v>
      </c>
      <c r="R1847" s="3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72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68"/>
        <v>138</v>
      </c>
      <c r="P1848" s="3">
        <f t="shared" si="169"/>
        <v>98.99</v>
      </c>
      <c r="Q1848" s="3" t="str">
        <f t="shared" si="170"/>
        <v>music</v>
      </c>
      <c r="R1848" s="3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72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68"/>
        <v>121</v>
      </c>
      <c r="P1849" s="3">
        <f t="shared" si="169"/>
        <v>79.53</v>
      </c>
      <c r="Q1849" s="3" t="str">
        <f t="shared" si="170"/>
        <v>music</v>
      </c>
      <c r="R1849" s="3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72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68"/>
        <v>107</v>
      </c>
      <c r="P1850" s="3">
        <f t="shared" si="169"/>
        <v>134.21</v>
      </c>
      <c r="Q1850" s="3" t="str">
        <f t="shared" si="170"/>
        <v>music</v>
      </c>
      <c r="R1850" s="3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54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68"/>
        <v>100</v>
      </c>
      <c r="P1851" s="3">
        <f t="shared" si="169"/>
        <v>37.630000000000003</v>
      </c>
      <c r="Q1851" s="3" t="str">
        <f t="shared" si="170"/>
        <v>music</v>
      </c>
      <c r="R1851" s="3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72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68"/>
        <v>102</v>
      </c>
      <c r="P1852" s="3">
        <f t="shared" si="169"/>
        <v>51.04</v>
      </c>
      <c r="Q1852" s="3" t="str">
        <f t="shared" si="170"/>
        <v>music</v>
      </c>
      <c r="R1852" s="3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90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68"/>
        <v>100</v>
      </c>
      <c r="P1853" s="3">
        <f t="shared" si="169"/>
        <v>50.04</v>
      </c>
      <c r="Q1853" s="3" t="str">
        <f t="shared" si="170"/>
        <v>music</v>
      </c>
      <c r="R1853" s="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72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68"/>
        <v>117</v>
      </c>
      <c r="P1854" s="3">
        <f t="shared" si="169"/>
        <v>133.93</v>
      </c>
      <c r="Q1854" s="3" t="str">
        <f t="shared" si="170"/>
        <v>music</v>
      </c>
      <c r="R1854" s="3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72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68"/>
        <v>102</v>
      </c>
      <c r="P1855" s="3">
        <f t="shared" si="169"/>
        <v>58.21</v>
      </c>
      <c r="Q1855" s="3" t="str">
        <f t="shared" si="170"/>
        <v>music</v>
      </c>
      <c r="R1855" s="3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72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68"/>
        <v>102</v>
      </c>
      <c r="P1856" s="3">
        <f t="shared" si="169"/>
        <v>88.04</v>
      </c>
      <c r="Q1856" s="3" t="str">
        <f t="shared" si="170"/>
        <v>music</v>
      </c>
      <c r="R1856" s="3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72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68"/>
        <v>154</v>
      </c>
      <c r="P1857" s="3">
        <f t="shared" si="169"/>
        <v>70.58</v>
      </c>
      <c r="Q1857" s="3" t="str">
        <f t="shared" si="170"/>
        <v>music</v>
      </c>
      <c r="R1857" s="3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72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ref="O1858:O1921" si="174">ROUND((E1858/D1858)*100,0)</f>
        <v>101</v>
      </c>
      <c r="P1858" s="3">
        <f t="shared" ref="P1858:P1921" si="175">ROUND(E1858/L1858,2)</f>
        <v>53.29</v>
      </c>
      <c r="Q1858" s="3" t="str">
        <f t="shared" ref="Q1858:Q1921" si="176">LEFT(N1858,FIND("/",N1858)-1)</f>
        <v>music</v>
      </c>
      <c r="R1858" s="3" t="str">
        <f t="shared" ref="R1858:R1921" si="177">RIGHT(N1858,LEN(N1858)-LEN(Q1858)-1)</f>
        <v>rock</v>
      </c>
      <c r="S1858" s="7">
        <f t="shared" ref="S1858:S1921" si="178">(((J1858/60)/60)/24)+DATE(1970,1,1)</f>
        <v>41817.854999999996</v>
      </c>
      <c r="T1858" s="7">
        <f t="shared" ref="T1858:T1921" si="179">(((I1858/60)/60)/24)+DATE(1970,1,1)</f>
        <v>41838.854999999996</v>
      </c>
    </row>
    <row r="1859" spans="1:20" ht="72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si="174"/>
        <v>100</v>
      </c>
      <c r="P1859" s="3">
        <f t="shared" si="175"/>
        <v>136.36000000000001</v>
      </c>
      <c r="Q1859" s="3" t="str">
        <f t="shared" si="176"/>
        <v>music</v>
      </c>
      <c r="R1859" s="3" t="str">
        <f t="shared" si="177"/>
        <v>rock</v>
      </c>
      <c r="S1859" s="7">
        <f t="shared" si="178"/>
        <v>41864.76866898148</v>
      </c>
      <c r="T1859" s="7">
        <f t="shared" si="179"/>
        <v>41894.76866898148</v>
      </c>
    </row>
    <row r="1860" spans="1:20" ht="72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74"/>
        <v>109</v>
      </c>
      <c r="P1860" s="3">
        <f t="shared" si="175"/>
        <v>40.549999999999997</v>
      </c>
      <c r="Q1860" s="3" t="str">
        <f t="shared" si="176"/>
        <v>music</v>
      </c>
      <c r="R1860" s="3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36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74"/>
        <v>132</v>
      </c>
      <c r="P1861" s="3">
        <f t="shared" si="175"/>
        <v>70.63</v>
      </c>
      <c r="Q1861" s="3" t="str">
        <f t="shared" si="176"/>
        <v>music</v>
      </c>
      <c r="R1861" s="3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5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74"/>
        <v>133</v>
      </c>
      <c r="P1862" s="3">
        <f t="shared" si="175"/>
        <v>52.68</v>
      </c>
      <c r="Q1862" s="3" t="str">
        <f t="shared" si="176"/>
        <v>music</v>
      </c>
      <c r="R1862" s="3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72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74"/>
        <v>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72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74"/>
        <v>8</v>
      </c>
      <c r="P1864" s="3">
        <f t="shared" si="175"/>
        <v>90.94</v>
      </c>
      <c r="Q1864" s="3" t="str">
        <f t="shared" si="176"/>
        <v>games</v>
      </c>
      <c r="R1864" s="3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5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74"/>
        <v>0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90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74"/>
        <v>43</v>
      </c>
      <c r="P1866" s="3">
        <f t="shared" si="175"/>
        <v>58.08</v>
      </c>
      <c r="Q1866" s="3" t="str">
        <f t="shared" si="176"/>
        <v>games</v>
      </c>
      <c r="R1866" s="3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90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74"/>
        <v>0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72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74"/>
        <v>1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72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74"/>
        <v>0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72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74"/>
        <v>5</v>
      </c>
      <c r="P1870" s="3">
        <f t="shared" si="175"/>
        <v>71.59</v>
      </c>
      <c r="Q1870" s="3" t="str">
        <f t="shared" si="176"/>
        <v>games</v>
      </c>
      <c r="R1870" s="3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72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74"/>
        <v>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72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74"/>
        <v>10</v>
      </c>
      <c r="P1872" s="3">
        <f t="shared" si="175"/>
        <v>32.82</v>
      </c>
      <c r="Q1872" s="3" t="str">
        <f t="shared" si="176"/>
        <v>games</v>
      </c>
      <c r="R1872" s="3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72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74"/>
        <v>72</v>
      </c>
      <c r="P1873" s="3">
        <f t="shared" si="175"/>
        <v>49.12</v>
      </c>
      <c r="Q1873" s="3" t="str">
        <f t="shared" si="176"/>
        <v>games</v>
      </c>
      <c r="R1873" s="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72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74"/>
        <v>1</v>
      </c>
      <c r="P1874" s="3">
        <f t="shared" si="175"/>
        <v>16.309999999999999</v>
      </c>
      <c r="Q1874" s="3" t="str">
        <f t="shared" si="176"/>
        <v>games</v>
      </c>
      <c r="R1874" s="3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72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74"/>
        <v>0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72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74"/>
        <v>0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5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74"/>
        <v>1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72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74"/>
        <v>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5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74"/>
        <v>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90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74"/>
        <v>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72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74"/>
        <v>0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54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74"/>
        <v>20</v>
      </c>
      <c r="P1882" s="3">
        <f t="shared" si="175"/>
        <v>41.83</v>
      </c>
      <c r="Q1882" s="3" t="str">
        <f t="shared" si="176"/>
        <v>games</v>
      </c>
      <c r="R1882" s="3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5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74"/>
        <v>173</v>
      </c>
      <c r="P1883" s="3">
        <f t="shared" si="175"/>
        <v>49.34</v>
      </c>
      <c r="Q1883" s="3" t="str">
        <f t="shared" si="176"/>
        <v>music</v>
      </c>
      <c r="R1883" s="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72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74"/>
        <v>101</v>
      </c>
      <c r="P1884" s="3">
        <f t="shared" si="175"/>
        <v>41.73</v>
      </c>
      <c r="Q1884" s="3" t="str">
        <f t="shared" si="176"/>
        <v>music</v>
      </c>
      <c r="R1884" s="3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72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74"/>
        <v>105</v>
      </c>
      <c r="P1885" s="3">
        <f t="shared" si="175"/>
        <v>32.72</v>
      </c>
      <c r="Q1885" s="3" t="str">
        <f t="shared" si="176"/>
        <v>music</v>
      </c>
      <c r="R1885" s="3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72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74"/>
        <v>135</v>
      </c>
      <c r="P1886" s="3">
        <f t="shared" si="175"/>
        <v>51.96</v>
      </c>
      <c r="Q1886" s="3" t="str">
        <f t="shared" si="176"/>
        <v>music</v>
      </c>
      <c r="R1886" s="3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72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74"/>
        <v>116</v>
      </c>
      <c r="P1887" s="3">
        <f t="shared" si="175"/>
        <v>50.69</v>
      </c>
      <c r="Q1887" s="3" t="str">
        <f t="shared" si="176"/>
        <v>music</v>
      </c>
      <c r="R1887" s="3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72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74"/>
        <v>102</v>
      </c>
      <c r="P1888" s="3">
        <f t="shared" si="175"/>
        <v>42.24</v>
      </c>
      <c r="Q1888" s="3" t="str">
        <f t="shared" si="176"/>
        <v>music</v>
      </c>
      <c r="R1888" s="3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72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74"/>
        <v>111</v>
      </c>
      <c r="P1889" s="3">
        <f t="shared" si="175"/>
        <v>416.88</v>
      </c>
      <c r="Q1889" s="3" t="str">
        <f t="shared" si="176"/>
        <v>music</v>
      </c>
      <c r="R1889" s="3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90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74"/>
        <v>166</v>
      </c>
      <c r="P1890" s="3">
        <f t="shared" si="175"/>
        <v>46.65</v>
      </c>
      <c r="Q1890" s="3" t="str">
        <f t="shared" si="176"/>
        <v>music</v>
      </c>
      <c r="R1890" s="3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72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74"/>
        <v>107</v>
      </c>
      <c r="P1891" s="3">
        <f t="shared" si="175"/>
        <v>48.45</v>
      </c>
      <c r="Q1891" s="3" t="str">
        <f t="shared" si="176"/>
        <v>music</v>
      </c>
      <c r="R1891" s="3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72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74"/>
        <v>145</v>
      </c>
      <c r="P1892" s="3">
        <f t="shared" si="175"/>
        <v>70.53</v>
      </c>
      <c r="Q1892" s="3" t="str">
        <f t="shared" si="176"/>
        <v>music</v>
      </c>
      <c r="R1892" s="3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90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74"/>
        <v>106</v>
      </c>
      <c r="P1893" s="3">
        <f t="shared" si="175"/>
        <v>87.96</v>
      </c>
      <c r="Q1893" s="3" t="str">
        <f t="shared" si="176"/>
        <v>music</v>
      </c>
      <c r="R1893" s="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5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74"/>
        <v>137</v>
      </c>
      <c r="P1894" s="3">
        <f t="shared" si="175"/>
        <v>26.27</v>
      </c>
      <c r="Q1894" s="3" t="str">
        <f t="shared" si="176"/>
        <v>music</v>
      </c>
      <c r="R1894" s="3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72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74"/>
        <v>104</v>
      </c>
      <c r="P1895" s="3">
        <f t="shared" si="175"/>
        <v>57.78</v>
      </c>
      <c r="Q1895" s="3" t="str">
        <f t="shared" si="176"/>
        <v>music</v>
      </c>
      <c r="R1895" s="3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36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74"/>
        <v>115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72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74"/>
        <v>102</v>
      </c>
      <c r="P1897" s="3">
        <f t="shared" si="175"/>
        <v>196.34</v>
      </c>
      <c r="Q1897" s="3" t="str">
        <f t="shared" si="176"/>
        <v>music</v>
      </c>
      <c r="R1897" s="3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72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74"/>
        <v>124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72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74"/>
        <v>102</v>
      </c>
      <c r="P1899" s="3">
        <f t="shared" si="175"/>
        <v>35.549999999999997</v>
      </c>
      <c r="Q1899" s="3" t="str">
        <f t="shared" si="176"/>
        <v>music</v>
      </c>
      <c r="R1899" s="3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72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74"/>
        <v>145</v>
      </c>
      <c r="P1900" s="3">
        <f t="shared" si="175"/>
        <v>68.81</v>
      </c>
      <c r="Q1900" s="3" t="str">
        <f t="shared" si="176"/>
        <v>music</v>
      </c>
      <c r="R1900" s="3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72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74"/>
        <v>133</v>
      </c>
      <c r="P1901" s="3">
        <f t="shared" si="175"/>
        <v>28.57</v>
      </c>
      <c r="Q1901" s="3" t="str">
        <f t="shared" si="176"/>
        <v>music</v>
      </c>
      <c r="R1901" s="3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72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74"/>
        <v>109</v>
      </c>
      <c r="P1902" s="3">
        <f t="shared" si="175"/>
        <v>50.63</v>
      </c>
      <c r="Q1902" s="3" t="str">
        <f t="shared" si="176"/>
        <v>music</v>
      </c>
      <c r="R1902" s="3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72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74"/>
        <v>3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72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74"/>
        <v>1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72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74"/>
        <v>47</v>
      </c>
      <c r="P1905" s="3">
        <f t="shared" si="175"/>
        <v>34.1</v>
      </c>
      <c r="Q1905" s="3" t="str">
        <f t="shared" si="176"/>
        <v>technology</v>
      </c>
      <c r="R1905" s="3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72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74"/>
        <v>0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72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74"/>
        <v>0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72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74"/>
        <v>43</v>
      </c>
      <c r="P1908" s="3">
        <f t="shared" si="175"/>
        <v>215.96</v>
      </c>
      <c r="Q1908" s="3" t="str">
        <f t="shared" si="176"/>
        <v>technology</v>
      </c>
      <c r="R1908" s="3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72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74"/>
        <v>0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72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74"/>
        <v>2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72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74"/>
        <v>14</v>
      </c>
      <c r="P1911" s="3">
        <f t="shared" si="175"/>
        <v>129.97</v>
      </c>
      <c r="Q1911" s="3" t="str">
        <f t="shared" si="176"/>
        <v>technology</v>
      </c>
      <c r="R1911" s="3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72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74"/>
        <v>39</v>
      </c>
      <c r="P1912" s="3">
        <f t="shared" si="175"/>
        <v>117.49</v>
      </c>
      <c r="Q1912" s="3" t="str">
        <f t="shared" si="176"/>
        <v>technology</v>
      </c>
      <c r="R1912" s="3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72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74"/>
        <v>0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72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74"/>
        <v>59</v>
      </c>
      <c r="P1914" s="3">
        <f t="shared" si="175"/>
        <v>70.599999999999994</v>
      </c>
      <c r="Q1914" s="3" t="str">
        <f t="shared" si="176"/>
        <v>technology</v>
      </c>
      <c r="R1914" s="3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54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74"/>
        <v>1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72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74"/>
        <v>9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72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74"/>
        <v>2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54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74"/>
        <v>1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36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74"/>
        <v>53</v>
      </c>
      <c r="P1919" s="3">
        <f t="shared" si="175"/>
        <v>2928.93</v>
      </c>
      <c r="Q1919" s="3" t="str">
        <f t="shared" si="176"/>
        <v>technology</v>
      </c>
      <c r="R1919" s="3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72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74"/>
        <v>1</v>
      </c>
      <c r="P1920" s="3">
        <f t="shared" si="175"/>
        <v>28.89</v>
      </c>
      <c r="Q1920" s="3" t="str">
        <f t="shared" si="176"/>
        <v>technology</v>
      </c>
      <c r="R1920" s="3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72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74"/>
        <v>47</v>
      </c>
      <c r="P1921" s="3">
        <f t="shared" si="175"/>
        <v>29.63</v>
      </c>
      <c r="Q1921" s="3" t="str">
        <f t="shared" si="176"/>
        <v>technology</v>
      </c>
      <c r="R1921" s="3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5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ref="O1922:O1985" si="180">ROUND((E1922/D1922)*100,0)</f>
        <v>43</v>
      </c>
      <c r="P1922" s="3">
        <f t="shared" ref="P1922:P1985" si="181">ROUND(E1922/L1922,2)</f>
        <v>40.98</v>
      </c>
      <c r="Q1922" s="3" t="str">
        <f t="shared" ref="Q1922:Q1985" si="182">LEFT(N1922,FIND("/",N1922)-1)</f>
        <v>technology</v>
      </c>
      <c r="R1922" s="3" t="str">
        <f t="shared" ref="R1922:R1985" si="183">RIGHT(N1922,LEN(N1922)-LEN(Q1922)-1)</f>
        <v>gadgets</v>
      </c>
      <c r="S1922" s="7">
        <f t="shared" ref="S1922:S1985" si="184">(((J1922/60)/60)/24)+DATE(1970,1,1)</f>
        <v>42270.875706018516</v>
      </c>
      <c r="T1922" s="7">
        <f t="shared" ref="T1922:T1985" si="185">(((I1922/60)/60)/24)+DATE(1970,1,1)</f>
        <v>42298.958333333328</v>
      </c>
    </row>
    <row r="1923" spans="1:20" ht="36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si="180"/>
        <v>137</v>
      </c>
      <c r="P1923" s="3">
        <f t="shared" si="181"/>
        <v>54</v>
      </c>
      <c r="Q1923" s="3" t="str">
        <f t="shared" si="182"/>
        <v>music</v>
      </c>
      <c r="R1923" s="3" t="str">
        <f t="shared" si="183"/>
        <v>indie rock</v>
      </c>
      <c r="S1923" s="7">
        <f t="shared" si="184"/>
        <v>41074.221562500003</v>
      </c>
      <c r="T1923" s="7">
        <f t="shared" si="185"/>
        <v>41104.221562500003</v>
      </c>
    </row>
    <row r="1924" spans="1:20" ht="72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80"/>
        <v>116</v>
      </c>
      <c r="P1924" s="3">
        <f t="shared" si="181"/>
        <v>36.11</v>
      </c>
      <c r="Q1924" s="3" t="str">
        <f t="shared" si="182"/>
        <v>music</v>
      </c>
      <c r="R1924" s="3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5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80"/>
        <v>241</v>
      </c>
      <c r="P1925" s="3">
        <f t="shared" si="181"/>
        <v>23.15</v>
      </c>
      <c r="Q1925" s="3" t="str">
        <f t="shared" si="182"/>
        <v>music</v>
      </c>
      <c r="R1925" s="3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90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80"/>
        <v>114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5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80"/>
        <v>110</v>
      </c>
      <c r="P1927" s="3">
        <f t="shared" si="181"/>
        <v>31.83</v>
      </c>
      <c r="Q1927" s="3" t="str">
        <f t="shared" si="182"/>
        <v>music</v>
      </c>
      <c r="R1927" s="3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90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80"/>
        <v>195</v>
      </c>
      <c r="P1928" s="3">
        <f t="shared" si="181"/>
        <v>27.39</v>
      </c>
      <c r="Q1928" s="3" t="str">
        <f t="shared" si="182"/>
        <v>music</v>
      </c>
      <c r="R1928" s="3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80"/>
        <v>103</v>
      </c>
      <c r="P1929" s="3">
        <f t="shared" si="181"/>
        <v>56.36</v>
      </c>
      <c r="Q1929" s="3" t="str">
        <f t="shared" si="182"/>
        <v>music</v>
      </c>
      <c r="R1929" s="3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6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80"/>
        <v>103</v>
      </c>
      <c r="P1930" s="3">
        <f t="shared" si="181"/>
        <v>77.349999999999994</v>
      </c>
      <c r="Q1930" s="3" t="str">
        <f t="shared" si="182"/>
        <v>music</v>
      </c>
      <c r="R1930" s="3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72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80"/>
        <v>100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54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80"/>
        <v>127</v>
      </c>
      <c r="P1932" s="3">
        <f t="shared" si="181"/>
        <v>48.85</v>
      </c>
      <c r="Q1932" s="3" t="str">
        <f t="shared" si="182"/>
        <v>music</v>
      </c>
      <c r="R1932" s="3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5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80"/>
        <v>121</v>
      </c>
      <c r="P1933" s="3">
        <f t="shared" si="181"/>
        <v>48.24</v>
      </c>
      <c r="Q1933" s="3" t="str">
        <f t="shared" si="182"/>
        <v>music</v>
      </c>
      <c r="R1933" s="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72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80"/>
        <v>107</v>
      </c>
      <c r="P1934" s="3">
        <f t="shared" si="181"/>
        <v>70.209999999999994</v>
      </c>
      <c r="Q1934" s="3" t="str">
        <f t="shared" si="182"/>
        <v>music</v>
      </c>
      <c r="R1934" s="3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72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80"/>
        <v>172</v>
      </c>
      <c r="P1935" s="3">
        <f t="shared" si="181"/>
        <v>94.05</v>
      </c>
      <c r="Q1935" s="3" t="str">
        <f t="shared" si="182"/>
        <v>music</v>
      </c>
      <c r="R1935" s="3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72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80"/>
        <v>124</v>
      </c>
      <c r="P1936" s="3">
        <f t="shared" si="181"/>
        <v>80.27</v>
      </c>
      <c r="Q1936" s="3" t="str">
        <f t="shared" si="182"/>
        <v>music</v>
      </c>
      <c r="R1936" s="3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72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80"/>
        <v>108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72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80"/>
        <v>117</v>
      </c>
      <c r="P1938" s="3">
        <f t="shared" si="181"/>
        <v>60.27</v>
      </c>
      <c r="Q1938" s="3" t="str">
        <f t="shared" si="182"/>
        <v>music</v>
      </c>
      <c r="R1938" s="3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72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80"/>
        <v>187</v>
      </c>
      <c r="P1939" s="3">
        <f t="shared" si="181"/>
        <v>38.74</v>
      </c>
      <c r="Q1939" s="3" t="str">
        <f t="shared" si="182"/>
        <v>music</v>
      </c>
      <c r="R1939" s="3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72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80"/>
        <v>116</v>
      </c>
      <c r="P1940" s="3">
        <f t="shared" si="181"/>
        <v>152.54</v>
      </c>
      <c r="Q1940" s="3" t="str">
        <f t="shared" si="182"/>
        <v>music</v>
      </c>
      <c r="R1940" s="3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72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80"/>
        <v>111</v>
      </c>
      <c r="P1941" s="3">
        <f t="shared" si="181"/>
        <v>115.31</v>
      </c>
      <c r="Q1941" s="3" t="str">
        <f t="shared" si="182"/>
        <v>music</v>
      </c>
      <c r="R1941" s="3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72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80"/>
        <v>171</v>
      </c>
      <c r="P1942" s="3">
        <f t="shared" si="181"/>
        <v>35.840000000000003</v>
      </c>
      <c r="Q1942" s="3" t="str">
        <f t="shared" si="182"/>
        <v>music</v>
      </c>
      <c r="R1942" s="3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90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80"/>
        <v>126</v>
      </c>
      <c r="P1943" s="3">
        <f t="shared" si="181"/>
        <v>64.569999999999993</v>
      </c>
      <c r="Q1943" s="3" t="str">
        <f t="shared" si="182"/>
        <v>technology</v>
      </c>
      <c r="R1943" s="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72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80"/>
        <v>138</v>
      </c>
      <c r="P1944" s="3">
        <f t="shared" si="181"/>
        <v>87.44</v>
      </c>
      <c r="Q1944" s="3" t="str">
        <f t="shared" si="182"/>
        <v>technology</v>
      </c>
      <c r="R1944" s="3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72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80"/>
        <v>1705</v>
      </c>
      <c r="P1945" s="3">
        <f t="shared" si="181"/>
        <v>68.819999999999993</v>
      </c>
      <c r="Q1945" s="3" t="str">
        <f t="shared" si="182"/>
        <v>technology</v>
      </c>
      <c r="R1945" s="3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72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80"/>
        <v>788</v>
      </c>
      <c r="P1946" s="3">
        <f t="shared" si="181"/>
        <v>176.2</v>
      </c>
      <c r="Q1946" s="3" t="str">
        <f t="shared" si="182"/>
        <v>technology</v>
      </c>
      <c r="R1946" s="3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72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80"/>
        <v>348</v>
      </c>
      <c r="P1947" s="3">
        <f t="shared" si="181"/>
        <v>511.79</v>
      </c>
      <c r="Q1947" s="3" t="str">
        <f t="shared" si="182"/>
        <v>technology</v>
      </c>
      <c r="R1947" s="3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72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80"/>
        <v>150</v>
      </c>
      <c r="P1948" s="3">
        <f t="shared" si="181"/>
        <v>160.44</v>
      </c>
      <c r="Q1948" s="3" t="str">
        <f t="shared" si="182"/>
        <v>technology</v>
      </c>
      <c r="R1948" s="3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90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80"/>
        <v>101</v>
      </c>
      <c r="P1949" s="3">
        <f t="shared" si="181"/>
        <v>35</v>
      </c>
      <c r="Q1949" s="3" t="str">
        <f t="shared" si="182"/>
        <v>technology</v>
      </c>
      <c r="R1949" s="3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54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80"/>
        <v>800</v>
      </c>
      <c r="P1950" s="3">
        <f t="shared" si="181"/>
        <v>188.51</v>
      </c>
      <c r="Q1950" s="3" t="str">
        <f t="shared" si="182"/>
        <v>technology</v>
      </c>
      <c r="R1950" s="3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72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80"/>
        <v>106</v>
      </c>
      <c r="P1951" s="3">
        <f t="shared" si="181"/>
        <v>56.2</v>
      </c>
      <c r="Q1951" s="3" t="str">
        <f t="shared" si="182"/>
        <v>technology</v>
      </c>
      <c r="R1951" s="3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5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80"/>
        <v>201</v>
      </c>
      <c r="P1952" s="3">
        <f t="shared" si="181"/>
        <v>51.31</v>
      </c>
      <c r="Q1952" s="3" t="str">
        <f t="shared" si="182"/>
        <v>technology</v>
      </c>
      <c r="R1952" s="3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72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80"/>
        <v>212</v>
      </c>
      <c r="P1953" s="3">
        <f t="shared" si="181"/>
        <v>127.36</v>
      </c>
      <c r="Q1953" s="3" t="str">
        <f t="shared" si="182"/>
        <v>technology</v>
      </c>
      <c r="R1953" s="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72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80"/>
        <v>198</v>
      </c>
      <c r="P1954" s="3">
        <f t="shared" si="181"/>
        <v>101.86</v>
      </c>
      <c r="Q1954" s="3" t="str">
        <f t="shared" si="182"/>
        <v>technology</v>
      </c>
      <c r="R1954" s="3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72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80"/>
        <v>226</v>
      </c>
      <c r="P1955" s="3">
        <f t="shared" si="181"/>
        <v>230.56</v>
      </c>
      <c r="Q1955" s="3" t="str">
        <f t="shared" si="182"/>
        <v>technology</v>
      </c>
      <c r="R1955" s="3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36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80"/>
        <v>699</v>
      </c>
      <c r="P1956" s="3">
        <f t="shared" si="181"/>
        <v>842.11</v>
      </c>
      <c r="Q1956" s="3" t="str">
        <f t="shared" si="182"/>
        <v>technology</v>
      </c>
      <c r="R1956" s="3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72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80"/>
        <v>399</v>
      </c>
      <c r="P1957" s="3">
        <f t="shared" si="181"/>
        <v>577.28</v>
      </c>
      <c r="Q1957" s="3" t="str">
        <f t="shared" si="182"/>
        <v>technology</v>
      </c>
      <c r="R1957" s="3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72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80"/>
        <v>294</v>
      </c>
      <c r="P1958" s="3">
        <f t="shared" si="181"/>
        <v>483.34</v>
      </c>
      <c r="Q1958" s="3" t="str">
        <f t="shared" si="182"/>
        <v>technology</v>
      </c>
      <c r="R1958" s="3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36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80"/>
        <v>168</v>
      </c>
      <c r="P1959" s="3">
        <f t="shared" si="181"/>
        <v>76.14</v>
      </c>
      <c r="Q1959" s="3" t="str">
        <f t="shared" si="182"/>
        <v>technology</v>
      </c>
      <c r="R1959" s="3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72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80"/>
        <v>1436</v>
      </c>
      <c r="P1960" s="3">
        <f t="shared" si="181"/>
        <v>74.11</v>
      </c>
      <c r="Q1960" s="3" t="str">
        <f t="shared" si="182"/>
        <v>technology</v>
      </c>
      <c r="R1960" s="3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72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80"/>
        <v>157</v>
      </c>
      <c r="P1961" s="3">
        <f t="shared" si="181"/>
        <v>36.97</v>
      </c>
      <c r="Q1961" s="3" t="str">
        <f t="shared" si="182"/>
        <v>technology</v>
      </c>
      <c r="R1961" s="3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72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80"/>
        <v>118</v>
      </c>
      <c r="P1962" s="3">
        <f t="shared" si="181"/>
        <v>2500.9699999999998</v>
      </c>
      <c r="Q1962" s="3" t="str">
        <f t="shared" si="182"/>
        <v>technology</v>
      </c>
      <c r="R1962" s="3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72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80"/>
        <v>1105</v>
      </c>
      <c r="P1963" s="3">
        <f t="shared" si="181"/>
        <v>67.69</v>
      </c>
      <c r="Q1963" s="3" t="str">
        <f t="shared" si="182"/>
        <v>technology</v>
      </c>
      <c r="R1963" s="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90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80"/>
        <v>193</v>
      </c>
      <c r="P1964" s="3">
        <f t="shared" si="181"/>
        <v>63.05</v>
      </c>
      <c r="Q1964" s="3" t="str">
        <f t="shared" si="182"/>
        <v>technology</v>
      </c>
      <c r="R1964" s="3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72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80"/>
        <v>127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72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80"/>
        <v>260</v>
      </c>
      <c r="P1966" s="3">
        <f t="shared" si="181"/>
        <v>180.75</v>
      </c>
      <c r="Q1966" s="3" t="str">
        <f t="shared" si="182"/>
        <v>technology</v>
      </c>
      <c r="R1966" s="3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72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80"/>
        <v>262</v>
      </c>
      <c r="P1967" s="3">
        <f t="shared" si="181"/>
        <v>127.32</v>
      </c>
      <c r="Q1967" s="3" t="str">
        <f t="shared" si="182"/>
        <v>technology</v>
      </c>
      <c r="R1967" s="3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72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80"/>
        <v>207</v>
      </c>
      <c r="P1968" s="3">
        <f t="shared" si="181"/>
        <v>136.63999999999999</v>
      </c>
      <c r="Q1968" s="3" t="str">
        <f t="shared" si="182"/>
        <v>technology</v>
      </c>
      <c r="R1968" s="3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72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80"/>
        <v>370</v>
      </c>
      <c r="P1969" s="3">
        <f t="shared" si="181"/>
        <v>182.78</v>
      </c>
      <c r="Q1969" s="3" t="str">
        <f t="shared" si="182"/>
        <v>technology</v>
      </c>
      <c r="R1969" s="3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54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80"/>
        <v>285</v>
      </c>
      <c r="P1970" s="3">
        <f t="shared" si="181"/>
        <v>279.38</v>
      </c>
      <c r="Q1970" s="3" t="str">
        <f t="shared" si="182"/>
        <v>technology</v>
      </c>
      <c r="R1970" s="3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90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80"/>
        <v>579</v>
      </c>
      <c r="P1971" s="3">
        <f t="shared" si="181"/>
        <v>61.38</v>
      </c>
      <c r="Q1971" s="3" t="str">
        <f t="shared" si="182"/>
        <v>technology</v>
      </c>
      <c r="R1971" s="3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72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80"/>
        <v>1132</v>
      </c>
      <c r="P1972" s="3">
        <f t="shared" si="181"/>
        <v>80.73</v>
      </c>
      <c r="Q1972" s="3" t="str">
        <f t="shared" si="182"/>
        <v>technology</v>
      </c>
      <c r="R1972" s="3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72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80"/>
        <v>263</v>
      </c>
      <c r="P1973" s="3">
        <f t="shared" si="181"/>
        <v>272.36</v>
      </c>
      <c r="Q1973" s="3" t="str">
        <f t="shared" si="182"/>
        <v>technology</v>
      </c>
      <c r="R1973" s="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72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80"/>
        <v>674</v>
      </c>
      <c r="P1974" s="3">
        <f t="shared" si="181"/>
        <v>70.849999999999994</v>
      </c>
      <c r="Q1974" s="3" t="str">
        <f t="shared" si="182"/>
        <v>technology</v>
      </c>
      <c r="R1974" s="3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72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80"/>
        <v>257</v>
      </c>
      <c r="P1975" s="3">
        <f t="shared" si="181"/>
        <v>247.94</v>
      </c>
      <c r="Q1975" s="3" t="str">
        <f t="shared" si="182"/>
        <v>technology</v>
      </c>
      <c r="R1975" s="3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72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80"/>
        <v>375</v>
      </c>
      <c r="P1976" s="3">
        <f t="shared" si="181"/>
        <v>186.81</v>
      </c>
      <c r="Q1976" s="3" t="str">
        <f t="shared" si="182"/>
        <v>technology</v>
      </c>
      <c r="R1976" s="3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54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80"/>
        <v>209</v>
      </c>
      <c r="P1977" s="3">
        <f t="shared" si="181"/>
        <v>131.99</v>
      </c>
      <c r="Q1977" s="3" t="str">
        <f t="shared" si="182"/>
        <v>technology</v>
      </c>
      <c r="R1977" s="3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36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80"/>
        <v>347</v>
      </c>
      <c r="P1978" s="3">
        <f t="shared" si="181"/>
        <v>29.31</v>
      </c>
      <c r="Q1978" s="3" t="str">
        <f t="shared" si="182"/>
        <v>technology</v>
      </c>
      <c r="R1978" s="3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5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80"/>
        <v>402</v>
      </c>
      <c r="P1979" s="3">
        <f t="shared" si="181"/>
        <v>245.02</v>
      </c>
      <c r="Q1979" s="3" t="str">
        <f t="shared" si="182"/>
        <v>technology</v>
      </c>
      <c r="R1979" s="3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72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80"/>
        <v>1027</v>
      </c>
      <c r="P1980" s="3">
        <f t="shared" si="181"/>
        <v>1323.25</v>
      </c>
      <c r="Q1980" s="3" t="str">
        <f t="shared" si="182"/>
        <v>technology</v>
      </c>
      <c r="R1980" s="3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5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80"/>
        <v>115</v>
      </c>
      <c r="P1981" s="3">
        <f t="shared" si="181"/>
        <v>282.66000000000003</v>
      </c>
      <c r="Q1981" s="3" t="str">
        <f t="shared" si="182"/>
        <v>technology</v>
      </c>
      <c r="R1981" s="3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36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80"/>
        <v>355</v>
      </c>
      <c r="P1982" s="3">
        <f t="shared" si="181"/>
        <v>91.21</v>
      </c>
      <c r="Q1982" s="3" t="str">
        <f t="shared" si="182"/>
        <v>technology</v>
      </c>
      <c r="R1982" s="3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72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80"/>
        <v>5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72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80"/>
        <v>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72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80"/>
        <v>4</v>
      </c>
      <c r="P1985" s="3">
        <f t="shared" si="181"/>
        <v>88.69</v>
      </c>
      <c r="Q1985" s="3" t="str">
        <f t="shared" si="182"/>
        <v>photography</v>
      </c>
      <c r="R1985" s="3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90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ref="O1986:O2049" si="186">ROUND((E1986/D1986)*100,0)</f>
        <v>21</v>
      </c>
      <c r="P1986" s="3">
        <f t="shared" ref="P1986:P2049" si="187">ROUND(E1986/L1986,2)</f>
        <v>453.14</v>
      </c>
      <c r="Q1986" s="3" t="str">
        <f t="shared" ref="Q1986:Q2049" si="188">LEFT(N1986,FIND("/",N1986)-1)</f>
        <v>photography</v>
      </c>
      <c r="R1986" s="3" t="str">
        <f t="shared" ref="R1986:R2049" si="189">RIGHT(N1986,LEN(N1986)-LEN(Q1986)-1)</f>
        <v>people</v>
      </c>
      <c r="S1986" s="7">
        <f t="shared" ref="S1986:S2049" si="190">(((J1986/60)/60)/24)+DATE(1970,1,1)</f>
        <v>41913.790289351848</v>
      </c>
      <c r="T1986" s="7">
        <f t="shared" ref="T1986:T2049" si="191">(((I1986/60)/60)/24)+DATE(1970,1,1)</f>
        <v>41973.831956018519</v>
      </c>
    </row>
    <row r="1987" spans="1:20" ht="72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si="186"/>
        <v>3</v>
      </c>
      <c r="P1987" s="3">
        <f t="shared" si="187"/>
        <v>12.75</v>
      </c>
      <c r="Q1987" s="3" t="str">
        <f t="shared" si="188"/>
        <v>photography</v>
      </c>
      <c r="R1987" s="3" t="str">
        <f t="shared" si="189"/>
        <v>people</v>
      </c>
      <c r="S1987" s="7">
        <f t="shared" si="190"/>
        <v>42555.698738425926</v>
      </c>
      <c r="T1987" s="7">
        <f t="shared" si="191"/>
        <v>42584.958333333328</v>
      </c>
    </row>
    <row r="1988" spans="1:20" ht="72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86"/>
        <v>0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54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86"/>
        <v>42</v>
      </c>
      <c r="P1989" s="3">
        <f t="shared" si="187"/>
        <v>83.43</v>
      </c>
      <c r="Q1989" s="3" t="str">
        <f t="shared" si="188"/>
        <v>photography</v>
      </c>
      <c r="R1989" s="3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86"/>
        <v>0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72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86"/>
        <v>1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72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86"/>
        <v>17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5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86"/>
        <v>7</v>
      </c>
      <c r="P1993" s="3">
        <f t="shared" si="187"/>
        <v>46.67</v>
      </c>
      <c r="Q1993" s="3" t="str">
        <f t="shared" si="188"/>
        <v>photography</v>
      </c>
      <c r="R1993" s="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36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86"/>
        <v>0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72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86"/>
        <v>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72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86"/>
        <v>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72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86"/>
        <v>8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90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86"/>
        <v>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72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86"/>
        <v>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72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86"/>
        <v>26</v>
      </c>
      <c r="P2000" s="3">
        <f t="shared" si="187"/>
        <v>218.33</v>
      </c>
      <c r="Q2000" s="3" t="str">
        <f t="shared" si="188"/>
        <v>photography</v>
      </c>
      <c r="R2000" s="3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5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86"/>
        <v>1</v>
      </c>
      <c r="P2001" s="3">
        <f t="shared" si="187"/>
        <v>33.71</v>
      </c>
      <c r="Q2001" s="3" t="str">
        <f t="shared" si="188"/>
        <v>photography</v>
      </c>
      <c r="R2001" s="3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72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86"/>
        <v>13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5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86"/>
        <v>382</v>
      </c>
      <c r="P2003" s="3">
        <f t="shared" si="187"/>
        <v>128.38999999999999</v>
      </c>
      <c r="Q2003" s="3" t="str">
        <f t="shared" si="188"/>
        <v>technology</v>
      </c>
      <c r="R2003" s="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72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86"/>
        <v>217</v>
      </c>
      <c r="P2004" s="3">
        <f t="shared" si="187"/>
        <v>78.83</v>
      </c>
      <c r="Q2004" s="3" t="str">
        <f t="shared" si="188"/>
        <v>technology</v>
      </c>
      <c r="R2004" s="3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90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86"/>
        <v>312</v>
      </c>
      <c r="P2005" s="3">
        <f t="shared" si="187"/>
        <v>91.76</v>
      </c>
      <c r="Q2005" s="3" t="str">
        <f t="shared" si="188"/>
        <v>technology</v>
      </c>
      <c r="R2005" s="3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72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86"/>
        <v>234</v>
      </c>
      <c r="P2006" s="3">
        <f t="shared" si="187"/>
        <v>331.1</v>
      </c>
      <c r="Q2006" s="3" t="str">
        <f t="shared" si="188"/>
        <v>technology</v>
      </c>
      <c r="R2006" s="3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72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86"/>
        <v>124</v>
      </c>
      <c r="P2007" s="3">
        <f t="shared" si="187"/>
        <v>194.26</v>
      </c>
      <c r="Q2007" s="3" t="str">
        <f t="shared" si="188"/>
        <v>technology</v>
      </c>
      <c r="R2007" s="3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72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86"/>
        <v>248</v>
      </c>
      <c r="P2008" s="3">
        <f t="shared" si="187"/>
        <v>408.98</v>
      </c>
      <c r="Q2008" s="3" t="str">
        <f t="shared" si="188"/>
        <v>technology</v>
      </c>
      <c r="R2008" s="3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72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86"/>
        <v>116</v>
      </c>
      <c r="P2009" s="3">
        <f t="shared" si="187"/>
        <v>84.46</v>
      </c>
      <c r="Q2009" s="3" t="str">
        <f t="shared" si="188"/>
        <v>technology</v>
      </c>
      <c r="R2009" s="3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72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86"/>
        <v>117</v>
      </c>
      <c r="P2010" s="3">
        <f t="shared" si="187"/>
        <v>44.85</v>
      </c>
      <c r="Q2010" s="3" t="str">
        <f t="shared" si="188"/>
        <v>technology</v>
      </c>
      <c r="R2010" s="3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72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86"/>
        <v>305</v>
      </c>
      <c r="P2011" s="3">
        <f t="shared" si="187"/>
        <v>383.36</v>
      </c>
      <c r="Q2011" s="3" t="str">
        <f t="shared" si="188"/>
        <v>technology</v>
      </c>
      <c r="R2011" s="3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54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86"/>
        <v>320</v>
      </c>
      <c r="P2012" s="3">
        <f t="shared" si="187"/>
        <v>55.28</v>
      </c>
      <c r="Q2012" s="3" t="str">
        <f t="shared" si="188"/>
        <v>technology</v>
      </c>
      <c r="R2012" s="3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72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86"/>
        <v>820</v>
      </c>
      <c r="P2013" s="3">
        <f t="shared" si="187"/>
        <v>422.02</v>
      </c>
      <c r="Q2013" s="3" t="str">
        <f t="shared" si="188"/>
        <v>technology</v>
      </c>
      <c r="R2013" s="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72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86"/>
        <v>235</v>
      </c>
      <c r="P2014" s="3">
        <f t="shared" si="187"/>
        <v>64.180000000000007</v>
      </c>
      <c r="Q2014" s="3" t="str">
        <f t="shared" si="188"/>
        <v>technology</v>
      </c>
      <c r="R2014" s="3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72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86"/>
        <v>495</v>
      </c>
      <c r="P2015" s="3">
        <f t="shared" si="187"/>
        <v>173.58</v>
      </c>
      <c r="Q2015" s="3" t="str">
        <f t="shared" si="188"/>
        <v>technology</v>
      </c>
      <c r="R2015" s="3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72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86"/>
        <v>7814</v>
      </c>
      <c r="P2016" s="3">
        <f t="shared" si="187"/>
        <v>88.6</v>
      </c>
      <c r="Q2016" s="3" t="str">
        <f t="shared" si="188"/>
        <v>technology</v>
      </c>
      <c r="R2016" s="3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72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86"/>
        <v>113</v>
      </c>
      <c r="P2017" s="3">
        <f t="shared" si="187"/>
        <v>50.22</v>
      </c>
      <c r="Q2017" s="3" t="str">
        <f t="shared" si="188"/>
        <v>technology</v>
      </c>
      <c r="R2017" s="3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54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86"/>
        <v>922</v>
      </c>
      <c r="P2018" s="3">
        <f t="shared" si="187"/>
        <v>192.39</v>
      </c>
      <c r="Q2018" s="3" t="str">
        <f t="shared" si="188"/>
        <v>technology</v>
      </c>
      <c r="R2018" s="3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72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86"/>
        <v>125</v>
      </c>
      <c r="P2019" s="3">
        <f t="shared" si="187"/>
        <v>73.42</v>
      </c>
      <c r="Q2019" s="3" t="str">
        <f t="shared" si="188"/>
        <v>technology</v>
      </c>
      <c r="R2019" s="3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72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86"/>
        <v>102</v>
      </c>
      <c r="P2020" s="3">
        <f t="shared" si="187"/>
        <v>147.68</v>
      </c>
      <c r="Q2020" s="3" t="str">
        <f t="shared" si="188"/>
        <v>technology</v>
      </c>
      <c r="R2020" s="3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72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86"/>
        <v>485</v>
      </c>
      <c r="P2021" s="3">
        <f t="shared" si="187"/>
        <v>108.97</v>
      </c>
      <c r="Q2021" s="3" t="str">
        <f t="shared" si="188"/>
        <v>technology</v>
      </c>
      <c r="R2021" s="3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72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86"/>
        <v>192</v>
      </c>
      <c r="P2022" s="3">
        <f t="shared" si="187"/>
        <v>23.65</v>
      </c>
      <c r="Q2022" s="3" t="str">
        <f t="shared" si="188"/>
        <v>technology</v>
      </c>
      <c r="R2022" s="3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72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86"/>
        <v>281</v>
      </c>
      <c r="P2023" s="3">
        <f t="shared" si="187"/>
        <v>147.94999999999999</v>
      </c>
      <c r="Q2023" s="3" t="str">
        <f t="shared" si="188"/>
        <v>technology</v>
      </c>
      <c r="R2023" s="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72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86"/>
        <v>125</v>
      </c>
      <c r="P2024" s="3">
        <f t="shared" si="187"/>
        <v>385.04</v>
      </c>
      <c r="Q2024" s="3" t="str">
        <f t="shared" si="188"/>
        <v>technology</v>
      </c>
      <c r="R2024" s="3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90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86"/>
        <v>161</v>
      </c>
      <c r="P2025" s="3">
        <f t="shared" si="187"/>
        <v>457.39</v>
      </c>
      <c r="Q2025" s="3" t="str">
        <f t="shared" si="188"/>
        <v>technology</v>
      </c>
      <c r="R2025" s="3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72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86"/>
        <v>585</v>
      </c>
      <c r="P2026" s="3">
        <f t="shared" si="187"/>
        <v>222.99</v>
      </c>
      <c r="Q2026" s="3" t="str">
        <f t="shared" si="188"/>
        <v>technology</v>
      </c>
      <c r="R2026" s="3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72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86"/>
        <v>201</v>
      </c>
      <c r="P2027" s="3">
        <f t="shared" si="187"/>
        <v>220.74</v>
      </c>
      <c r="Q2027" s="3" t="str">
        <f t="shared" si="188"/>
        <v>technology</v>
      </c>
      <c r="R2027" s="3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36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86"/>
        <v>133</v>
      </c>
      <c r="P2028" s="3">
        <f t="shared" si="187"/>
        <v>73.5</v>
      </c>
      <c r="Q2028" s="3" t="str">
        <f t="shared" si="188"/>
        <v>technology</v>
      </c>
      <c r="R2028" s="3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72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86"/>
        <v>120</v>
      </c>
      <c r="P2029" s="3">
        <f t="shared" si="187"/>
        <v>223.1</v>
      </c>
      <c r="Q2029" s="3" t="str">
        <f t="shared" si="188"/>
        <v>technology</v>
      </c>
      <c r="R2029" s="3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36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86"/>
        <v>126</v>
      </c>
      <c r="P2030" s="3">
        <f t="shared" si="187"/>
        <v>47.91</v>
      </c>
      <c r="Q2030" s="3" t="str">
        <f t="shared" si="188"/>
        <v>technology</v>
      </c>
      <c r="R2030" s="3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5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86"/>
        <v>361</v>
      </c>
      <c r="P2031" s="3">
        <f t="shared" si="187"/>
        <v>96.06</v>
      </c>
      <c r="Q2031" s="3" t="str">
        <f t="shared" si="188"/>
        <v>technology</v>
      </c>
      <c r="R2031" s="3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72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86"/>
        <v>226</v>
      </c>
      <c r="P2032" s="3">
        <f t="shared" si="187"/>
        <v>118.61</v>
      </c>
      <c r="Q2032" s="3" t="str">
        <f t="shared" si="188"/>
        <v>technology</v>
      </c>
      <c r="R2032" s="3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5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86"/>
        <v>120</v>
      </c>
      <c r="P2033" s="3">
        <f t="shared" si="187"/>
        <v>118.45</v>
      </c>
      <c r="Q2033" s="3" t="str">
        <f t="shared" si="188"/>
        <v>technology</v>
      </c>
      <c r="R2033" s="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72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86"/>
        <v>304</v>
      </c>
      <c r="P2034" s="3">
        <f t="shared" si="187"/>
        <v>143.21</v>
      </c>
      <c r="Q2034" s="3" t="str">
        <f t="shared" si="188"/>
        <v>technology</v>
      </c>
      <c r="R2034" s="3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90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86"/>
        <v>179</v>
      </c>
      <c r="P2035" s="3">
        <f t="shared" si="187"/>
        <v>282.72000000000003</v>
      </c>
      <c r="Q2035" s="3" t="str">
        <f t="shared" si="188"/>
        <v>technology</v>
      </c>
      <c r="R2035" s="3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72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86"/>
        <v>387</v>
      </c>
      <c r="P2036" s="3">
        <f t="shared" si="187"/>
        <v>593.94000000000005</v>
      </c>
      <c r="Q2036" s="3" t="str">
        <f t="shared" si="188"/>
        <v>technology</v>
      </c>
      <c r="R2036" s="3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72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86"/>
        <v>211</v>
      </c>
      <c r="P2037" s="3">
        <f t="shared" si="187"/>
        <v>262.16000000000003</v>
      </c>
      <c r="Q2037" s="3" t="str">
        <f t="shared" si="188"/>
        <v>technology</v>
      </c>
      <c r="R2037" s="3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72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86"/>
        <v>132</v>
      </c>
      <c r="P2038" s="3">
        <f t="shared" si="187"/>
        <v>46.58</v>
      </c>
      <c r="Q2038" s="3" t="str">
        <f t="shared" si="188"/>
        <v>technology</v>
      </c>
      <c r="R2038" s="3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5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86"/>
        <v>300</v>
      </c>
      <c r="P2039" s="3">
        <f t="shared" si="187"/>
        <v>70.040000000000006</v>
      </c>
      <c r="Q2039" s="3" t="str">
        <f t="shared" si="188"/>
        <v>technology</v>
      </c>
      <c r="R2039" s="3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72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86"/>
        <v>421</v>
      </c>
      <c r="P2040" s="3">
        <f t="shared" si="187"/>
        <v>164.91</v>
      </c>
      <c r="Q2040" s="3" t="str">
        <f t="shared" si="188"/>
        <v>technology</v>
      </c>
      <c r="R2040" s="3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5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86"/>
        <v>136</v>
      </c>
      <c r="P2041" s="3">
        <f t="shared" si="187"/>
        <v>449.26</v>
      </c>
      <c r="Q2041" s="3" t="str">
        <f t="shared" si="188"/>
        <v>technology</v>
      </c>
      <c r="R2041" s="3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54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86"/>
        <v>248</v>
      </c>
      <c r="P2042" s="3">
        <f t="shared" si="187"/>
        <v>27.47</v>
      </c>
      <c r="Q2042" s="3" t="str">
        <f t="shared" si="188"/>
        <v>technology</v>
      </c>
      <c r="R2042" s="3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72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86"/>
        <v>182</v>
      </c>
      <c r="P2043" s="3">
        <f t="shared" si="187"/>
        <v>143.97999999999999</v>
      </c>
      <c r="Q2043" s="3" t="str">
        <f t="shared" si="188"/>
        <v>technology</v>
      </c>
      <c r="R2043" s="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72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86"/>
        <v>124</v>
      </c>
      <c r="P2044" s="3">
        <f t="shared" si="187"/>
        <v>88.24</v>
      </c>
      <c r="Q2044" s="3" t="str">
        <f t="shared" si="188"/>
        <v>technology</v>
      </c>
      <c r="R2044" s="3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72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86"/>
        <v>506</v>
      </c>
      <c r="P2045" s="3">
        <f t="shared" si="187"/>
        <v>36.33</v>
      </c>
      <c r="Q2045" s="3" t="str">
        <f t="shared" si="188"/>
        <v>technology</v>
      </c>
      <c r="R2045" s="3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72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86"/>
        <v>108</v>
      </c>
      <c r="P2046" s="3">
        <f t="shared" si="187"/>
        <v>90.18</v>
      </c>
      <c r="Q2046" s="3" t="str">
        <f t="shared" si="188"/>
        <v>technology</v>
      </c>
      <c r="R2046" s="3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72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86"/>
        <v>819</v>
      </c>
      <c r="P2047" s="3">
        <f t="shared" si="187"/>
        <v>152.62</v>
      </c>
      <c r="Q2047" s="3" t="str">
        <f t="shared" si="188"/>
        <v>technology</v>
      </c>
      <c r="R2047" s="3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72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86"/>
        <v>121</v>
      </c>
      <c r="P2048" s="3">
        <f t="shared" si="187"/>
        <v>55.81</v>
      </c>
      <c r="Q2048" s="3" t="str">
        <f t="shared" si="188"/>
        <v>technology</v>
      </c>
      <c r="R2048" s="3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72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86"/>
        <v>103</v>
      </c>
      <c r="P2049" s="3">
        <f t="shared" si="187"/>
        <v>227.85</v>
      </c>
      <c r="Q2049" s="3" t="str">
        <f t="shared" si="188"/>
        <v>technology</v>
      </c>
      <c r="R2049" s="3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72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ref="O2050:O2113" si="192">ROUND((E2050/D2050)*100,0)</f>
        <v>148</v>
      </c>
      <c r="P2050" s="3">
        <f t="shared" ref="P2050:P2113" si="193">ROUND(E2050/L2050,2)</f>
        <v>91.83</v>
      </c>
      <c r="Q2050" s="3" t="str">
        <f t="shared" ref="Q2050:Q2113" si="194">LEFT(N2050,FIND("/",N2050)-1)</f>
        <v>technology</v>
      </c>
      <c r="R2050" s="3" t="str">
        <f t="shared" ref="R2050:R2113" si="195">RIGHT(N2050,LEN(N2050)-LEN(Q2050)-1)</f>
        <v>hardware</v>
      </c>
      <c r="S2050" s="7">
        <f t="shared" ref="S2050:S2113" si="196">(((J2050/60)/60)/24)+DATE(1970,1,1)</f>
        <v>41387.651516203703</v>
      </c>
      <c r="T2050" s="7">
        <f t="shared" ref="T2050:T2113" si="197">(((I2050/60)/60)/24)+DATE(1970,1,1)</f>
        <v>41417.651516203703</v>
      </c>
    </row>
    <row r="2051" spans="1:20" ht="36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si="192"/>
        <v>120</v>
      </c>
      <c r="P2051" s="3">
        <f t="shared" si="193"/>
        <v>80.989999999999995</v>
      </c>
      <c r="Q2051" s="3" t="str">
        <f t="shared" si="194"/>
        <v>technology</v>
      </c>
      <c r="R2051" s="3" t="str">
        <f t="shared" si="195"/>
        <v>hardware</v>
      </c>
      <c r="S2051" s="7">
        <f t="shared" si="196"/>
        <v>41575.527349537035</v>
      </c>
      <c r="T2051" s="7">
        <f t="shared" si="197"/>
        <v>41610.957638888889</v>
      </c>
    </row>
    <row r="2052" spans="1:20" ht="72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92"/>
        <v>473</v>
      </c>
      <c r="P2052" s="3">
        <f t="shared" si="193"/>
        <v>278.39</v>
      </c>
      <c r="Q2052" s="3" t="str">
        <f t="shared" si="194"/>
        <v>technology</v>
      </c>
      <c r="R2052" s="3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72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92"/>
        <v>130</v>
      </c>
      <c r="P2053" s="3">
        <f t="shared" si="193"/>
        <v>43.1</v>
      </c>
      <c r="Q2053" s="3" t="str">
        <f t="shared" si="194"/>
        <v>technology</v>
      </c>
      <c r="R2053" s="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72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92"/>
        <v>353</v>
      </c>
      <c r="P2054" s="3">
        <f t="shared" si="193"/>
        <v>326.29000000000002</v>
      </c>
      <c r="Q2054" s="3" t="str">
        <f t="shared" si="194"/>
        <v>technology</v>
      </c>
      <c r="R2054" s="3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72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92"/>
        <v>101</v>
      </c>
      <c r="P2055" s="3">
        <f t="shared" si="193"/>
        <v>41.74</v>
      </c>
      <c r="Q2055" s="3" t="str">
        <f t="shared" si="194"/>
        <v>technology</v>
      </c>
      <c r="R2055" s="3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72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92"/>
        <v>114</v>
      </c>
      <c r="P2056" s="3">
        <f t="shared" si="193"/>
        <v>64.02</v>
      </c>
      <c r="Q2056" s="3" t="str">
        <f t="shared" si="194"/>
        <v>technology</v>
      </c>
      <c r="R2056" s="3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72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92"/>
        <v>167</v>
      </c>
      <c r="P2057" s="3">
        <f t="shared" si="193"/>
        <v>99.46</v>
      </c>
      <c r="Q2057" s="3" t="str">
        <f t="shared" si="194"/>
        <v>technology</v>
      </c>
      <c r="R2057" s="3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72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92"/>
        <v>153</v>
      </c>
      <c r="P2058" s="3">
        <f t="shared" si="193"/>
        <v>138.49</v>
      </c>
      <c r="Q2058" s="3" t="str">
        <f t="shared" si="194"/>
        <v>technology</v>
      </c>
      <c r="R2058" s="3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72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92"/>
        <v>202</v>
      </c>
      <c r="P2059" s="3">
        <f t="shared" si="193"/>
        <v>45.55</v>
      </c>
      <c r="Q2059" s="3" t="str">
        <f t="shared" si="194"/>
        <v>technology</v>
      </c>
      <c r="R2059" s="3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36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92"/>
        <v>168</v>
      </c>
      <c r="P2060" s="3">
        <f t="shared" si="193"/>
        <v>10.51</v>
      </c>
      <c r="Q2060" s="3" t="str">
        <f t="shared" si="194"/>
        <v>technology</v>
      </c>
      <c r="R2060" s="3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90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92"/>
        <v>143</v>
      </c>
      <c r="P2061" s="3">
        <f t="shared" si="193"/>
        <v>114.77</v>
      </c>
      <c r="Q2061" s="3" t="str">
        <f t="shared" si="194"/>
        <v>technology</v>
      </c>
      <c r="R2061" s="3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72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92"/>
        <v>196</v>
      </c>
      <c r="P2062" s="3">
        <f t="shared" si="193"/>
        <v>36</v>
      </c>
      <c r="Q2062" s="3" t="str">
        <f t="shared" si="194"/>
        <v>technology</v>
      </c>
      <c r="R2062" s="3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72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92"/>
        <v>108</v>
      </c>
      <c r="P2063" s="3">
        <f t="shared" si="193"/>
        <v>154.16999999999999</v>
      </c>
      <c r="Q2063" s="3" t="str">
        <f t="shared" si="194"/>
        <v>technology</v>
      </c>
      <c r="R2063" s="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72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92"/>
        <v>115</v>
      </c>
      <c r="P2064" s="3">
        <f t="shared" si="193"/>
        <v>566.39</v>
      </c>
      <c r="Q2064" s="3" t="str">
        <f t="shared" si="194"/>
        <v>technology</v>
      </c>
      <c r="R2064" s="3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5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92"/>
        <v>148</v>
      </c>
      <c r="P2065" s="3">
        <f t="shared" si="193"/>
        <v>120.86</v>
      </c>
      <c r="Q2065" s="3" t="str">
        <f t="shared" si="194"/>
        <v>technology</v>
      </c>
      <c r="R2065" s="3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72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92"/>
        <v>191</v>
      </c>
      <c r="P2066" s="3">
        <f t="shared" si="193"/>
        <v>86.16</v>
      </c>
      <c r="Q2066" s="3" t="str">
        <f t="shared" si="194"/>
        <v>technology</v>
      </c>
      <c r="R2066" s="3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72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92"/>
        <v>199</v>
      </c>
      <c r="P2067" s="3">
        <f t="shared" si="193"/>
        <v>51.21</v>
      </c>
      <c r="Q2067" s="3" t="str">
        <f t="shared" si="194"/>
        <v>technology</v>
      </c>
      <c r="R2067" s="3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72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92"/>
        <v>219</v>
      </c>
      <c r="P2068" s="3">
        <f t="shared" si="193"/>
        <v>67.260000000000005</v>
      </c>
      <c r="Q2068" s="3" t="str">
        <f t="shared" si="194"/>
        <v>technology</v>
      </c>
      <c r="R2068" s="3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5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92"/>
        <v>127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72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92"/>
        <v>105</v>
      </c>
      <c r="P2070" s="3">
        <f t="shared" si="193"/>
        <v>346.13</v>
      </c>
      <c r="Q2070" s="3" t="str">
        <f t="shared" si="194"/>
        <v>technology</v>
      </c>
      <c r="R2070" s="3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72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92"/>
        <v>128</v>
      </c>
      <c r="P2071" s="3">
        <f t="shared" si="193"/>
        <v>244.12</v>
      </c>
      <c r="Q2071" s="3" t="str">
        <f t="shared" si="194"/>
        <v>technology</v>
      </c>
      <c r="R2071" s="3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72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92"/>
        <v>317</v>
      </c>
      <c r="P2072" s="3">
        <f t="shared" si="193"/>
        <v>259.25</v>
      </c>
      <c r="Q2072" s="3" t="str">
        <f t="shared" si="194"/>
        <v>technology</v>
      </c>
      <c r="R2072" s="3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72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92"/>
        <v>281</v>
      </c>
      <c r="P2073" s="3">
        <f t="shared" si="193"/>
        <v>201.96</v>
      </c>
      <c r="Q2073" s="3" t="str">
        <f t="shared" si="194"/>
        <v>technology</v>
      </c>
      <c r="R2073" s="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90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92"/>
        <v>111</v>
      </c>
      <c r="P2074" s="3">
        <f t="shared" si="193"/>
        <v>226.21</v>
      </c>
      <c r="Q2074" s="3" t="str">
        <f t="shared" si="194"/>
        <v>technology</v>
      </c>
      <c r="R2074" s="3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72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92"/>
        <v>153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54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92"/>
        <v>103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72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92"/>
        <v>1678</v>
      </c>
      <c r="P2077" s="3">
        <f t="shared" si="193"/>
        <v>20.47</v>
      </c>
      <c r="Q2077" s="3" t="str">
        <f t="shared" si="194"/>
        <v>technology</v>
      </c>
      <c r="R2077" s="3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6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92"/>
        <v>543</v>
      </c>
      <c r="P2078" s="3">
        <f t="shared" si="193"/>
        <v>116.35</v>
      </c>
      <c r="Q2078" s="3" t="str">
        <f t="shared" si="194"/>
        <v>technology</v>
      </c>
      <c r="R2078" s="3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5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92"/>
        <v>116</v>
      </c>
      <c r="P2079" s="3">
        <f t="shared" si="193"/>
        <v>307.2</v>
      </c>
      <c r="Q2079" s="3" t="str">
        <f t="shared" si="194"/>
        <v>technology</v>
      </c>
      <c r="R2079" s="3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72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92"/>
        <v>131</v>
      </c>
      <c r="P2080" s="3">
        <f t="shared" si="193"/>
        <v>546.69000000000005</v>
      </c>
      <c r="Q2080" s="3" t="str">
        <f t="shared" si="194"/>
        <v>technology</v>
      </c>
      <c r="R2080" s="3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72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92"/>
        <v>288</v>
      </c>
      <c r="P2081" s="3">
        <f t="shared" si="193"/>
        <v>47.47</v>
      </c>
      <c r="Q2081" s="3" t="str">
        <f t="shared" si="194"/>
        <v>technology</v>
      </c>
      <c r="R2081" s="3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72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92"/>
        <v>508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72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92"/>
        <v>115</v>
      </c>
      <c r="P2083" s="3">
        <f t="shared" si="193"/>
        <v>72.91</v>
      </c>
      <c r="Q2083" s="3" t="str">
        <f t="shared" si="194"/>
        <v>music</v>
      </c>
      <c r="R2083" s="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72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92"/>
        <v>111</v>
      </c>
      <c r="P2084" s="3">
        <f t="shared" si="193"/>
        <v>43.71</v>
      </c>
      <c r="Q2084" s="3" t="str">
        <f t="shared" si="194"/>
        <v>music</v>
      </c>
      <c r="R2084" s="3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72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92"/>
        <v>113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5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92"/>
        <v>108</v>
      </c>
      <c r="P2086" s="3">
        <f t="shared" si="193"/>
        <v>70.650000000000006</v>
      </c>
      <c r="Q2086" s="3" t="str">
        <f t="shared" si="194"/>
        <v>music</v>
      </c>
      <c r="R2086" s="3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72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92"/>
        <v>124</v>
      </c>
      <c r="P2087" s="3">
        <f t="shared" si="193"/>
        <v>89.3</v>
      </c>
      <c r="Q2087" s="3" t="str">
        <f t="shared" si="194"/>
        <v>music</v>
      </c>
      <c r="R2087" s="3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5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92"/>
        <v>101</v>
      </c>
      <c r="P2088" s="3">
        <f t="shared" si="193"/>
        <v>115.09</v>
      </c>
      <c r="Q2088" s="3" t="str">
        <f t="shared" si="194"/>
        <v>music</v>
      </c>
      <c r="R2088" s="3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72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92"/>
        <v>104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72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92"/>
        <v>116</v>
      </c>
      <c r="P2090" s="3">
        <f t="shared" si="193"/>
        <v>46.2</v>
      </c>
      <c r="Q2090" s="3" t="str">
        <f t="shared" si="194"/>
        <v>music</v>
      </c>
      <c r="R2090" s="3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54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92"/>
        <v>120</v>
      </c>
      <c r="P2091" s="3">
        <f t="shared" si="193"/>
        <v>48.55</v>
      </c>
      <c r="Q2091" s="3" t="str">
        <f t="shared" si="194"/>
        <v>music</v>
      </c>
      <c r="R2091" s="3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72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92"/>
        <v>115</v>
      </c>
      <c r="P2092" s="3">
        <f t="shared" si="193"/>
        <v>57.52</v>
      </c>
      <c r="Q2092" s="3" t="str">
        <f t="shared" si="194"/>
        <v>music</v>
      </c>
      <c r="R2092" s="3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72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92"/>
        <v>120</v>
      </c>
      <c r="P2093" s="3">
        <f t="shared" si="193"/>
        <v>88.15</v>
      </c>
      <c r="Q2093" s="3" t="str">
        <f t="shared" si="194"/>
        <v>music</v>
      </c>
      <c r="R2093" s="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72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92"/>
        <v>101</v>
      </c>
      <c r="P2094" s="3">
        <f t="shared" si="193"/>
        <v>110.49</v>
      </c>
      <c r="Q2094" s="3" t="str">
        <f t="shared" si="194"/>
        <v>music</v>
      </c>
      <c r="R2094" s="3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72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92"/>
        <v>102</v>
      </c>
      <c r="P2095" s="3">
        <f t="shared" si="193"/>
        <v>66.83</v>
      </c>
      <c r="Q2095" s="3" t="str">
        <f t="shared" si="194"/>
        <v>music</v>
      </c>
      <c r="R2095" s="3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90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92"/>
        <v>121</v>
      </c>
      <c r="P2096" s="3">
        <f t="shared" si="193"/>
        <v>58.6</v>
      </c>
      <c r="Q2096" s="3" t="str">
        <f t="shared" si="194"/>
        <v>music</v>
      </c>
      <c r="R2096" s="3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72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92"/>
        <v>100</v>
      </c>
      <c r="P2097" s="3">
        <f t="shared" si="193"/>
        <v>113.64</v>
      </c>
      <c r="Q2097" s="3" t="str">
        <f t="shared" si="194"/>
        <v>music</v>
      </c>
      <c r="R2097" s="3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72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92"/>
        <v>102</v>
      </c>
      <c r="P2098" s="3">
        <f t="shared" si="193"/>
        <v>43.57</v>
      </c>
      <c r="Q2098" s="3" t="str">
        <f t="shared" si="194"/>
        <v>music</v>
      </c>
      <c r="R2098" s="3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72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92"/>
        <v>100</v>
      </c>
      <c r="P2099" s="3">
        <f t="shared" si="193"/>
        <v>78.95</v>
      </c>
      <c r="Q2099" s="3" t="str">
        <f t="shared" si="194"/>
        <v>music</v>
      </c>
      <c r="R2099" s="3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72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92"/>
        <v>100</v>
      </c>
      <c r="P2100" s="3">
        <f t="shared" si="193"/>
        <v>188.13</v>
      </c>
      <c r="Q2100" s="3" t="str">
        <f t="shared" si="194"/>
        <v>music</v>
      </c>
      <c r="R2100" s="3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92"/>
        <v>132</v>
      </c>
      <c r="P2101" s="3">
        <f t="shared" si="193"/>
        <v>63.03</v>
      </c>
      <c r="Q2101" s="3" t="str">
        <f t="shared" si="194"/>
        <v>music</v>
      </c>
      <c r="R2101" s="3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72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92"/>
        <v>137</v>
      </c>
      <c r="P2102" s="3">
        <f t="shared" si="193"/>
        <v>30.37</v>
      </c>
      <c r="Q2102" s="3" t="str">
        <f t="shared" si="194"/>
        <v>music</v>
      </c>
      <c r="R2102" s="3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72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92"/>
        <v>113</v>
      </c>
      <c r="P2103" s="3">
        <f t="shared" si="193"/>
        <v>51.48</v>
      </c>
      <c r="Q2103" s="3" t="str">
        <f t="shared" si="194"/>
        <v>music</v>
      </c>
      <c r="R2103" s="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72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92"/>
        <v>136</v>
      </c>
      <c r="P2104" s="3">
        <f t="shared" si="193"/>
        <v>35.79</v>
      </c>
      <c r="Q2104" s="3" t="str">
        <f t="shared" si="194"/>
        <v>music</v>
      </c>
      <c r="R2104" s="3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36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92"/>
        <v>146</v>
      </c>
      <c r="P2105" s="3">
        <f t="shared" si="193"/>
        <v>98.82</v>
      </c>
      <c r="Q2105" s="3" t="str">
        <f t="shared" si="194"/>
        <v>music</v>
      </c>
      <c r="R2105" s="3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72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92"/>
        <v>130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5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92"/>
        <v>254</v>
      </c>
      <c r="P2107" s="3">
        <f t="shared" si="193"/>
        <v>51.31</v>
      </c>
      <c r="Q2107" s="3" t="str">
        <f t="shared" si="194"/>
        <v>music</v>
      </c>
      <c r="R2107" s="3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72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92"/>
        <v>107</v>
      </c>
      <c r="P2108" s="3">
        <f t="shared" si="193"/>
        <v>53.52</v>
      </c>
      <c r="Q2108" s="3" t="str">
        <f t="shared" si="194"/>
        <v>music</v>
      </c>
      <c r="R2108" s="3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72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92"/>
        <v>108</v>
      </c>
      <c r="P2109" s="3">
        <f t="shared" si="193"/>
        <v>37.15</v>
      </c>
      <c r="Q2109" s="3" t="str">
        <f t="shared" si="194"/>
        <v>music</v>
      </c>
      <c r="R2109" s="3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72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92"/>
        <v>107</v>
      </c>
      <c r="P2110" s="3">
        <f t="shared" si="193"/>
        <v>89.9</v>
      </c>
      <c r="Q2110" s="3" t="str">
        <f t="shared" si="194"/>
        <v>music</v>
      </c>
      <c r="R2110" s="3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5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92"/>
        <v>107</v>
      </c>
      <c r="P2111" s="3">
        <f t="shared" si="193"/>
        <v>106.53</v>
      </c>
      <c r="Q2111" s="3" t="str">
        <f t="shared" si="194"/>
        <v>music</v>
      </c>
      <c r="R2111" s="3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54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92"/>
        <v>100</v>
      </c>
      <c r="P2112" s="3">
        <f t="shared" si="193"/>
        <v>52.82</v>
      </c>
      <c r="Q2112" s="3" t="str">
        <f t="shared" si="194"/>
        <v>music</v>
      </c>
      <c r="R2112" s="3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72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92"/>
        <v>107</v>
      </c>
      <c r="P2113" s="3">
        <f t="shared" si="193"/>
        <v>54.62</v>
      </c>
      <c r="Q2113" s="3" t="str">
        <f t="shared" si="194"/>
        <v>music</v>
      </c>
      <c r="R2113" s="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72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ref="O2114:O2177" si="198">ROUND((E2114/D2114)*100,0)</f>
        <v>100</v>
      </c>
      <c r="P2114" s="3">
        <f t="shared" ref="P2114:P2177" si="199">ROUND(E2114/L2114,2)</f>
        <v>27.27</v>
      </c>
      <c r="Q2114" s="3" t="str">
        <f t="shared" ref="Q2114:Q2177" si="200">LEFT(N2114,FIND("/",N2114)-1)</f>
        <v>music</v>
      </c>
      <c r="R2114" s="3" t="str">
        <f t="shared" ref="R2114:R2177" si="201">RIGHT(N2114,LEN(N2114)-LEN(Q2114)-1)</f>
        <v>indie rock</v>
      </c>
      <c r="S2114" s="7">
        <f t="shared" ref="S2114:S2177" si="202">(((J2114/60)/60)/24)+DATE(1970,1,1)</f>
        <v>41365.928159722222</v>
      </c>
      <c r="T2114" s="7">
        <f t="shared" ref="T2114:T2177" si="203">(((I2114/60)/60)/24)+DATE(1970,1,1)</f>
        <v>41379.928159722222</v>
      </c>
    </row>
    <row r="2115" spans="1:20" ht="36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si="198"/>
        <v>105</v>
      </c>
      <c r="P2115" s="3">
        <f t="shared" si="199"/>
        <v>68.599999999999994</v>
      </c>
      <c r="Q2115" s="3" t="str">
        <f t="shared" si="200"/>
        <v>music</v>
      </c>
      <c r="R2115" s="3" t="str">
        <f t="shared" si="201"/>
        <v>indie rock</v>
      </c>
      <c r="S2115" s="7">
        <f t="shared" si="202"/>
        <v>41870.86546296296</v>
      </c>
      <c r="T2115" s="7">
        <f t="shared" si="203"/>
        <v>41905.86546296296</v>
      </c>
    </row>
    <row r="2116" spans="1:20" ht="72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98"/>
        <v>105</v>
      </c>
      <c r="P2116" s="3">
        <f t="shared" si="199"/>
        <v>35.61</v>
      </c>
      <c r="Q2116" s="3" t="str">
        <f t="shared" si="200"/>
        <v>music</v>
      </c>
      <c r="R2116" s="3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72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98"/>
        <v>226</v>
      </c>
      <c r="P2117" s="3">
        <f t="shared" si="199"/>
        <v>94.03</v>
      </c>
      <c r="Q2117" s="3" t="str">
        <f t="shared" si="200"/>
        <v>music</v>
      </c>
      <c r="R2117" s="3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72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98"/>
        <v>101</v>
      </c>
      <c r="P2118" s="3">
        <f t="shared" si="199"/>
        <v>526.46</v>
      </c>
      <c r="Q2118" s="3" t="str">
        <f t="shared" si="200"/>
        <v>music</v>
      </c>
      <c r="R2118" s="3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72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98"/>
        <v>148</v>
      </c>
      <c r="P2119" s="3">
        <f t="shared" si="199"/>
        <v>50.66</v>
      </c>
      <c r="Q2119" s="3" t="str">
        <f t="shared" si="200"/>
        <v>music</v>
      </c>
      <c r="R2119" s="3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5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98"/>
        <v>135</v>
      </c>
      <c r="P2120" s="3">
        <f t="shared" si="199"/>
        <v>79.180000000000007</v>
      </c>
      <c r="Q2120" s="3" t="str">
        <f t="shared" si="200"/>
        <v>music</v>
      </c>
      <c r="R2120" s="3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5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98"/>
        <v>101</v>
      </c>
      <c r="P2121" s="3">
        <f t="shared" si="199"/>
        <v>91.59</v>
      </c>
      <c r="Q2121" s="3" t="str">
        <f t="shared" si="200"/>
        <v>music</v>
      </c>
      <c r="R2121" s="3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54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98"/>
        <v>101</v>
      </c>
      <c r="P2122" s="3">
        <f t="shared" si="199"/>
        <v>116.96</v>
      </c>
      <c r="Q2122" s="3" t="str">
        <f t="shared" si="200"/>
        <v>music</v>
      </c>
      <c r="R2122" s="3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5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98"/>
        <v>1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5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98"/>
        <v>0</v>
      </c>
      <c r="P2124" s="3">
        <f t="shared" si="199"/>
        <v>103.33</v>
      </c>
      <c r="Q2124" s="3" t="str">
        <f t="shared" si="200"/>
        <v>games</v>
      </c>
      <c r="R2124" s="3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90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98"/>
        <v>10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90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98"/>
        <v>10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5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98"/>
        <v>1</v>
      </c>
      <c r="P2127" s="3">
        <f t="shared" si="199"/>
        <v>31.56</v>
      </c>
      <c r="Q2127" s="3" t="str">
        <f t="shared" si="200"/>
        <v>games</v>
      </c>
      <c r="R2127" s="3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72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98"/>
        <v>0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36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98"/>
        <v>29</v>
      </c>
      <c r="P2129" s="3">
        <f t="shared" si="199"/>
        <v>34.22</v>
      </c>
      <c r="Q2129" s="3" t="str">
        <f t="shared" si="200"/>
        <v>games</v>
      </c>
      <c r="R2129" s="3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72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98"/>
        <v>0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72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98"/>
        <v>12</v>
      </c>
      <c r="P2131" s="3">
        <f t="shared" si="199"/>
        <v>19.670000000000002</v>
      </c>
      <c r="Q2131" s="3" t="str">
        <f t="shared" si="200"/>
        <v>games</v>
      </c>
      <c r="R2131" s="3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6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98"/>
        <v>0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72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98"/>
        <v>5</v>
      </c>
      <c r="P2133" s="3">
        <f t="shared" si="199"/>
        <v>8.33</v>
      </c>
      <c r="Q2133" s="3" t="str">
        <f t="shared" si="200"/>
        <v>games</v>
      </c>
      <c r="R2133" s="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72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98"/>
        <v>2</v>
      </c>
      <c r="P2134" s="3">
        <f t="shared" si="199"/>
        <v>21.34</v>
      </c>
      <c r="Q2134" s="3" t="str">
        <f t="shared" si="200"/>
        <v>games</v>
      </c>
      <c r="R2134" s="3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72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98"/>
        <v>2</v>
      </c>
      <c r="P2135" s="3">
        <f t="shared" si="199"/>
        <v>5.33</v>
      </c>
      <c r="Q2135" s="3" t="str">
        <f t="shared" si="200"/>
        <v>games</v>
      </c>
      <c r="R2135" s="3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72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98"/>
        <v>2</v>
      </c>
      <c r="P2136" s="3">
        <f t="shared" si="199"/>
        <v>34.67</v>
      </c>
      <c r="Q2136" s="3" t="str">
        <f t="shared" si="200"/>
        <v>games</v>
      </c>
      <c r="R2136" s="3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72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98"/>
        <v>10</v>
      </c>
      <c r="P2137" s="3">
        <f t="shared" si="199"/>
        <v>21.73</v>
      </c>
      <c r="Q2137" s="3" t="str">
        <f t="shared" si="200"/>
        <v>games</v>
      </c>
      <c r="R2137" s="3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72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98"/>
        <v>0</v>
      </c>
      <c r="P2138" s="3">
        <f t="shared" si="199"/>
        <v>11.92</v>
      </c>
      <c r="Q2138" s="3" t="str">
        <f t="shared" si="200"/>
        <v>games</v>
      </c>
      <c r="R2138" s="3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5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98"/>
        <v>28</v>
      </c>
      <c r="P2139" s="3">
        <f t="shared" si="199"/>
        <v>26.6</v>
      </c>
      <c r="Q2139" s="3" t="str">
        <f t="shared" si="200"/>
        <v>games</v>
      </c>
      <c r="R2139" s="3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54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98"/>
        <v>13</v>
      </c>
      <c r="P2140" s="3">
        <f t="shared" si="199"/>
        <v>10.67</v>
      </c>
      <c r="Q2140" s="3" t="str">
        <f t="shared" si="200"/>
        <v>games</v>
      </c>
      <c r="R2140" s="3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90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98"/>
        <v>5</v>
      </c>
      <c r="P2141" s="3">
        <f t="shared" si="199"/>
        <v>29.04</v>
      </c>
      <c r="Q2141" s="3" t="str">
        <f t="shared" si="200"/>
        <v>games</v>
      </c>
      <c r="R2141" s="3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72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98"/>
        <v>0</v>
      </c>
      <c r="P2142" s="3">
        <f t="shared" si="199"/>
        <v>50.91</v>
      </c>
      <c r="Q2142" s="3" t="str">
        <f t="shared" si="200"/>
        <v>games</v>
      </c>
      <c r="R2142" s="3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72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98"/>
        <v>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72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98"/>
        <v>6</v>
      </c>
      <c r="P2144" s="3">
        <f t="shared" si="199"/>
        <v>50.08</v>
      </c>
      <c r="Q2144" s="3" t="str">
        <f t="shared" si="200"/>
        <v>games</v>
      </c>
      <c r="R2144" s="3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72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98"/>
        <v>11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5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98"/>
        <v>2</v>
      </c>
      <c r="P2146" s="3">
        <f t="shared" si="199"/>
        <v>25.29</v>
      </c>
      <c r="Q2146" s="3" t="str">
        <f t="shared" si="200"/>
        <v>games</v>
      </c>
      <c r="R2146" s="3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72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98"/>
        <v>30</v>
      </c>
      <c r="P2147" s="3">
        <f t="shared" si="199"/>
        <v>51.29</v>
      </c>
      <c r="Q2147" s="3" t="str">
        <f t="shared" si="200"/>
        <v>games</v>
      </c>
      <c r="R2147" s="3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90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98"/>
        <v>0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ht="36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98"/>
        <v>1</v>
      </c>
      <c r="P2149" s="3">
        <f t="shared" si="199"/>
        <v>49.38</v>
      </c>
      <c r="Q2149" s="3" t="str">
        <f t="shared" si="200"/>
        <v>games</v>
      </c>
      <c r="R2149" s="3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72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98"/>
        <v>2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72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98"/>
        <v>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ht="36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98"/>
        <v>1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72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98"/>
        <v>0</v>
      </c>
      <c r="P2153" s="3">
        <f t="shared" si="199"/>
        <v>19.670000000000002</v>
      </c>
      <c r="Q2153" s="3" t="str">
        <f t="shared" si="200"/>
        <v>games</v>
      </c>
      <c r="R2153" s="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72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98"/>
        <v>0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72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98"/>
        <v>0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6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98"/>
        <v>1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5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98"/>
        <v>2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5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98"/>
        <v>3</v>
      </c>
      <c r="P2158" s="3">
        <f t="shared" si="199"/>
        <v>17.989999999999998</v>
      </c>
      <c r="Q2158" s="3" t="str">
        <f t="shared" si="200"/>
        <v>games</v>
      </c>
      <c r="R2158" s="3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36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98"/>
        <v>28</v>
      </c>
      <c r="P2159" s="3">
        <f t="shared" si="199"/>
        <v>370.95</v>
      </c>
      <c r="Q2159" s="3" t="str">
        <f t="shared" si="200"/>
        <v>games</v>
      </c>
      <c r="R2159" s="3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72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98"/>
        <v>7</v>
      </c>
      <c r="P2160" s="3">
        <f t="shared" si="199"/>
        <v>63.57</v>
      </c>
      <c r="Q2160" s="3" t="str">
        <f t="shared" si="200"/>
        <v>games</v>
      </c>
      <c r="R2160" s="3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90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98"/>
        <v>1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72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98"/>
        <v>1</v>
      </c>
      <c r="P2162" s="3">
        <f t="shared" si="199"/>
        <v>5.31</v>
      </c>
      <c r="Q2162" s="3" t="str">
        <f t="shared" si="200"/>
        <v>games</v>
      </c>
      <c r="R2162" s="3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36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98"/>
        <v>116</v>
      </c>
      <c r="P2163" s="3">
        <f t="shared" si="199"/>
        <v>35.619999999999997</v>
      </c>
      <c r="Q2163" s="3" t="str">
        <f t="shared" si="200"/>
        <v>music</v>
      </c>
      <c r="R2163" s="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72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98"/>
        <v>112</v>
      </c>
      <c r="P2164" s="3">
        <f t="shared" si="199"/>
        <v>87.1</v>
      </c>
      <c r="Q2164" s="3" t="str">
        <f t="shared" si="200"/>
        <v>music</v>
      </c>
      <c r="R2164" s="3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72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98"/>
        <v>132</v>
      </c>
      <c r="P2165" s="3">
        <f t="shared" si="199"/>
        <v>75.11</v>
      </c>
      <c r="Q2165" s="3" t="str">
        <f t="shared" si="200"/>
        <v>music</v>
      </c>
      <c r="R2165" s="3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36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98"/>
        <v>103</v>
      </c>
      <c r="P2166" s="3">
        <f t="shared" si="199"/>
        <v>68.010000000000005</v>
      </c>
      <c r="Q2166" s="3" t="str">
        <f t="shared" si="200"/>
        <v>music</v>
      </c>
      <c r="R2166" s="3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72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98"/>
        <v>139</v>
      </c>
      <c r="P2167" s="3">
        <f t="shared" si="199"/>
        <v>29.62</v>
      </c>
      <c r="Q2167" s="3" t="str">
        <f t="shared" si="200"/>
        <v>music</v>
      </c>
      <c r="R2167" s="3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72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98"/>
        <v>147</v>
      </c>
      <c r="P2168" s="3">
        <f t="shared" si="199"/>
        <v>91.63</v>
      </c>
      <c r="Q2168" s="3" t="str">
        <f t="shared" si="200"/>
        <v>music</v>
      </c>
      <c r="R2168" s="3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54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98"/>
        <v>120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5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98"/>
        <v>122</v>
      </c>
      <c r="P2170" s="3">
        <f t="shared" si="199"/>
        <v>64.37</v>
      </c>
      <c r="Q2170" s="3" t="str">
        <f t="shared" si="200"/>
        <v>music</v>
      </c>
      <c r="R2170" s="3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90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98"/>
        <v>100</v>
      </c>
      <c r="P2171" s="3">
        <f t="shared" si="199"/>
        <v>21.86</v>
      </c>
      <c r="Q2171" s="3" t="str">
        <f t="shared" si="200"/>
        <v>music</v>
      </c>
      <c r="R2171" s="3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72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98"/>
        <v>181</v>
      </c>
      <c r="P2172" s="3">
        <f t="shared" si="199"/>
        <v>33.32</v>
      </c>
      <c r="Q2172" s="3" t="str">
        <f t="shared" si="200"/>
        <v>music</v>
      </c>
      <c r="R2172" s="3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5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98"/>
        <v>106</v>
      </c>
      <c r="P2173" s="3">
        <f t="shared" si="199"/>
        <v>90.28</v>
      </c>
      <c r="Q2173" s="3" t="str">
        <f t="shared" si="200"/>
        <v>music</v>
      </c>
      <c r="R2173" s="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72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98"/>
        <v>100</v>
      </c>
      <c r="P2174" s="3">
        <f t="shared" si="199"/>
        <v>76.92</v>
      </c>
      <c r="Q2174" s="3" t="str">
        <f t="shared" si="200"/>
        <v>music</v>
      </c>
      <c r="R2174" s="3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72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98"/>
        <v>127</v>
      </c>
      <c r="P2175" s="3">
        <f t="shared" si="199"/>
        <v>59.23</v>
      </c>
      <c r="Q2175" s="3" t="str">
        <f t="shared" si="200"/>
        <v>music</v>
      </c>
      <c r="R2175" s="3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72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98"/>
        <v>103</v>
      </c>
      <c r="P2176" s="3">
        <f t="shared" si="199"/>
        <v>65.38</v>
      </c>
      <c r="Q2176" s="3" t="str">
        <f t="shared" si="200"/>
        <v>music</v>
      </c>
      <c r="R2176" s="3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72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98"/>
        <v>250</v>
      </c>
      <c r="P2177" s="3">
        <f t="shared" si="199"/>
        <v>67.31</v>
      </c>
      <c r="Q2177" s="3" t="str">
        <f t="shared" si="200"/>
        <v>music</v>
      </c>
      <c r="R2177" s="3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72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ref="O2178:O2241" si="204">ROUND((E2178/D2178)*100,0)</f>
        <v>126</v>
      </c>
      <c r="P2178" s="3">
        <f t="shared" ref="P2178:P2241" si="205">ROUND(E2178/L2178,2)</f>
        <v>88.75</v>
      </c>
      <c r="Q2178" s="3" t="str">
        <f t="shared" ref="Q2178:Q2241" si="206">LEFT(N2178,FIND("/",N2178)-1)</f>
        <v>music</v>
      </c>
      <c r="R2178" s="3" t="str">
        <f t="shared" ref="R2178:R2241" si="207">RIGHT(N2178,LEN(N2178)-LEN(Q2178)-1)</f>
        <v>rock</v>
      </c>
      <c r="S2178" s="7">
        <f t="shared" ref="S2178:S2241" si="208">(((J2178/60)/60)/24)+DATE(1970,1,1)</f>
        <v>42096.633206018523</v>
      </c>
      <c r="T2178" s="7">
        <f t="shared" ref="T2178:T2241" si="209">(((I2178/60)/60)/24)+DATE(1970,1,1)</f>
        <v>42126.633206018523</v>
      </c>
    </row>
    <row r="2179" spans="1:20" ht="90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si="204"/>
        <v>100</v>
      </c>
      <c r="P2179" s="3">
        <f t="shared" si="205"/>
        <v>65.87</v>
      </c>
      <c r="Q2179" s="3" t="str">
        <f t="shared" si="206"/>
        <v>music</v>
      </c>
      <c r="R2179" s="3" t="str">
        <f t="shared" si="207"/>
        <v>rock</v>
      </c>
      <c r="S2179" s="7">
        <f t="shared" si="208"/>
        <v>42502.250775462962</v>
      </c>
      <c r="T2179" s="7">
        <f t="shared" si="209"/>
        <v>42527.250775462962</v>
      </c>
    </row>
    <row r="2180" spans="1:20" ht="72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204"/>
        <v>139</v>
      </c>
      <c r="P2180" s="3">
        <f t="shared" si="205"/>
        <v>40.35</v>
      </c>
      <c r="Q2180" s="3" t="str">
        <f t="shared" si="206"/>
        <v>music</v>
      </c>
      <c r="R2180" s="3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5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204"/>
        <v>161</v>
      </c>
      <c r="P2181" s="3">
        <f t="shared" si="205"/>
        <v>76.86</v>
      </c>
      <c r="Q2181" s="3" t="str">
        <f t="shared" si="206"/>
        <v>music</v>
      </c>
      <c r="R2181" s="3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5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204"/>
        <v>107</v>
      </c>
      <c r="P2182" s="3">
        <f t="shared" si="205"/>
        <v>68.709999999999994</v>
      </c>
      <c r="Q2182" s="3" t="str">
        <f t="shared" si="206"/>
        <v>music</v>
      </c>
      <c r="R2182" s="3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72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204"/>
        <v>153</v>
      </c>
      <c r="P2183" s="3">
        <f t="shared" si="205"/>
        <v>57.77</v>
      </c>
      <c r="Q2183" s="3" t="str">
        <f t="shared" si="206"/>
        <v>games</v>
      </c>
      <c r="R2183" s="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72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204"/>
        <v>524</v>
      </c>
      <c r="P2184" s="3">
        <f t="shared" si="205"/>
        <v>44.17</v>
      </c>
      <c r="Q2184" s="3" t="str">
        <f t="shared" si="206"/>
        <v>games</v>
      </c>
      <c r="R2184" s="3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72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204"/>
        <v>489</v>
      </c>
      <c r="P2185" s="3">
        <f t="shared" si="205"/>
        <v>31.57</v>
      </c>
      <c r="Q2185" s="3" t="str">
        <f t="shared" si="206"/>
        <v>games</v>
      </c>
      <c r="R2185" s="3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72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204"/>
        <v>285</v>
      </c>
      <c r="P2186" s="3">
        <f t="shared" si="205"/>
        <v>107.05</v>
      </c>
      <c r="Q2186" s="3" t="str">
        <f t="shared" si="206"/>
        <v>games</v>
      </c>
      <c r="R2186" s="3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72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204"/>
        <v>1857</v>
      </c>
      <c r="P2187" s="3">
        <f t="shared" si="205"/>
        <v>149.03</v>
      </c>
      <c r="Q2187" s="3" t="str">
        <f t="shared" si="206"/>
        <v>games</v>
      </c>
      <c r="R2187" s="3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5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204"/>
        <v>110</v>
      </c>
      <c r="P2188" s="3">
        <f t="shared" si="205"/>
        <v>55.96</v>
      </c>
      <c r="Q2188" s="3" t="str">
        <f t="shared" si="206"/>
        <v>games</v>
      </c>
      <c r="R2188" s="3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72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204"/>
        <v>1015</v>
      </c>
      <c r="P2189" s="3">
        <f t="shared" si="205"/>
        <v>56.97</v>
      </c>
      <c r="Q2189" s="3" t="str">
        <f t="shared" si="206"/>
        <v>games</v>
      </c>
      <c r="R2189" s="3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72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204"/>
        <v>412</v>
      </c>
      <c r="P2190" s="3">
        <f t="shared" si="205"/>
        <v>44.06</v>
      </c>
      <c r="Q2190" s="3" t="str">
        <f t="shared" si="206"/>
        <v>games</v>
      </c>
      <c r="R2190" s="3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72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204"/>
        <v>503</v>
      </c>
      <c r="P2191" s="3">
        <f t="shared" si="205"/>
        <v>68.63</v>
      </c>
      <c r="Q2191" s="3" t="str">
        <f t="shared" si="206"/>
        <v>games</v>
      </c>
      <c r="R2191" s="3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72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204"/>
        <v>185</v>
      </c>
      <c r="P2192" s="3">
        <f t="shared" si="205"/>
        <v>65.319999999999993</v>
      </c>
      <c r="Q2192" s="3" t="str">
        <f t="shared" si="206"/>
        <v>games</v>
      </c>
      <c r="R2192" s="3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90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204"/>
        <v>120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90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204"/>
        <v>1081</v>
      </c>
      <c r="P2194" s="3">
        <f t="shared" si="205"/>
        <v>40.07</v>
      </c>
      <c r="Q2194" s="3" t="str">
        <f t="shared" si="206"/>
        <v>games</v>
      </c>
      <c r="R2194" s="3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72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204"/>
        <v>452</v>
      </c>
      <c r="P2195" s="3">
        <f t="shared" si="205"/>
        <v>75.650000000000006</v>
      </c>
      <c r="Q2195" s="3" t="str">
        <f t="shared" si="206"/>
        <v>games</v>
      </c>
      <c r="R2195" s="3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72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204"/>
        <v>537</v>
      </c>
      <c r="P2196" s="3">
        <f t="shared" si="205"/>
        <v>61.2</v>
      </c>
      <c r="Q2196" s="3" t="str">
        <f t="shared" si="206"/>
        <v>games</v>
      </c>
      <c r="R2196" s="3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6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204"/>
        <v>120</v>
      </c>
      <c r="P2197" s="3">
        <f t="shared" si="205"/>
        <v>48.13</v>
      </c>
      <c r="Q2197" s="3" t="str">
        <f t="shared" si="206"/>
        <v>games</v>
      </c>
      <c r="R2197" s="3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36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204"/>
        <v>114</v>
      </c>
      <c r="P2198" s="3">
        <f t="shared" si="205"/>
        <v>68.11</v>
      </c>
      <c r="Q2198" s="3" t="str">
        <f t="shared" si="206"/>
        <v>games</v>
      </c>
      <c r="R2198" s="3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72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204"/>
        <v>951</v>
      </c>
      <c r="P2199" s="3">
        <f t="shared" si="205"/>
        <v>65.89</v>
      </c>
      <c r="Q2199" s="3" t="str">
        <f t="shared" si="206"/>
        <v>games</v>
      </c>
      <c r="R2199" s="3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72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204"/>
        <v>133</v>
      </c>
      <c r="P2200" s="3">
        <f t="shared" si="205"/>
        <v>81.650000000000006</v>
      </c>
      <c r="Q2200" s="3" t="str">
        <f t="shared" si="206"/>
        <v>games</v>
      </c>
      <c r="R2200" s="3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36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204"/>
        <v>147</v>
      </c>
      <c r="P2201" s="3">
        <f t="shared" si="205"/>
        <v>52.7</v>
      </c>
      <c r="Q2201" s="3" t="str">
        <f t="shared" si="206"/>
        <v>games</v>
      </c>
      <c r="R2201" s="3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72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204"/>
        <v>542</v>
      </c>
      <c r="P2202" s="3">
        <f t="shared" si="205"/>
        <v>41.23</v>
      </c>
      <c r="Q2202" s="3" t="str">
        <f t="shared" si="206"/>
        <v>games</v>
      </c>
      <c r="R2202" s="3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72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204"/>
        <v>383</v>
      </c>
      <c r="P2203" s="3">
        <f t="shared" si="205"/>
        <v>15.04</v>
      </c>
      <c r="Q2203" s="3" t="str">
        <f t="shared" si="206"/>
        <v>music</v>
      </c>
      <c r="R2203" s="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54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204"/>
        <v>704</v>
      </c>
      <c r="P2204" s="3">
        <f t="shared" si="205"/>
        <v>39.07</v>
      </c>
      <c r="Q2204" s="3" t="str">
        <f t="shared" si="206"/>
        <v>music</v>
      </c>
      <c r="R2204" s="3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72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204"/>
        <v>110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72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204"/>
        <v>133</v>
      </c>
      <c r="P2206" s="3">
        <f t="shared" si="205"/>
        <v>27.3</v>
      </c>
      <c r="Q2206" s="3" t="str">
        <f t="shared" si="206"/>
        <v>music</v>
      </c>
      <c r="R2206" s="3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72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204"/>
        <v>152</v>
      </c>
      <c r="P2207" s="3">
        <f t="shared" si="205"/>
        <v>42.22</v>
      </c>
      <c r="Q2207" s="3" t="str">
        <f t="shared" si="206"/>
        <v>music</v>
      </c>
      <c r="R2207" s="3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72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204"/>
        <v>103</v>
      </c>
      <c r="P2208" s="3">
        <f t="shared" si="205"/>
        <v>33.24</v>
      </c>
      <c r="Q2208" s="3" t="str">
        <f t="shared" si="206"/>
        <v>music</v>
      </c>
      <c r="R2208" s="3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72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204"/>
        <v>100</v>
      </c>
      <c r="P2209" s="3">
        <f t="shared" si="205"/>
        <v>285.70999999999998</v>
      </c>
      <c r="Q2209" s="3" t="str">
        <f t="shared" si="206"/>
        <v>music</v>
      </c>
      <c r="R2209" s="3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72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204"/>
        <v>102</v>
      </c>
      <c r="P2210" s="3">
        <f t="shared" si="205"/>
        <v>42.33</v>
      </c>
      <c r="Q2210" s="3" t="str">
        <f t="shared" si="206"/>
        <v>music</v>
      </c>
      <c r="R2210" s="3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5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204"/>
        <v>151</v>
      </c>
      <c r="P2211" s="3">
        <f t="shared" si="205"/>
        <v>50.27</v>
      </c>
      <c r="Q2211" s="3" t="str">
        <f t="shared" si="206"/>
        <v>music</v>
      </c>
      <c r="R2211" s="3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72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204"/>
        <v>111</v>
      </c>
      <c r="P2212" s="3">
        <f t="shared" si="205"/>
        <v>61.9</v>
      </c>
      <c r="Q2212" s="3" t="str">
        <f t="shared" si="206"/>
        <v>music</v>
      </c>
      <c r="R2212" s="3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72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204"/>
        <v>196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72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204"/>
        <v>114</v>
      </c>
      <c r="P2214" s="3">
        <f t="shared" si="205"/>
        <v>55.8</v>
      </c>
      <c r="Q2214" s="3" t="str">
        <f t="shared" si="206"/>
        <v>music</v>
      </c>
      <c r="R2214" s="3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90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204"/>
        <v>200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54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204"/>
        <v>293</v>
      </c>
      <c r="P2216" s="3">
        <f t="shared" si="205"/>
        <v>73.13</v>
      </c>
      <c r="Q2216" s="3" t="str">
        <f t="shared" si="206"/>
        <v>music</v>
      </c>
      <c r="R2216" s="3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36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204"/>
        <v>156</v>
      </c>
      <c r="P2217" s="3">
        <f t="shared" si="205"/>
        <v>26.06</v>
      </c>
      <c r="Q2217" s="3" t="str">
        <f t="shared" si="206"/>
        <v>music</v>
      </c>
      <c r="R2217" s="3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72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204"/>
        <v>106</v>
      </c>
      <c r="P2218" s="3">
        <f t="shared" si="205"/>
        <v>22.64</v>
      </c>
      <c r="Q2218" s="3" t="str">
        <f t="shared" si="206"/>
        <v>music</v>
      </c>
      <c r="R2218" s="3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72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204"/>
        <v>101</v>
      </c>
      <c r="P2219" s="3">
        <f t="shared" si="205"/>
        <v>47.22</v>
      </c>
      <c r="Q2219" s="3" t="str">
        <f t="shared" si="206"/>
        <v>music</v>
      </c>
      <c r="R2219" s="3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72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204"/>
        <v>123</v>
      </c>
      <c r="P2220" s="3">
        <f t="shared" si="205"/>
        <v>32.32</v>
      </c>
      <c r="Q2220" s="3" t="str">
        <f t="shared" si="206"/>
        <v>music</v>
      </c>
      <c r="R2220" s="3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72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204"/>
        <v>102</v>
      </c>
      <c r="P2221" s="3">
        <f t="shared" si="205"/>
        <v>53.42</v>
      </c>
      <c r="Q2221" s="3" t="str">
        <f t="shared" si="206"/>
        <v>music</v>
      </c>
      <c r="R2221" s="3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72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204"/>
        <v>101</v>
      </c>
      <c r="P2222" s="3">
        <f t="shared" si="205"/>
        <v>51.3</v>
      </c>
      <c r="Q2222" s="3" t="str">
        <f t="shared" si="206"/>
        <v>music</v>
      </c>
      <c r="R2222" s="3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72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204"/>
        <v>108</v>
      </c>
      <c r="P2223" s="3">
        <f t="shared" si="205"/>
        <v>37.200000000000003</v>
      </c>
      <c r="Q2223" s="3" t="str">
        <f t="shared" si="206"/>
        <v>games</v>
      </c>
      <c r="R2223" s="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72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204"/>
        <v>163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90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204"/>
        <v>106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72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204"/>
        <v>243</v>
      </c>
      <c r="P2226" s="3">
        <f t="shared" si="205"/>
        <v>82.15</v>
      </c>
      <c r="Q2226" s="3" t="str">
        <f t="shared" si="206"/>
        <v>games</v>
      </c>
      <c r="R2226" s="3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72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204"/>
        <v>945</v>
      </c>
      <c r="P2227" s="3">
        <f t="shared" si="205"/>
        <v>164.8</v>
      </c>
      <c r="Q2227" s="3" t="str">
        <f t="shared" si="206"/>
        <v>games</v>
      </c>
      <c r="R2227" s="3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72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204"/>
        <v>108</v>
      </c>
      <c r="P2228" s="3">
        <f t="shared" si="205"/>
        <v>60.82</v>
      </c>
      <c r="Q2228" s="3" t="str">
        <f t="shared" si="206"/>
        <v>games</v>
      </c>
      <c r="R2228" s="3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72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204"/>
        <v>157</v>
      </c>
      <c r="P2229" s="3">
        <f t="shared" si="205"/>
        <v>67.97</v>
      </c>
      <c r="Q2229" s="3" t="str">
        <f t="shared" si="206"/>
        <v>games</v>
      </c>
      <c r="R2229" s="3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72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204"/>
        <v>1174</v>
      </c>
      <c r="P2230" s="3">
        <f t="shared" si="205"/>
        <v>81.56</v>
      </c>
      <c r="Q2230" s="3" t="str">
        <f t="shared" si="206"/>
        <v>games</v>
      </c>
      <c r="R2230" s="3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72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204"/>
        <v>171</v>
      </c>
      <c r="P2231" s="3">
        <f t="shared" si="205"/>
        <v>25.43</v>
      </c>
      <c r="Q2231" s="3" t="str">
        <f t="shared" si="206"/>
        <v>games</v>
      </c>
      <c r="R2231" s="3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90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204"/>
        <v>126</v>
      </c>
      <c r="P2232" s="3">
        <f t="shared" si="205"/>
        <v>21.5</v>
      </c>
      <c r="Q2232" s="3" t="str">
        <f t="shared" si="206"/>
        <v>games</v>
      </c>
      <c r="R2232" s="3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72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204"/>
        <v>1212</v>
      </c>
      <c r="P2233" s="3">
        <f t="shared" si="205"/>
        <v>27.23</v>
      </c>
      <c r="Q2233" s="3" t="str">
        <f t="shared" si="206"/>
        <v>games</v>
      </c>
      <c r="R2233" s="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72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204"/>
        <v>496</v>
      </c>
      <c r="P2234" s="3">
        <f t="shared" si="205"/>
        <v>25.09</v>
      </c>
      <c r="Q2234" s="3" t="str">
        <f t="shared" si="206"/>
        <v>games</v>
      </c>
      <c r="R2234" s="3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72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204"/>
        <v>332</v>
      </c>
      <c r="P2235" s="3">
        <f t="shared" si="205"/>
        <v>21.23</v>
      </c>
      <c r="Q2235" s="3" t="str">
        <f t="shared" si="206"/>
        <v>games</v>
      </c>
      <c r="R2235" s="3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72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204"/>
        <v>1165</v>
      </c>
      <c r="P2236" s="3">
        <f t="shared" si="205"/>
        <v>41.61</v>
      </c>
      <c r="Q2236" s="3" t="str">
        <f t="shared" si="206"/>
        <v>games</v>
      </c>
      <c r="R2236" s="3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54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204"/>
        <v>153</v>
      </c>
      <c r="P2237" s="3">
        <f t="shared" si="205"/>
        <v>135.59</v>
      </c>
      <c r="Q2237" s="3" t="str">
        <f t="shared" si="206"/>
        <v>games</v>
      </c>
      <c r="R2237" s="3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5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204"/>
        <v>537</v>
      </c>
      <c r="P2238" s="3">
        <f t="shared" si="205"/>
        <v>22.12</v>
      </c>
      <c r="Q2238" s="3" t="str">
        <f t="shared" si="206"/>
        <v>games</v>
      </c>
      <c r="R2238" s="3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72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204"/>
        <v>353</v>
      </c>
      <c r="P2239" s="3">
        <f t="shared" si="205"/>
        <v>64.63</v>
      </c>
      <c r="Q2239" s="3" t="str">
        <f t="shared" si="206"/>
        <v>games</v>
      </c>
      <c r="R2239" s="3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54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204"/>
        <v>137</v>
      </c>
      <c r="P2240" s="3">
        <f t="shared" si="205"/>
        <v>69.569999999999993</v>
      </c>
      <c r="Q2240" s="3" t="str">
        <f t="shared" si="206"/>
        <v>games</v>
      </c>
      <c r="R2240" s="3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54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204"/>
        <v>128</v>
      </c>
      <c r="P2241" s="3">
        <f t="shared" si="205"/>
        <v>75.13</v>
      </c>
      <c r="Q2241" s="3" t="str">
        <f t="shared" si="206"/>
        <v>games</v>
      </c>
      <c r="R2241" s="3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72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ref="O2242:O2305" si="210">ROUND((E2242/D2242)*100,0)</f>
        <v>271</v>
      </c>
      <c r="P2242" s="3">
        <f t="shared" ref="P2242:P2305" si="211">ROUND(E2242/L2242,2)</f>
        <v>140.97999999999999</v>
      </c>
      <c r="Q2242" s="3" t="str">
        <f t="shared" ref="Q2242:Q2305" si="212">LEFT(N2242,FIND("/",N2242)-1)</f>
        <v>games</v>
      </c>
      <c r="R2242" s="3" t="str">
        <f t="shared" ref="R2242:R2305" si="213">RIGHT(N2242,LEN(N2242)-LEN(Q2242)-1)</f>
        <v>tabletop games</v>
      </c>
      <c r="S2242" s="7">
        <f t="shared" ref="S2242:S2305" si="214">(((J2242/60)/60)/24)+DATE(1970,1,1)</f>
        <v>42452.825740740736</v>
      </c>
      <c r="T2242" s="7">
        <f t="shared" ref="T2242:T2305" si="215">(((I2242/60)/60)/24)+DATE(1970,1,1)</f>
        <v>42482.825740740736</v>
      </c>
    </row>
    <row r="2243" spans="1:20" ht="72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si="210"/>
        <v>806</v>
      </c>
      <c r="P2243" s="3">
        <f t="shared" si="211"/>
        <v>49.47</v>
      </c>
      <c r="Q2243" s="3" t="str">
        <f t="shared" si="212"/>
        <v>games</v>
      </c>
      <c r="R2243" s="3" t="str">
        <f t="shared" si="213"/>
        <v>tabletop games</v>
      </c>
      <c r="S2243" s="7">
        <f t="shared" si="214"/>
        <v>42766.827546296292</v>
      </c>
      <c r="T2243" s="7">
        <f t="shared" si="215"/>
        <v>42796.827546296292</v>
      </c>
    </row>
    <row r="2244" spans="1:20" ht="54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210"/>
        <v>1360</v>
      </c>
      <c r="P2244" s="3">
        <f t="shared" si="211"/>
        <v>53.87</v>
      </c>
      <c r="Q2244" s="3" t="str">
        <f t="shared" si="212"/>
        <v>games</v>
      </c>
      <c r="R2244" s="3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90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210"/>
        <v>930250</v>
      </c>
      <c r="P2245" s="3">
        <f t="shared" si="211"/>
        <v>4.57</v>
      </c>
      <c r="Q2245" s="3" t="str">
        <f t="shared" si="212"/>
        <v>games</v>
      </c>
      <c r="R2245" s="3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72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210"/>
        <v>377</v>
      </c>
      <c r="P2246" s="3">
        <f t="shared" si="211"/>
        <v>65</v>
      </c>
      <c r="Q2246" s="3" t="str">
        <f t="shared" si="212"/>
        <v>games</v>
      </c>
      <c r="R2246" s="3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72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210"/>
        <v>2647</v>
      </c>
      <c r="P2247" s="3">
        <f t="shared" si="211"/>
        <v>53.48</v>
      </c>
      <c r="Q2247" s="3" t="str">
        <f t="shared" si="212"/>
        <v>games</v>
      </c>
      <c r="R2247" s="3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72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210"/>
        <v>100</v>
      </c>
      <c r="P2248" s="3">
        <f t="shared" si="211"/>
        <v>43.91</v>
      </c>
      <c r="Q2248" s="3" t="str">
        <f t="shared" si="212"/>
        <v>games</v>
      </c>
      <c r="R2248" s="3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5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210"/>
        <v>104</v>
      </c>
      <c r="P2249" s="3">
        <f t="shared" si="211"/>
        <v>50.85</v>
      </c>
      <c r="Q2249" s="3" t="str">
        <f t="shared" si="212"/>
        <v>games</v>
      </c>
      <c r="R2249" s="3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72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210"/>
        <v>107</v>
      </c>
      <c r="P2250" s="3">
        <f t="shared" si="211"/>
        <v>58.63</v>
      </c>
      <c r="Q2250" s="3" t="str">
        <f t="shared" si="212"/>
        <v>games</v>
      </c>
      <c r="R2250" s="3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5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210"/>
        <v>169</v>
      </c>
      <c r="P2251" s="3">
        <f t="shared" si="211"/>
        <v>32.82</v>
      </c>
      <c r="Q2251" s="3" t="str">
        <f t="shared" si="212"/>
        <v>games</v>
      </c>
      <c r="R2251" s="3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72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210"/>
        <v>975</v>
      </c>
      <c r="P2252" s="3">
        <f t="shared" si="211"/>
        <v>426.93</v>
      </c>
      <c r="Q2252" s="3" t="str">
        <f t="shared" si="212"/>
        <v>games</v>
      </c>
      <c r="R2252" s="3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72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210"/>
        <v>134</v>
      </c>
      <c r="P2253" s="3">
        <f t="shared" si="211"/>
        <v>23.81</v>
      </c>
      <c r="Q2253" s="3" t="str">
        <f t="shared" si="212"/>
        <v>games</v>
      </c>
      <c r="R2253" s="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72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210"/>
        <v>272</v>
      </c>
      <c r="P2254" s="3">
        <f t="shared" si="211"/>
        <v>98.41</v>
      </c>
      <c r="Q2254" s="3" t="str">
        <f t="shared" si="212"/>
        <v>games</v>
      </c>
      <c r="R2254" s="3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72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210"/>
        <v>113</v>
      </c>
      <c r="P2255" s="3">
        <f t="shared" si="211"/>
        <v>107.32</v>
      </c>
      <c r="Q2255" s="3" t="str">
        <f t="shared" si="212"/>
        <v>games</v>
      </c>
      <c r="R2255" s="3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5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210"/>
        <v>460</v>
      </c>
      <c r="P2256" s="3">
        <f t="shared" si="211"/>
        <v>11.67</v>
      </c>
      <c r="Q2256" s="3" t="str">
        <f t="shared" si="212"/>
        <v>games</v>
      </c>
      <c r="R2256" s="3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6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210"/>
        <v>287</v>
      </c>
      <c r="P2257" s="3">
        <f t="shared" si="211"/>
        <v>41.78</v>
      </c>
      <c r="Q2257" s="3" t="str">
        <f t="shared" si="212"/>
        <v>games</v>
      </c>
      <c r="R2257" s="3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72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210"/>
        <v>223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72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210"/>
        <v>636</v>
      </c>
      <c r="P2259" s="3">
        <f t="shared" si="211"/>
        <v>94.1</v>
      </c>
      <c r="Q2259" s="3" t="str">
        <f t="shared" si="212"/>
        <v>games</v>
      </c>
      <c r="R2259" s="3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54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210"/>
        <v>147</v>
      </c>
      <c r="P2260" s="3">
        <f t="shared" si="211"/>
        <v>15.72</v>
      </c>
      <c r="Q2260" s="3" t="str">
        <f t="shared" si="212"/>
        <v>games</v>
      </c>
      <c r="R2260" s="3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72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210"/>
        <v>1867</v>
      </c>
      <c r="P2261" s="3">
        <f t="shared" si="211"/>
        <v>90.64</v>
      </c>
      <c r="Q2261" s="3" t="str">
        <f t="shared" si="212"/>
        <v>games</v>
      </c>
      <c r="R2261" s="3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72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210"/>
        <v>327</v>
      </c>
      <c r="P2262" s="3">
        <f t="shared" si="211"/>
        <v>97.3</v>
      </c>
      <c r="Q2262" s="3" t="str">
        <f t="shared" si="212"/>
        <v>games</v>
      </c>
      <c r="R2262" s="3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72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210"/>
        <v>780</v>
      </c>
      <c r="P2263" s="3">
        <f t="shared" si="211"/>
        <v>37.119999999999997</v>
      </c>
      <c r="Q2263" s="3" t="str">
        <f t="shared" si="212"/>
        <v>games</v>
      </c>
      <c r="R2263" s="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5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210"/>
        <v>154</v>
      </c>
      <c r="P2264" s="3">
        <f t="shared" si="211"/>
        <v>28.1</v>
      </c>
      <c r="Q2264" s="3" t="str">
        <f t="shared" si="212"/>
        <v>games</v>
      </c>
      <c r="R2264" s="3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72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210"/>
        <v>116</v>
      </c>
      <c r="P2265" s="3">
        <f t="shared" si="211"/>
        <v>144.43</v>
      </c>
      <c r="Q2265" s="3" t="str">
        <f t="shared" si="212"/>
        <v>games</v>
      </c>
      <c r="R2265" s="3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72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210"/>
        <v>180</v>
      </c>
      <c r="P2266" s="3">
        <f t="shared" si="211"/>
        <v>24.27</v>
      </c>
      <c r="Q2266" s="3" t="str">
        <f t="shared" si="212"/>
        <v>games</v>
      </c>
      <c r="R2266" s="3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72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210"/>
        <v>299</v>
      </c>
      <c r="P2267" s="3">
        <f t="shared" si="211"/>
        <v>35.119999999999997</v>
      </c>
      <c r="Q2267" s="3" t="str">
        <f t="shared" si="212"/>
        <v>games</v>
      </c>
      <c r="R2267" s="3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72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210"/>
        <v>320</v>
      </c>
      <c r="P2268" s="3">
        <f t="shared" si="211"/>
        <v>24.76</v>
      </c>
      <c r="Q2268" s="3" t="str">
        <f t="shared" si="212"/>
        <v>games</v>
      </c>
      <c r="R2268" s="3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72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210"/>
        <v>381</v>
      </c>
      <c r="P2269" s="3">
        <f t="shared" si="211"/>
        <v>188.38</v>
      </c>
      <c r="Q2269" s="3" t="str">
        <f t="shared" si="212"/>
        <v>games</v>
      </c>
      <c r="R2269" s="3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72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210"/>
        <v>103</v>
      </c>
      <c r="P2270" s="3">
        <f t="shared" si="211"/>
        <v>148.08000000000001</v>
      </c>
      <c r="Q2270" s="3" t="str">
        <f t="shared" si="212"/>
        <v>games</v>
      </c>
      <c r="R2270" s="3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72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210"/>
        <v>1802</v>
      </c>
      <c r="P2271" s="3">
        <f t="shared" si="211"/>
        <v>49.93</v>
      </c>
      <c r="Q2271" s="3" t="str">
        <f t="shared" si="212"/>
        <v>games</v>
      </c>
      <c r="R2271" s="3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72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210"/>
        <v>720</v>
      </c>
      <c r="P2272" s="3">
        <f t="shared" si="211"/>
        <v>107.82</v>
      </c>
      <c r="Q2272" s="3" t="str">
        <f t="shared" si="212"/>
        <v>games</v>
      </c>
      <c r="R2272" s="3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72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210"/>
        <v>283</v>
      </c>
      <c r="P2273" s="3">
        <f t="shared" si="211"/>
        <v>42.63</v>
      </c>
      <c r="Q2273" s="3" t="str">
        <f t="shared" si="212"/>
        <v>games</v>
      </c>
      <c r="R2273" s="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72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210"/>
        <v>1357</v>
      </c>
      <c r="P2274" s="3">
        <f t="shared" si="211"/>
        <v>14.37</v>
      </c>
      <c r="Q2274" s="3" t="str">
        <f t="shared" si="212"/>
        <v>games</v>
      </c>
      <c r="R2274" s="3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72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210"/>
        <v>220</v>
      </c>
      <c r="P2275" s="3">
        <f t="shared" si="211"/>
        <v>37.479999999999997</v>
      </c>
      <c r="Q2275" s="3" t="str">
        <f t="shared" si="212"/>
        <v>games</v>
      </c>
      <c r="R2275" s="3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90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210"/>
        <v>120</v>
      </c>
      <c r="P2276" s="3">
        <f t="shared" si="211"/>
        <v>30.2</v>
      </c>
      <c r="Q2276" s="3" t="str">
        <f t="shared" si="212"/>
        <v>games</v>
      </c>
      <c r="R2276" s="3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72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210"/>
        <v>408</v>
      </c>
      <c r="P2277" s="3">
        <f t="shared" si="211"/>
        <v>33.549999999999997</v>
      </c>
      <c r="Q2277" s="3" t="str">
        <f t="shared" si="212"/>
        <v>games</v>
      </c>
      <c r="R2277" s="3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72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210"/>
        <v>106</v>
      </c>
      <c r="P2278" s="3">
        <f t="shared" si="211"/>
        <v>64.75</v>
      </c>
      <c r="Q2278" s="3" t="str">
        <f t="shared" si="212"/>
        <v>games</v>
      </c>
      <c r="R2278" s="3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72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210"/>
        <v>141</v>
      </c>
      <c r="P2279" s="3">
        <f t="shared" si="211"/>
        <v>57.93</v>
      </c>
      <c r="Q2279" s="3" t="str">
        <f t="shared" si="212"/>
        <v>games</v>
      </c>
      <c r="R2279" s="3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5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210"/>
        <v>271</v>
      </c>
      <c r="P2280" s="3">
        <f t="shared" si="211"/>
        <v>53.08</v>
      </c>
      <c r="Q2280" s="3" t="str">
        <f t="shared" si="212"/>
        <v>games</v>
      </c>
      <c r="R2280" s="3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72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210"/>
        <v>154</v>
      </c>
      <c r="P2281" s="3">
        <f t="shared" si="211"/>
        <v>48.06</v>
      </c>
      <c r="Q2281" s="3" t="str">
        <f t="shared" si="212"/>
        <v>games</v>
      </c>
      <c r="R2281" s="3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72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210"/>
        <v>404</v>
      </c>
      <c r="P2282" s="3">
        <f t="shared" si="211"/>
        <v>82.4</v>
      </c>
      <c r="Q2282" s="3" t="str">
        <f t="shared" si="212"/>
        <v>games</v>
      </c>
      <c r="R2282" s="3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72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210"/>
        <v>185</v>
      </c>
      <c r="P2283" s="3">
        <f t="shared" si="211"/>
        <v>50.45</v>
      </c>
      <c r="Q2283" s="3" t="str">
        <f t="shared" si="212"/>
        <v>music</v>
      </c>
      <c r="R2283" s="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5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210"/>
        <v>185</v>
      </c>
      <c r="P2284" s="3">
        <f t="shared" si="211"/>
        <v>115.83</v>
      </c>
      <c r="Q2284" s="3" t="str">
        <f t="shared" si="212"/>
        <v>music</v>
      </c>
      <c r="R2284" s="3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72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210"/>
        <v>101</v>
      </c>
      <c r="P2285" s="3">
        <f t="shared" si="211"/>
        <v>63.03</v>
      </c>
      <c r="Q2285" s="3" t="str">
        <f t="shared" si="212"/>
        <v>music</v>
      </c>
      <c r="R2285" s="3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36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210"/>
        <v>106</v>
      </c>
      <c r="P2286" s="3">
        <f t="shared" si="211"/>
        <v>108.02</v>
      </c>
      <c r="Q2286" s="3" t="str">
        <f t="shared" si="212"/>
        <v>music</v>
      </c>
      <c r="R2286" s="3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72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210"/>
        <v>121</v>
      </c>
      <c r="P2287" s="3">
        <f t="shared" si="211"/>
        <v>46.09</v>
      </c>
      <c r="Q2287" s="3" t="str">
        <f t="shared" si="212"/>
        <v>music</v>
      </c>
      <c r="R2287" s="3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72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210"/>
        <v>100</v>
      </c>
      <c r="P2288" s="3">
        <f t="shared" si="211"/>
        <v>107.21</v>
      </c>
      <c r="Q2288" s="3" t="str">
        <f t="shared" si="212"/>
        <v>music</v>
      </c>
      <c r="R2288" s="3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72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210"/>
        <v>120</v>
      </c>
      <c r="P2289" s="3">
        <f t="shared" si="211"/>
        <v>50.93</v>
      </c>
      <c r="Q2289" s="3" t="str">
        <f t="shared" si="212"/>
        <v>music</v>
      </c>
      <c r="R2289" s="3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72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210"/>
        <v>100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72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210"/>
        <v>107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72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210"/>
        <v>104</v>
      </c>
      <c r="P2292" s="3">
        <f t="shared" si="211"/>
        <v>53.83</v>
      </c>
      <c r="Q2292" s="3" t="str">
        <f t="shared" si="212"/>
        <v>music</v>
      </c>
      <c r="R2292" s="3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72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210"/>
        <v>173</v>
      </c>
      <c r="P2293" s="3">
        <f t="shared" si="211"/>
        <v>100.47</v>
      </c>
      <c r="Q2293" s="3" t="str">
        <f t="shared" si="212"/>
        <v>music</v>
      </c>
      <c r="R2293" s="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72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210"/>
        <v>107</v>
      </c>
      <c r="P2294" s="3">
        <f t="shared" si="211"/>
        <v>46.63</v>
      </c>
      <c r="Q2294" s="3" t="str">
        <f t="shared" si="212"/>
        <v>music</v>
      </c>
      <c r="R2294" s="3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54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210"/>
        <v>108</v>
      </c>
      <c r="P2295" s="3">
        <f t="shared" si="211"/>
        <v>34.07</v>
      </c>
      <c r="Q2295" s="3" t="str">
        <f t="shared" si="212"/>
        <v>music</v>
      </c>
      <c r="R2295" s="3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72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210"/>
        <v>146</v>
      </c>
      <c r="P2296" s="3">
        <f t="shared" si="211"/>
        <v>65.209999999999994</v>
      </c>
      <c r="Q2296" s="3" t="str">
        <f t="shared" si="212"/>
        <v>music</v>
      </c>
      <c r="R2296" s="3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72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210"/>
        <v>125</v>
      </c>
      <c r="P2297" s="3">
        <f t="shared" si="211"/>
        <v>44.21</v>
      </c>
      <c r="Q2297" s="3" t="str">
        <f t="shared" si="212"/>
        <v>music</v>
      </c>
      <c r="R2297" s="3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72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210"/>
        <v>149</v>
      </c>
      <c r="P2298" s="3">
        <f t="shared" si="211"/>
        <v>71.97</v>
      </c>
      <c r="Q2298" s="3" t="str">
        <f t="shared" si="212"/>
        <v>music</v>
      </c>
      <c r="R2298" s="3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54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210"/>
        <v>101</v>
      </c>
      <c r="P2299" s="3">
        <f t="shared" si="211"/>
        <v>52.95</v>
      </c>
      <c r="Q2299" s="3" t="str">
        <f t="shared" si="212"/>
        <v>music</v>
      </c>
      <c r="R2299" s="3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5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210"/>
        <v>105</v>
      </c>
      <c r="P2300" s="3">
        <f t="shared" si="211"/>
        <v>109.45</v>
      </c>
      <c r="Q2300" s="3" t="str">
        <f t="shared" si="212"/>
        <v>music</v>
      </c>
      <c r="R2300" s="3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5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210"/>
        <v>350</v>
      </c>
      <c r="P2301" s="3">
        <f t="shared" si="211"/>
        <v>75.040000000000006</v>
      </c>
      <c r="Q2301" s="3" t="str">
        <f t="shared" si="212"/>
        <v>music</v>
      </c>
      <c r="R2301" s="3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72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210"/>
        <v>101</v>
      </c>
      <c r="P2302" s="3">
        <f t="shared" si="211"/>
        <v>115.71</v>
      </c>
      <c r="Q2302" s="3" t="str">
        <f t="shared" si="212"/>
        <v>music</v>
      </c>
      <c r="R2302" s="3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54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210"/>
        <v>134</v>
      </c>
      <c r="P2303" s="3">
        <f t="shared" si="211"/>
        <v>31.66</v>
      </c>
      <c r="Q2303" s="3" t="str">
        <f t="shared" si="212"/>
        <v>music</v>
      </c>
      <c r="R2303" s="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72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210"/>
        <v>171</v>
      </c>
      <c r="P2304" s="3">
        <f t="shared" si="211"/>
        <v>46.18</v>
      </c>
      <c r="Q2304" s="3" t="str">
        <f t="shared" si="212"/>
        <v>music</v>
      </c>
      <c r="R2304" s="3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72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210"/>
        <v>109</v>
      </c>
      <c r="P2305" s="3">
        <f t="shared" si="211"/>
        <v>68.48</v>
      </c>
      <c r="Q2305" s="3" t="str">
        <f t="shared" si="212"/>
        <v>music</v>
      </c>
      <c r="R2305" s="3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72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ref="O2306:O2369" si="216">ROUND((E2306/D2306)*100,0)</f>
        <v>101</v>
      </c>
      <c r="P2306" s="3">
        <f t="shared" ref="P2306:P2369" si="217">ROUND(E2306/L2306,2)</f>
        <v>53.47</v>
      </c>
      <c r="Q2306" s="3" t="str">
        <f t="shared" ref="Q2306:Q2369" si="218">LEFT(N2306,FIND("/",N2306)-1)</f>
        <v>music</v>
      </c>
      <c r="R2306" s="3" t="str">
        <f t="shared" ref="R2306:R2369" si="219">RIGHT(N2306,LEN(N2306)-LEN(Q2306)-1)</f>
        <v>indie rock</v>
      </c>
      <c r="S2306" s="7">
        <f t="shared" ref="S2306:S2369" si="220">(((J2306/60)/60)/24)+DATE(1970,1,1)</f>
        <v>40502.815868055557</v>
      </c>
      <c r="T2306" s="7">
        <f t="shared" ref="T2306:T2369" si="221">(((I2306/60)/60)/24)+DATE(1970,1,1)</f>
        <v>40544.207638888889</v>
      </c>
    </row>
    <row r="2307" spans="1:20" ht="72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si="216"/>
        <v>101</v>
      </c>
      <c r="P2307" s="3">
        <f t="shared" si="217"/>
        <v>109.11</v>
      </c>
      <c r="Q2307" s="3" t="str">
        <f t="shared" si="218"/>
        <v>music</v>
      </c>
      <c r="R2307" s="3" t="str">
        <f t="shared" si="219"/>
        <v>indie rock</v>
      </c>
      <c r="S2307" s="7">
        <f t="shared" si="220"/>
        <v>41834.695277777777</v>
      </c>
      <c r="T2307" s="7">
        <f t="shared" si="221"/>
        <v>41859.75</v>
      </c>
    </row>
    <row r="2308" spans="1:20" ht="72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216"/>
        <v>107</v>
      </c>
      <c r="P2308" s="3">
        <f t="shared" si="217"/>
        <v>51.19</v>
      </c>
      <c r="Q2308" s="3" t="str">
        <f t="shared" si="218"/>
        <v>music</v>
      </c>
      <c r="R2308" s="3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72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216"/>
        <v>107</v>
      </c>
      <c r="P2309" s="3">
        <f t="shared" si="217"/>
        <v>27.94</v>
      </c>
      <c r="Q2309" s="3" t="str">
        <f t="shared" si="218"/>
        <v>music</v>
      </c>
      <c r="R2309" s="3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72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216"/>
        <v>101</v>
      </c>
      <c r="P2310" s="3">
        <f t="shared" si="217"/>
        <v>82.5</v>
      </c>
      <c r="Q2310" s="3" t="str">
        <f t="shared" si="218"/>
        <v>music</v>
      </c>
      <c r="R2310" s="3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72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216"/>
        <v>107</v>
      </c>
      <c r="P2311" s="3">
        <f t="shared" si="217"/>
        <v>59.82</v>
      </c>
      <c r="Q2311" s="3" t="str">
        <f t="shared" si="218"/>
        <v>music</v>
      </c>
      <c r="R2311" s="3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72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216"/>
        <v>429</v>
      </c>
      <c r="P2312" s="3">
        <f t="shared" si="217"/>
        <v>64.819999999999993</v>
      </c>
      <c r="Q2312" s="3" t="str">
        <f t="shared" si="218"/>
        <v>music</v>
      </c>
      <c r="R2312" s="3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72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216"/>
        <v>104</v>
      </c>
      <c r="P2313" s="3">
        <f t="shared" si="217"/>
        <v>90.1</v>
      </c>
      <c r="Q2313" s="3" t="str">
        <f t="shared" si="218"/>
        <v>music</v>
      </c>
      <c r="R2313" s="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5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216"/>
        <v>108</v>
      </c>
      <c r="P2314" s="3">
        <f t="shared" si="217"/>
        <v>40.96</v>
      </c>
      <c r="Q2314" s="3" t="str">
        <f t="shared" si="218"/>
        <v>music</v>
      </c>
      <c r="R2314" s="3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54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216"/>
        <v>176</v>
      </c>
      <c r="P2315" s="3">
        <f t="shared" si="217"/>
        <v>56</v>
      </c>
      <c r="Q2315" s="3" t="str">
        <f t="shared" si="218"/>
        <v>music</v>
      </c>
      <c r="R2315" s="3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72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216"/>
        <v>157</v>
      </c>
      <c r="P2316" s="3">
        <f t="shared" si="217"/>
        <v>37.67</v>
      </c>
      <c r="Q2316" s="3" t="str">
        <f t="shared" si="218"/>
        <v>music</v>
      </c>
      <c r="R2316" s="3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5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216"/>
        <v>103</v>
      </c>
      <c r="P2317" s="3">
        <f t="shared" si="217"/>
        <v>40.08</v>
      </c>
      <c r="Q2317" s="3" t="str">
        <f t="shared" si="218"/>
        <v>music</v>
      </c>
      <c r="R2317" s="3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90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216"/>
        <v>104</v>
      </c>
      <c r="P2318" s="3">
        <f t="shared" si="217"/>
        <v>78.03</v>
      </c>
      <c r="Q2318" s="3" t="str">
        <f t="shared" si="218"/>
        <v>music</v>
      </c>
      <c r="R2318" s="3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72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216"/>
        <v>104</v>
      </c>
      <c r="P2319" s="3">
        <f t="shared" si="217"/>
        <v>18.91</v>
      </c>
      <c r="Q2319" s="3" t="str">
        <f t="shared" si="218"/>
        <v>music</v>
      </c>
      <c r="R2319" s="3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90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216"/>
        <v>121</v>
      </c>
      <c r="P2320" s="3">
        <f t="shared" si="217"/>
        <v>37.130000000000003</v>
      </c>
      <c r="Q2320" s="3" t="str">
        <f t="shared" si="218"/>
        <v>music</v>
      </c>
      <c r="R2320" s="3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72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216"/>
        <v>108</v>
      </c>
      <c r="P2321" s="3">
        <f t="shared" si="217"/>
        <v>41.96</v>
      </c>
      <c r="Q2321" s="3" t="str">
        <f t="shared" si="218"/>
        <v>music</v>
      </c>
      <c r="R2321" s="3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72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216"/>
        <v>109</v>
      </c>
      <c r="P2322" s="3">
        <f t="shared" si="217"/>
        <v>61.04</v>
      </c>
      <c r="Q2322" s="3" t="str">
        <f t="shared" si="218"/>
        <v>music</v>
      </c>
      <c r="R2322" s="3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72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216"/>
        <v>39</v>
      </c>
      <c r="P2323" s="3">
        <f t="shared" si="217"/>
        <v>64.53</v>
      </c>
      <c r="Q2323" s="3" t="str">
        <f t="shared" si="218"/>
        <v>food</v>
      </c>
      <c r="R2323" s="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72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216"/>
        <v>3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5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216"/>
        <v>48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5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216"/>
        <v>21</v>
      </c>
      <c r="P2326" s="3">
        <f t="shared" si="217"/>
        <v>25.49</v>
      </c>
      <c r="Q2326" s="3" t="str">
        <f t="shared" si="218"/>
        <v>food</v>
      </c>
      <c r="R2326" s="3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72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216"/>
        <v>8</v>
      </c>
      <c r="P2327" s="3">
        <f t="shared" si="217"/>
        <v>11.43</v>
      </c>
      <c r="Q2327" s="3" t="str">
        <f t="shared" si="218"/>
        <v>food</v>
      </c>
      <c r="R2327" s="3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72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216"/>
        <v>1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5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216"/>
        <v>526</v>
      </c>
      <c r="P2329" s="3">
        <f t="shared" si="217"/>
        <v>54.88</v>
      </c>
      <c r="Q2329" s="3" t="str">
        <f t="shared" si="218"/>
        <v>food</v>
      </c>
      <c r="R2329" s="3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90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216"/>
        <v>254</v>
      </c>
      <c r="P2330" s="3">
        <f t="shared" si="217"/>
        <v>47.38</v>
      </c>
      <c r="Q2330" s="3" t="str">
        <f t="shared" si="218"/>
        <v>food</v>
      </c>
      <c r="R2330" s="3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72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216"/>
        <v>106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72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216"/>
        <v>102</v>
      </c>
      <c r="P2332" s="3">
        <f t="shared" si="217"/>
        <v>219.93</v>
      </c>
      <c r="Q2332" s="3" t="str">
        <f t="shared" si="218"/>
        <v>food</v>
      </c>
      <c r="R2332" s="3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5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216"/>
        <v>144</v>
      </c>
      <c r="P2333" s="3">
        <f t="shared" si="217"/>
        <v>40.799999999999997</v>
      </c>
      <c r="Q2333" s="3" t="str">
        <f t="shared" si="218"/>
        <v>food</v>
      </c>
      <c r="R2333" s="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72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216"/>
        <v>106</v>
      </c>
      <c r="P2334" s="3">
        <f t="shared" si="217"/>
        <v>75.5</v>
      </c>
      <c r="Q2334" s="3" t="str">
        <f t="shared" si="218"/>
        <v>food</v>
      </c>
      <c r="R2334" s="3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72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216"/>
        <v>212</v>
      </c>
      <c r="P2335" s="3">
        <f t="shared" si="217"/>
        <v>13.54</v>
      </c>
      <c r="Q2335" s="3" t="str">
        <f t="shared" si="218"/>
        <v>food</v>
      </c>
      <c r="R2335" s="3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72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216"/>
        <v>102</v>
      </c>
      <c r="P2336" s="3">
        <f t="shared" si="217"/>
        <v>60.87</v>
      </c>
      <c r="Q2336" s="3" t="str">
        <f t="shared" si="218"/>
        <v>food</v>
      </c>
      <c r="R2336" s="3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72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216"/>
        <v>102</v>
      </c>
      <c r="P2337" s="3">
        <f t="shared" si="217"/>
        <v>115.69</v>
      </c>
      <c r="Q2337" s="3" t="str">
        <f t="shared" si="218"/>
        <v>food</v>
      </c>
      <c r="R2337" s="3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72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216"/>
        <v>521</v>
      </c>
      <c r="P2338" s="3">
        <f t="shared" si="217"/>
        <v>48.1</v>
      </c>
      <c r="Q2338" s="3" t="str">
        <f t="shared" si="218"/>
        <v>food</v>
      </c>
      <c r="R2338" s="3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54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216"/>
        <v>111</v>
      </c>
      <c r="P2339" s="3">
        <f t="shared" si="217"/>
        <v>74.180000000000007</v>
      </c>
      <c r="Q2339" s="3" t="str">
        <f t="shared" si="218"/>
        <v>food</v>
      </c>
      <c r="R2339" s="3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72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216"/>
        <v>101</v>
      </c>
      <c r="P2340" s="3">
        <f t="shared" si="217"/>
        <v>123.35</v>
      </c>
      <c r="Q2340" s="3" t="str">
        <f t="shared" si="218"/>
        <v>food</v>
      </c>
      <c r="R2340" s="3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72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216"/>
        <v>294</v>
      </c>
      <c r="P2341" s="3">
        <f t="shared" si="217"/>
        <v>66.62</v>
      </c>
      <c r="Q2341" s="3" t="str">
        <f t="shared" si="218"/>
        <v>food</v>
      </c>
      <c r="R2341" s="3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72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216"/>
        <v>106</v>
      </c>
      <c r="P2342" s="3">
        <f t="shared" si="217"/>
        <v>104.99</v>
      </c>
      <c r="Q2342" s="3" t="str">
        <f t="shared" si="218"/>
        <v>food</v>
      </c>
      <c r="R2342" s="3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5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216"/>
        <v>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72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216"/>
        <v>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72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216"/>
        <v>3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72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216"/>
        <v>0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72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216"/>
        <v>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72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216"/>
        <v>0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5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216"/>
        <v>2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72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216"/>
        <v>0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72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216"/>
        <v>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5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216"/>
        <v>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36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216"/>
        <v>1</v>
      </c>
      <c r="P2353" s="3">
        <f t="shared" si="217"/>
        <v>15.43</v>
      </c>
      <c r="Q2353" s="3" t="str">
        <f t="shared" si="218"/>
        <v>technology</v>
      </c>
      <c r="R2353" s="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72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216"/>
        <v>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72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216"/>
        <v>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5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216"/>
        <v>0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72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216"/>
        <v>1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54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216"/>
        <v>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5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216"/>
        <v>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5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216"/>
        <v>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72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216"/>
        <v>15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72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216"/>
        <v>0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72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216"/>
        <v>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5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216"/>
        <v>29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72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216"/>
        <v>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54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216"/>
        <v>0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72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216"/>
        <v>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72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216"/>
        <v>11</v>
      </c>
      <c r="P2368" s="3">
        <f t="shared" si="217"/>
        <v>97.41</v>
      </c>
      <c r="Q2368" s="3" t="str">
        <f t="shared" si="218"/>
        <v>technology</v>
      </c>
      <c r="R2368" s="3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72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216"/>
        <v>1</v>
      </c>
      <c r="P2369" s="3">
        <f t="shared" si="217"/>
        <v>47.86</v>
      </c>
      <c r="Q2369" s="3" t="str">
        <f t="shared" si="218"/>
        <v>technology</v>
      </c>
      <c r="R2369" s="3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72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ref="O2370:O2433" si="222">ROUND((E2370/D2370)*100,0)</f>
        <v>0</v>
      </c>
      <c r="P2370" s="3">
        <f t="shared" ref="P2370:P2433" si="223">ROUND(E2370/L2370,2)</f>
        <v>50</v>
      </c>
      <c r="Q2370" s="3" t="str">
        <f t="shared" ref="Q2370:Q2433" si="224">LEFT(N2370,FIND("/",N2370)-1)</f>
        <v>technology</v>
      </c>
      <c r="R2370" s="3" t="str">
        <f t="shared" ref="R2370:R2433" si="225">RIGHT(N2370,LEN(N2370)-LEN(Q2370)-1)</f>
        <v>web</v>
      </c>
      <c r="S2370" s="7">
        <f t="shared" ref="S2370:S2433" si="226">(((J2370/60)/60)/24)+DATE(1970,1,1)</f>
        <v>42063.721817129626</v>
      </c>
      <c r="T2370" s="7">
        <f t="shared" ref="T2370:T2433" si="227">(((I2370/60)/60)/24)+DATE(1970,1,1)</f>
        <v>42108.680150462969</v>
      </c>
    </row>
    <row r="2371" spans="1:20" ht="72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si="222"/>
        <v>0</v>
      </c>
      <c r="P2371" s="3" t="e">
        <f t="shared" si="223"/>
        <v>#DIV/0!</v>
      </c>
      <c r="Q2371" s="3" t="str">
        <f t="shared" si="224"/>
        <v>technology</v>
      </c>
      <c r="R2371" s="3" t="str">
        <f t="shared" si="225"/>
        <v>web</v>
      </c>
      <c r="S2371" s="7">
        <f t="shared" si="226"/>
        <v>42380.812627314815</v>
      </c>
      <c r="T2371" s="7">
        <f t="shared" si="227"/>
        <v>42410.812627314815</v>
      </c>
    </row>
    <row r="2372" spans="1:20" ht="72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222"/>
        <v>0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72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222"/>
        <v>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72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222"/>
        <v>3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54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222"/>
        <v>0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72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222"/>
        <v>0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72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222"/>
        <v>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5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222"/>
        <v>11</v>
      </c>
      <c r="P2378" s="3">
        <f t="shared" si="223"/>
        <v>81.58</v>
      </c>
      <c r="Q2378" s="3" t="str">
        <f t="shared" si="224"/>
        <v>technology</v>
      </c>
      <c r="R2378" s="3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72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222"/>
        <v>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5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222"/>
        <v>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5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222"/>
        <v>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72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222"/>
        <v>0</v>
      </c>
      <c r="P2382" s="3">
        <f t="shared" si="223"/>
        <v>18.329999999999998</v>
      </c>
      <c r="Q2382" s="3" t="str">
        <f t="shared" si="224"/>
        <v>technology</v>
      </c>
      <c r="R2382" s="3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72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222"/>
        <v>2</v>
      </c>
      <c r="P2383" s="3">
        <f t="shared" si="223"/>
        <v>224.43</v>
      </c>
      <c r="Q2383" s="3" t="str">
        <f t="shared" si="224"/>
        <v>technology</v>
      </c>
      <c r="R2383" s="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72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222"/>
        <v>3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72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222"/>
        <v>4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90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222"/>
        <v>1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72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222"/>
        <v>1</v>
      </c>
      <c r="P2387" s="3">
        <f t="shared" si="223"/>
        <v>112.57</v>
      </c>
      <c r="Q2387" s="3" t="str">
        <f t="shared" si="224"/>
        <v>technology</v>
      </c>
      <c r="R2387" s="3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72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222"/>
        <v>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72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222"/>
        <v>1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72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222"/>
        <v>1</v>
      </c>
      <c r="P2390" s="3">
        <f t="shared" si="223"/>
        <v>57.88</v>
      </c>
      <c r="Q2390" s="3" t="str">
        <f t="shared" si="224"/>
        <v>technology</v>
      </c>
      <c r="R2390" s="3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90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222"/>
        <v>0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72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222"/>
        <v>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6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222"/>
        <v>0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72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222"/>
        <v>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72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222"/>
        <v>0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72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222"/>
        <v>0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72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222"/>
        <v>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72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222"/>
        <v>0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72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222"/>
        <v>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72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222"/>
        <v>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72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222"/>
        <v>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72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222"/>
        <v>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72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222"/>
        <v>1</v>
      </c>
      <c r="P2403" s="3">
        <f t="shared" si="223"/>
        <v>22.33</v>
      </c>
      <c r="Q2403" s="3" t="str">
        <f t="shared" si="224"/>
        <v>food</v>
      </c>
      <c r="R2403" s="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36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222"/>
        <v>0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72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222"/>
        <v>17</v>
      </c>
      <c r="P2405" s="3">
        <f t="shared" si="223"/>
        <v>16.829999999999998</v>
      </c>
      <c r="Q2405" s="3" t="str">
        <f t="shared" si="224"/>
        <v>food</v>
      </c>
      <c r="R2405" s="3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72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222"/>
        <v>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5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222"/>
        <v>23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72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222"/>
        <v>41</v>
      </c>
      <c r="P2408" s="3">
        <f t="shared" si="223"/>
        <v>84.06</v>
      </c>
      <c r="Q2408" s="3" t="str">
        <f t="shared" si="224"/>
        <v>food</v>
      </c>
      <c r="R2408" s="3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72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222"/>
        <v>25</v>
      </c>
      <c r="P2409" s="3">
        <f t="shared" si="223"/>
        <v>168.39</v>
      </c>
      <c r="Q2409" s="3" t="str">
        <f t="shared" si="224"/>
        <v>food</v>
      </c>
      <c r="R2409" s="3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5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222"/>
        <v>0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5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222"/>
        <v>2</v>
      </c>
      <c r="P2411" s="3">
        <f t="shared" si="223"/>
        <v>76.67</v>
      </c>
      <c r="Q2411" s="3" t="str">
        <f t="shared" si="224"/>
        <v>food</v>
      </c>
      <c r="R2411" s="3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72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222"/>
        <v>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90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222"/>
        <v>1</v>
      </c>
      <c r="P2413" s="3">
        <f t="shared" si="223"/>
        <v>50.33</v>
      </c>
      <c r="Q2413" s="3" t="str">
        <f t="shared" si="224"/>
        <v>food</v>
      </c>
      <c r="R2413" s="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72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222"/>
        <v>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72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222"/>
        <v>1</v>
      </c>
      <c r="P2415" s="3">
        <f t="shared" si="223"/>
        <v>8.33</v>
      </c>
      <c r="Q2415" s="3" t="str">
        <f t="shared" si="224"/>
        <v>food</v>
      </c>
      <c r="R2415" s="3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72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222"/>
        <v>3</v>
      </c>
      <c r="P2416" s="3">
        <f t="shared" si="223"/>
        <v>35.380000000000003</v>
      </c>
      <c r="Q2416" s="3" t="str">
        <f t="shared" si="224"/>
        <v>food</v>
      </c>
      <c r="R2416" s="3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5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222"/>
        <v>1</v>
      </c>
      <c r="P2417" s="3">
        <f t="shared" si="223"/>
        <v>55.83</v>
      </c>
      <c r="Q2417" s="3" t="str">
        <f t="shared" si="224"/>
        <v>food</v>
      </c>
      <c r="R2417" s="3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72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222"/>
        <v>0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72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222"/>
        <v>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ht="36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222"/>
        <v>0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90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222"/>
        <v>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72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222"/>
        <v>15</v>
      </c>
      <c r="P2422" s="3">
        <f t="shared" si="223"/>
        <v>69.47</v>
      </c>
      <c r="Q2422" s="3" t="str">
        <f t="shared" si="224"/>
        <v>food</v>
      </c>
      <c r="R2422" s="3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36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222"/>
        <v>0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36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222"/>
        <v>0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72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222"/>
        <v>0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54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222"/>
        <v>1</v>
      </c>
      <c r="P2426" s="3">
        <f t="shared" si="223"/>
        <v>34.44</v>
      </c>
      <c r="Q2426" s="3" t="str">
        <f t="shared" si="224"/>
        <v>food</v>
      </c>
      <c r="R2426" s="3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72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222"/>
        <v>0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72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222"/>
        <v>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6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222"/>
        <v>0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54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222"/>
        <v>0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72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222"/>
        <v>1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72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222"/>
        <v>1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36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222"/>
        <v>0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5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ref="O2434:O2497" si="228">ROUND((E2434/D2434)*100,0)</f>
        <v>0</v>
      </c>
      <c r="P2434" s="3">
        <f t="shared" ref="P2434:P2497" si="229">ROUND(E2434/L2434,2)</f>
        <v>1</v>
      </c>
      <c r="Q2434" s="3" t="str">
        <f t="shared" ref="Q2434:Q2497" si="230">LEFT(N2434,FIND("/",N2434)-1)</f>
        <v>food</v>
      </c>
      <c r="R2434" s="3" t="str">
        <f t="shared" ref="R2434:R2497" si="231">RIGHT(N2434,LEN(N2434)-LEN(Q2434)-1)</f>
        <v>food trucks</v>
      </c>
      <c r="S2434" s="7">
        <f t="shared" ref="S2434:S2497" si="232">(((J2434/60)/60)/24)+DATE(1970,1,1)</f>
        <v>42041.218715277777</v>
      </c>
      <c r="T2434" s="7">
        <f t="shared" ref="T2434:T2497" si="233">(((I2434/60)/60)/24)+DATE(1970,1,1)</f>
        <v>42071.218715277777</v>
      </c>
    </row>
    <row r="2435" spans="1:20" ht="72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si="228"/>
        <v>0</v>
      </c>
      <c r="P2435" s="3" t="e">
        <f t="shared" si="229"/>
        <v>#DIV/0!</v>
      </c>
      <c r="Q2435" s="3" t="str">
        <f t="shared" si="230"/>
        <v>food</v>
      </c>
      <c r="R2435" s="3" t="str">
        <f t="shared" si="231"/>
        <v>food trucks</v>
      </c>
      <c r="S2435" s="7">
        <f t="shared" si="232"/>
        <v>42397.89980324074</v>
      </c>
      <c r="T2435" s="7">
        <f t="shared" si="233"/>
        <v>42427.89980324074</v>
      </c>
    </row>
    <row r="2436" spans="1:20" ht="72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228"/>
        <v>0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72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228"/>
        <v>0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72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228"/>
        <v>0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72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228"/>
        <v>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72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228"/>
        <v>0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90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228"/>
        <v>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54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228"/>
        <v>0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36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228"/>
        <v>108</v>
      </c>
      <c r="P2443" s="3">
        <f t="shared" si="229"/>
        <v>74.23</v>
      </c>
      <c r="Q2443" s="3" t="str">
        <f t="shared" si="230"/>
        <v>food</v>
      </c>
      <c r="R2443" s="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5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228"/>
        <v>126</v>
      </c>
      <c r="P2444" s="3">
        <f t="shared" si="229"/>
        <v>81.25</v>
      </c>
      <c r="Q2444" s="3" t="str">
        <f t="shared" si="230"/>
        <v>food</v>
      </c>
      <c r="R2444" s="3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90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228"/>
        <v>203</v>
      </c>
      <c r="P2445" s="3">
        <f t="shared" si="229"/>
        <v>130.22999999999999</v>
      </c>
      <c r="Q2445" s="3" t="str">
        <f t="shared" si="230"/>
        <v>food</v>
      </c>
      <c r="R2445" s="3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72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228"/>
        <v>109</v>
      </c>
      <c r="P2446" s="3">
        <f t="shared" si="229"/>
        <v>53.41</v>
      </c>
      <c r="Q2446" s="3" t="str">
        <f t="shared" si="230"/>
        <v>food</v>
      </c>
      <c r="R2446" s="3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72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228"/>
        <v>173</v>
      </c>
      <c r="P2447" s="3">
        <f t="shared" si="229"/>
        <v>75.13</v>
      </c>
      <c r="Q2447" s="3" t="str">
        <f t="shared" si="230"/>
        <v>food</v>
      </c>
      <c r="R2447" s="3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90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228"/>
        <v>168</v>
      </c>
      <c r="P2448" s="3">
        <f t="shared" si="229"/>
        <v>75.67</v>
      </c>
      <c r="Q2448" s="3" t="str">
        <f t="shared" si="230"/>
        <v>food</v>
      </c>
      <c r="R2448" s="3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72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228"/>
        <v>427</v>
      </c>
      <c r="P2449" s="3">
        <f t="shared" si="229"/>
        <v>31.69</v>
      </c>
      <c r="Q2449" s="3" t="str">
        <f t="shared" si="230"/>
        <v>food</v>
      </c>
      <c r="R2449" s="3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72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228"/>
        <v>108</v>
      </c>
      <c r="P2450" s="3">
        <f t="shared" si="229"/>
        <v>47.78</v>
      </c>
      <c r="Q2450" s="3" t="str">
        <f t="shared" si="230"/>
        <v>food</v>
      </c>
      <c r="R2450" s="3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72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228"/>
        <v>108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72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228"/>
        <v>102</v>
      </c>
      <c r="P2452" s="3">
        <f t="shared" si="229"/>
        <v>149.31</v>
      </c>
      <c r="Q2452" s="3" t="str">
        <f t="shared" si="230"/>
        <v>food</v>
      </c>
      <c r="R2452" s="3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72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228"/>
        <v>115</v>
      </c>
      <c r="P2453" s="3">
        <f t="shared" si="229"/>
        <v>62.07</v>
      </c>
      <c r="Q2453" s="3" t="str">
        <f t="shared" si="230"/>
        <v>food</v>
      </c>
      <c r="R2453" s="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72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228"/>
        <v>134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72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228"/>
        <v>155</v>
      </c>
      <c r="P2455" s="3">
        <f t="shared" si="229"/>
        <v>69.27</v>
      </c>
      <c r="Q2455" s="3" t="str">
        <f t="shared" si="230"/>
        <v>food</v>
      </c>
      <c r="R2455" s="3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72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228"/>
        <v>101</v>
      </c>
      <c r="P2456" s="3">
        <f t="shared" si="229"/>
        <v>271.51</v>
      </c>
      <c r="Q2456" s="3" t="str">
        <f t="shared" si="230"/>
        <v>food</v>
      </c>
      <c r="R2456" s="3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72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228"/>
        <v>182</v>
      </c>
      <c r="P2457" s="3">
        <f t="shared" si="229"/>
        <v>34.130000000000003</v>
      </c>
      <c r="Q2457" s="3" t="str">
        <f t="shared" si="230"/>
        <v>food</v>
      </c>
      <c r="R2457" s="3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72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228"/>
        <v>181</v>
      </c>
      <c r="P2458" s="3">
        <f t="shared" si="229"/>
        <v>40.49</v>
      </c>
      <c r="Q2458" s="3" t="str">
        <f t="shared" si="230"/>
        <v>food</v>
      </c>
      <c r="R2458" s="3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72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228"/>
        <v>102</v>
      </c>
      <c r="P2459" s="3">
        <f t="shared" si="229"/>
        <v>189.76</v>
      </c>
      <c r="Q2459" s="3" t="str">
        <f t="shared" si="230"/>
        <v>food</v>
      </c>
      <c r="R2459" s="3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90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228"/>
        <v>110</v>
      </c>
      <c r="P2460" s="3">
        <f t="shared" si="229"/>
        <v>68.86</v>
      </c>
      <c r="Q2460" s="3" t="str">
        <f t="shared" si="230"/>
        <v>food</v>
      </c>
      <c r="R2460" s="3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72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228"/>
        <v>102</v>
      </c>
      <c r="P2461" s="3">
        <f t="shared" si="229"/>
        <v>108.78</v>
      </c>
      <c r="Q2461" s="3" t="str">
        <f t="shared" si="230"/>
        <v>food</v>
      </c>
      <c r="R2461" s="3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72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228"/>
        <v>101</v>
      </c>
      <c r="P2462" s="3">
        <f t="shared" si="229"/>
        <v>125.99</v>
      </c>
      <c r="Q2462" s="3" t="str">
        <f t="shared" si="230"/>
        <v>food</v>
      </c>
      <c r="R2462" s="3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72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228"/>
        <v>104</v>
      </c>
      <c r="P2463" s="3">
        <f t="shared" si="229"/>
        <v>90.52</v>
      </c>
      <c r="Q2463" s="3" t="str">
        <f t="shared" si="230"/>
        <v>music</v>
      </c>
      <c r="R2463" s="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72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228"/>
        <v>111</v>
      </c>
      <c r="P2464" s="3">
        <f t="shared" si="229"/>
        <v>28.88</v>
      </c>
      <c r="Q2464" s="3" t="str">
        <f t="shared" si="230"/>
        <v>music</v>
      </c>
      <c r="R2464" s="3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36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228"/>
        <v>116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72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228"/>
        <v>111</v>
      </c>
      <c r="P2466" s="3">
        <f t="shared" si="229"/>
        <v>51.67</v>
      </c>
      <c r="Q2466" s="3" t="str">
        <f t="shared" si="230"/>
        <v>music</v>
      </c>
      <c r="R2466" s="3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5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228"/>
        <v>180</v>
      </c>
      <c r="P2467" s="3">
        <f t="shared" si="229"/>
        <v>26.27</v>
      </c>
      <c r="Q2467" s="3" t="str">
        <f t="shared" si="230"/>
        <v>music</v>
      </c>
      <c r="R2467" s="3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72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228"/>
        <v>100</v>
      </c>
      <c r="P2468" s="3">
        <f t="shared" si="229"/>
        <v>48.08</v>
      </c>
      <c r="Q2468" s="3" t="str">
        <f t="shared" si="230"/>
        <v>music</v>
      </c>
      <c r="R2468" s="3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5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228"/>
        <v>119</v>
      </c>
      <c r="P2469" s="3">
        <f t="shared" si="229"/>
        <v>27.56</v>
      </c>
      <c r="Q2469" s="3" t="str">
        <f t="shared" si="230"/>
        <v>music</v>
      </c>
      <c r="R2469" s="3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5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228"/>
        <v>107</v>
      </c>
      <c r="P2470" s="3">
        <f t="shared" si="229"/>
        <v>36.97</v>
      </c>
      <c r="Q2470" s="3" t="str">
        <f t="shared" si="230"/>
        <v>music</v>
      </c>
      <c r="R2470" s="3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72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228"/>
        <v>114</v>
      </c>
      <c r="P2471" s="3">
        <f t="shared" si="229"/>
        <v>29.02</v>
      </c>
      <c r="Q2471" s="3" t="str">
        <f t="shared" si="230"/>
        <v>music</v>
      </c>
      <c r="R2471" s="3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72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228"/>
        <v>103</v>
      </c>
      <c r="P2472" s="3">
        <f t="shared" si="229"/>
        <v>28.66</v>
      </c>
      <c r="Q2472" s="3" t="str">
        <f t="shared" si="230"/>
        <v>music</v>
      </c>
      <c r="R2472" s="3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72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228"/>
        <v>128</v>
      </c>
      <c r="P2473" s="3">
        <f t="shared" si="229"/>
        <v>37.65</v>
      </c>
      <c r="Q2473" s="3" t="str">
        <f t="shared" si="230"/>
        <v>music</v>
      </c>
      <c r="R2473" s="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90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228"/>
        <v>136</v>
      </c>
      <c r="P2474" s="3">
        <f t="shared" si="229"/>
        <v>97.9</v>
      </c>
      <c r="Q2474" s="3" t="str">
        <f t="shared" si="230"/>
        <v>music</v>
      </c>
      <c r="R2474" s="3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72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228"/>
        <v>100</v>
      </c>
      <c r="P2475" s="3">
        <f t="shared" si="229"/>
        <v>42.55</v>
      </c>
      <c r="Q2475" s="3" t="str">
        <f t="shared" si="230"/>
        <v>music</v>
      </c>
      <c r="R2475" s="3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90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228"/>
        <v>100</v>
      </c>
      <c r="P2476" s="3">
        <f t="shared" si="229"/>
        <v>131.58000000000001</v>
      </c>
      <c r="Q2476" s="3" t="str">
        <f t="shared" si="230"/>
        <v>music</v>
      </c>
      <c r="R2476" s="3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5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228"/>
        <v>105</v>
      </c>
      <c r="P2477" s="3">
        <f t="shared" si="229"/>
        <v>32.32</v>
      </c>
      <c r="Q2477" s="3" t="str">
        <f t="shared" si="230"/>
        <v>music</v>
      </c>
      <c r="R2477" s="3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54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228"/>
        <v>105</v>
      </c>
      <c r="P2478" s="3">
        <f t="shared" si="229"/>
        <v>61.1</v>
      </c>
      <c r="Q2478" s="3" t="str">
        <f t="shared" si="230"/>
        <v>music</v>
      </c>
      <c r="R2478" s="3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54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228"/>
        <v>171</v>
      </c>
      <c r="P2479" s="3">
        <f t="shared" si="229"/>
        <v>31.34</v>
      </c>
      <c r="Q2479" s="3" t="str">
        <f t="shared" si="230"/>
        <v>music</v>
      </c>
      <c r="R2479" s="3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72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228"/>
        <v>128</v>
      </c>
      <c r="P2480" s="3">
        <f t="shared" si="229"/>
        <v>129.11000000000001</v>
      </c>
      <c r="Q2480" s="3" t="str">
        <f t="shared" si="230"/>
        <v>music</v>
      </c>
      <c r="R2480" s="3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54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228"/>
        <v>133</v>
      </c>
      <c r="P2481" s="3">
        <f t="shared" si="229"/>
        <v>25.02</v>
      </c>
      <c r="Q2481" s="3" t="str">
        <f t="shared" si="230"/>
        <v>music</v>
      </c>
      <c r="R2481" s="3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72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228"/>
        <v>100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72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228"/>
        <v>113</v>
      </c>
      <c r="P2483" s="3">
        <f t="shared" si="229"/>
        <v>47.54</v>
      </c>
      <c r="Q2483" s="3" t="str">
        <f t="shared" si="230"/>
        <v>music</v>
      </c>
      <c r="R2483" s="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72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228"/>
        <v>100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5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228"/>
        <v>114</v>
      </c>
      <c r="P2485" s="3">
        <f t="shared" si="229"/>
        <v>65.84</v>
      </c>
      <c r="Q2485" s="3" t="str">
        <f t="shared" si="230"/>
        <v>music</v>
      </c>
      <c r="R2485" s="3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90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228"/>
        <v>119</v>
      </c>
      <c r="P2486" s="3">
        <f t="shared" si="229"/>
        <v>46.4</v>
      </c>
      <c r="Q2486" s="3" t="str">
        <f t="shared" si="230"/>
        <v>music</v>
      </c>
      <c r="R2486" s="3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72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228"/>
        <v>103</v>
      </c>
      <c r="P2487" s="3">
        <f t="shared" si="229"/>
        <v>50.37</v>
      </c>
      <c r="Q2487" s="3" t="str">
        <f t="shared" si="230"/>
        <v>music</v>
      </c>
      <c r="R2487" s="3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72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228"/>
        <v>266</v>
      </c>
      <c r="P2488" s="3">
        <f t="shared" si="229"/>
        <v>26.57</v>
      </c>
      <c r="Q2488" s="3" t="str">
        <f t="shared" si="230"/>
        <v>music</v>
      </c>
      <c r="R2488" s="3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72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228"/>
        <v>100</v>
      </c>
      <c r="P2489" s="3">
        <f t="shared" si="229"/>
        <v>39.49</v>
      </c>
      <c r="Q2489" s="3" t="str">
        <f t="shared" si="230"/>
        <v>music</v>
      </c>
      <c r="R2489" s="3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90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228"/>
        <v>107</v>
      </c>
      <c r="P2490" s="3">
        <f t="shared" si="229"/>
        <v>49.25</v>
      </c>
      <c r="Q2490" s="3" t="str">
        <f t="shared" si="230"/>
        <v>music</v>
      </c>
      <c r="R2490" s="3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72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228"/>
        <v>134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72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228"/>
        <v>121</v>
      </c>
      <c r="P2492" s="3">
        <f t="shared" si="229"/>
        <v>37.94</v>
      </c>
      <c r="Q2492" s="3" t="str">
        <f t="shared" si="230"/>
        <v>music</v>
      </c>
      <c r="R2492" s="3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72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228"/>
        <v>103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54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228"/>
        <v>125</v>
      </c>
      <c r="P2494" s="3">
        <f t="shared" si="229"/>
        <v>27.78</v>
      </c>
      <c r="Q2494" s="3" t="str">
        <f t="shared" si="230"/>
        <v>music</v>
      </c>
      <c r="R2494" s="3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72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228"/>
        <v>129</v>
      </c>
      <c r="P2495" s="3">
        <f t="shared" si="229"/>
        <v>99.38</v>
      </c>
      <c r="Q2495" s="3" t="str">
        <f t="shared" si="230"/>
        <v>music</v>
      </c>
      <c r="R2495" s="3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72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228"/>
        <v>101</v>
      </c>
      <c r="P2496" s="3">
        <f t="shared" si="229"/>
        <v>38.85</v>
      </c>
      <c r="Q2496" s="3" t="str">
        <f t="shared" si="230"/>
        <v>music</v>
      </c>
      <c r="R2496" s="3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72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228"/>
        <v>128</v>
      </c>
      <c r="P2497" s="3">
        <f t="shared" si="229"/>
        <v>45.55</v>
      </c>
      <c r="Q2497" s="3" t="str">
        <f t="shared" si="230"/>
        <v>music</v>
      </c>
      <c r="R2497" s="3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54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ref="O2498:O2561" si="234">ROUND((E2498/D2498)*100,0)</f>
        <v>100</v>
      </c>
      <c r="P2498" s="3">
        <f t="shared" ref="P2498:P2561" si="235">ROUND(E2498/L2498,2)</f>
        <v>600</v>
      </c>
      <c r="Q2498" s="3" t="str">
        <f t="shared" ref="Q2498:Q2561" si="236">LEFT(N2498,FIND("/",N2498)-1)</f>
        <v>music</v>
      </c>
      <c r="R2498" s="3" t="str">
        <f t="shared" ref="R2498:R2561" si="237">RIGHT(N2498,LEN(N2498)-LEN(Q2498)-1)</f>
        <v>indie rock</v>
      </c>
      <c r="S2498" s="7">
        <f t="shared" ref="S2498:S2561" si="238">(((J2498/60)/60)/24)+DATE(1970,1,1)</f>
        <v>41327.996435185189</v>
      </c>
      <c r="T2498" s="7">
        <f t="shared" ref="T2498:T2561" si="239">(((I2498/60)/60)/24)+DATE(1970,1,1)</f>
        <v>41362.954768518517</v>
      </c>
    </row>
    <row r="2499" spans="1:20" ht="72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si="234"/>
        <v>113</v>
      </c>
      <c r="P2499" s="3">
        <f t="shared" si="235"/>
        <v>80.55</v>
      </c>
      <c r="Q2499" s="3" t="str">
        <f t="shared" si="236"/>
        <v>music</v>
      </c>
      <c r="R2499" s="3" t="str">
        <f t="shared" si="237"/>
        <v>indie rock</v>
      </c>
      <c r="S2499" s="7">
        <f t="shared" si="238"/>
        <v>40730.878912037035</v>
      </c>
      <c r="T2499" s="7">
        <f t="shared" si="239"/>
        <v>40760.878912037035</v>
      </c>
    </row>
    <row r="2500" spans="1:20" ht="72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234"/>
        <v>106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72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234"/>
        <v>203</v>
      </c>
      <c r="P2501" s="3">
        <f t="shared" si="235"/>
        <v>47.68</v>
      </c>
      <c r="Q2501" s="3" t="str">
        <f t="shared" si="236"/>
        <v>music</v>
      </c>
      <c r="R2501" s="3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72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234"/>
        <v>113</v>
      </c>
      <c r="P2502" s="3">
        <f t="shared" si="235"/>
        <v>23.45</v>
      </c>
      <c r="Q2502" s="3" t="str">
        <f t="shared" si="236"/>
        <v>music</v>
      </c>
      <c r="R2502" s="3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72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234"/>
        <v>3</v>
      </c>
      <c r="P2503" s="3">
        <f t="shared" si="235"/>
        <v>40.14</v>
      </c>
      <c r="Q2503" s="3" t="str">
        <f t="shared" si="236"/>
        <v>food</v>
      </c>
      <c r="R2503" s="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72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234"/>
        <v>0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72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234"/>
        <v>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54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234"/>
        <v>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90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234"/>
        <v>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72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234"/>
        <v>1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ht="36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234"/>
        <v>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72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234"/>
        <v>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72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234"/>
        <v>1</v>
      </c>
      <c r="P2511" s="3">
        <f t="shared" si="235"/>
        <v>35.71</v>
      </c>
      <c r="Q2511" s="3" t="str">
        <f t="shared" si="236"/>
        <v>food</v>
      </c>
      <c r="R2511" s="3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72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234"/>
        <v>0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72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234"/>
        <v>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72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234"/>
        <v>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72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234"/>
        <v>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72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234"/>
        <v>2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72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234"/>
        <v>19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72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234"/>
        <v>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72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234"/>
        <v>10</v>
      </c>
      <c r="P2519" s="3">
        <f t="shared" si="235"/>
        <v>53.55</v>
      </c>
      <c r="Q2519" s="3" t="str">
        <f t="shared" si="236"/>
        <v>food</v>
      </c>
      <c r="R2519" s="3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72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234"/>
        <v>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5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234"/>
        <v>0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72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234"/>
        <v>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90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234"/>
        <v>109</v>
      </c>
      <c r="P2523" s="3">
        <f t="shared" si="235"/>
        <v>103.68</v>
      </c>
      <c r="Q2523" s="3" t="str">
        <f t="shared" si="236"/>
        <v>music</v>
      </c>
      <c r="R2523" s="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90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234"/>
        <v>100</v>
      </c>
      <c r="P2524" s="3">
        <f t="shared" si="235"/>
        <v>185.19</v>
      </c>
      <c r="Q2524" s="3" t="str">
        <f t="shared" si="236"/>
        <v>music</v>
      </c>
      <c r="R2524" s="3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72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234"/>
        <v>156</v>
      </c>
      <c r="P2525" s="3">
        <f t="shared" si="235"/>
        <v>54.15</v>
      </c>
      <c r="Q2525" s="3" t="str">
        <f t="shared" si="236"/>
        <v>music</v>
      </c>
      <c r="R2525" s="3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5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234"/>
        <v>102</v>
      </c>
      <c r="P2526" s="3">
        <f t="shared" si="235"/>
        <v>177.21</v>
      </c>
      <c r="Q2526" s="3" t="str">
        <f t="shared" si="236"/>
        <v>music</v>
      </c>
      <c r="R2526" s="3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72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234"/>
        <v>100</v>
      </c>
      <c r="P2527" s="3">
        <f t="shared" si="235"/>
        <v>100.33</v>
      </c>
      <c r="Q2527" s="3" t="str">
        <f t="shared" si="236"/>
        <v>music</v>
      </c>
      <c r="R2527" s="3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72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234"/>
        <v>113</v>
      </c>
      <c r="P2528" s="3">
        <f t="shared" si="235"/>
        <v>136.91</v>
      </c>
      <c r="Q2528" s="3" t="str">
        <f t="shared" si="236"/>
        <v>music</v>
      </c>
      <c r="R2528" s="3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5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234"/>
        <v>102</v>
      </c>
      <c r="P2529" s="3">
        <f t="shared" si="235"/>
        <v>57.54</v>
      </c>
      <c r="Q2529" s="3" t="str">
        <f t="shared" si="236"/>
        <v>music</v>
      </c>
      <c r="R2529" s="3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72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234"/>
        <v>107</v>
      </c>
      <c r="P2530" s="3">
        <f t="shared" si="235"/>
        <v>52.96</v>
      </c>
      <c r="Q2530" s="3" t="str">
        <f t="shared" si="236"/>
        <v>music</v>
      </c>
      <c r="R2530" s="3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36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234"/>
        <v>104</v>
      </c>
      <c r="P2531" s="3">
        <f t="shared" si="235"/>
        <v>82.33</v>
      </c>
      <c r="Q2531" s="3" t="str">
        <f t="shared" si="236"/>
        <v>music</v>
      </c>
      <c r="R2531" s="3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72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234"/>
        <v>100</v>
      </c>
      <c r="P2532" s="3">
        <f t="shared" si="235"/>
        <v>135.41999999999999</v>
      </c>
      <c r="Q2532" s="3" t="str">
        <f t="shared" si="236"/>
        <v>music</v>
      </c>
      <c r="R2532" s="3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90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234"/>
        <v>100</v>
      </c>
      <c r="P2533" s="3">
        <f t="shared" si="235"/>
        <v>74.069999999999993</v>
      </c>
      <c r="Q2533" s="3" t="str">
        <f t="shared" si="236"/>
        <v>music</v>
      </c>
      <c r="R2533" s="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72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234"/>
        <v>126</v>
      </c>
      <c r="P2534" s="3">
        <f t="shared" si="235"/>
        <v>84.08</v>
      </c>
      <c r="Q2534" s="3" t="str">
        <f t="shared" si="236"/>
        <v>music</v>
      </c>
      <c r="R2534" s="3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72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234"/>
        <v>111</v>
      </c>
      <c r="P2535" s="3">
        <f t="shared" si="235"/>
        <v>61.03</v>
      </c>
      <c r="Q2535" s="3" t="str">
        <f t="shared" si="236"/>
        <v>music</v>
      </c>
      <c r="R2535" s="3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90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234"/>
        <v>105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234"/>
        <v>104</v>
      </c>
      <c r="P2537" s="3">
        <f t="shared" si="235"/>
        <v>266.08999999999997</v>
      </c>
      <c r="Q2537" s="3" t="str">
        <f t="shared" si="236"/>
        <v>music</v>
      </c>
      <c r="R2537" s="3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72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234"/>
        <v>116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72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234"/>
        <v>110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5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234"/>
        <v>113</v>
      </c>
      <c r="P2540" s="3">
        <f t="shared" si="235"/>
        <v>109.96</v>
      </c>
      <c r="Q2540" s="3" t="str">
        <f t="shared" si="236"/>
        <v>music</v>
      </c>
      <c r="R2540" s="3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72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234"/>
        <v>100</v>
      </c>
      <c r="P2541" s="3">
        <f t="shared" si="235"/>
        <v>169.92</v>
      </c>
      <c r="Q2541" s="3" t="str">
        <f t="shared" si="236"/>
        <v>music</v>
      </c>
      <c r="R2541" s="3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72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234"/>
        <v>103</v>
      </c>
      <c r="P2542" s="3">
        <f t="shared" si="235"/>
        <v>95.74</v>
      </c>
      <c r="Q2542" s="3" t="str">
        <f t="shared" si="236"/>
        <v>music</v>
      </c>
      <c r="R2542" s="3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72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234"/>
        <v>107</v>
      </c>
      <c r="P2543" s="3">
        <f t="shared" si="235"/>
        <v>59.46</v>
      </c>
      <c r="Q2543" s="3" t="str">
        <f t="shared" si="236"/>
        <v>music</v>
      </c>
      <c r="R2543" s="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72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234"/>
        <v>104</v>
      </c>
      <c r="P2544" s="3">
        <f t="shared" si="235"/>
        <v>55.77</v>
      </c>
      <c r="Q2544" s="3" t="str">
        <f t="shared" si="236"/>
        <v>music</v>
      </c>
      <c r="R2544" s="3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90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234"/>
        <v>156</v>
      </c>
      <c r="P2545" s="3">
        <f t="shared" si="235"/>
        <v>30.08</v>
      </c>
      <c r="Q2545" s="3" t="str">
        <f t="shared" si="236"/>
        <v>music</v>
      </c>
      <c r="R2545" s="3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5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234"/>
        <v>101</v>
      </c>
      <c r="P2546" s="3">
        <f t="shared" si="235"/>
        <v>88.44</v>
      </c>
      <c r="Q2546" s="3" t="str">
        <f t="shared" si="236"/>
        <v>music</v>
      </c>
      <c r="R2546" s="3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72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234"/>
        <v>195</v>
      </c>
      <c r="P2547" s="3">
        <f t="shared" si="235"/>
        <v>64.03</v>
      </c>
      <c r="Q2547" s="3" t="str">
        <f t="shared" si="236"/>
        <v>music</v>
      </c>
      <c r="R2547" s="3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72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234"/>
        <v>112</v>
      </c>
      <c r="P2548" s="3">
        <f t="shared" si="235"/>
        <v>60.15</v>
      </c>
      <c r="Q2548" s="3" t="str">
        <f t="shared" si="236"/>
        <v>music</v>
      </c>
      <c r="R2548" s="3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72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234"/>
        <v>120</v>
      </c>
      <c r="P2549" s="3">
        <f t="shared" si="235"/>
        <v>49.19</v>
      </c>
      <c r="Q2549" s="3" t="str">
        <f t="shared" si="236"/>
        <v>music</v>
      </c>
      <c r="R2549" s="3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72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234"/>
        <v>102</v>
      </c>
      <c r="P2550" s="3">
        <f t="shared" si="235"/>
        <v>165.16</v>
      </c>
      <c r="Q2550" s="3" t="str">
        <f t="shared" si="236"/>
        <v>music</v>
      </c>
      <c r="R2550" s="3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72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234"/>
        <v>103</v>
      </c>
      <c r="P2551" s="3">
        <f t="shared" si="235"/>
        <v>43.62</v>
      </c>
      <c r="Q2551" s="3" t="str">
        <f t="shared" si="236"/>
        <v>music</v>
      </c>
      <c r="R2551" s="3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72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234"/>
        <v>101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72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234"/>
        <v>103</v>
      </c>
      <c r="P2553" s="3">
        <f t="shared" si="235"/>
        <v>67.42</v>
      </c>
      <c r="Q2553" s="3" t="str">
        <f t="shared" si="236"/>
        <v>music</v>
      </c>
      <c r="R2553" s="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72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234"/>
        <v>107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72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234"/>
        <v>156</v>
      </c>
      <c r="P2555" s="3">
        <f t="shared" si="235"/>
        <v>38.880000000000003</v>
      </c>
      <c r="Q2555" s="3" t="str">
        <f t="shared" si="236"/>
        <v>music</v>
      </c>
      <c r="R2555" s="3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72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234"/>
        <v>123</v>
      </c>
      <c r="P2556" s="3">
        <f t="shared" si="235"/>
        <v>54.99</v>
      </c>
      <c r="Q2556" s="3" t="str">
        <f t="shared" si="236"/>
        <v>music</v>
      </c>
      <c r="R2556" s="3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72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234"/>
        <v>107</v>
      </c>
      <c r="P2557" s="3">
        <f t="shared" si="235"/>
        <v>61.34</v>
      </c>
      <c r="Q2557" s="3" t="str">
        <f t="shared" si="236"/>
        <v>music</v>
      </c>
      <c r="R2557" s="3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72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234"/>
        <v>106</v>
      </c>
      <c r="P2558" s="3">
        <f t="shared" si="235"/>
        <v>23.12</v>
      </c>
      <c r="Q2558" s="3" t="str">
        <f t="shared" si="236"/>
        <v>music</v>
      </c>
      <c r="R2558" s="3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54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234"/>
        <v>118</v>
      </c>
      <c r="P2559" s="3">
        <f t="shared" si="235"/>
        <v>29.61</v>
      </c>
      <c r="Q2559" s="3" t="str">
        <f t="shared" si="236"/>
        <v>music</v>
      </c>
      <c r="R2559" s="3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5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234"/>
        <v>109</v>
      </c>
      <c r="P2560" s="3">
        <f t="shared" si="235"/>
        <v>75.61</v>
      </c>
      <c r="Q2560" s="3" t="str">
        <f t="shared" si="236"/>
        <v>music</v>
      </c>
      <c r="R2560" s="3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72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234"/>
        <v>111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72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ref="O2562:O2625" si="240">ROUND((E2562/D2562)*100,0)</f>
        <v>100</v>
      </c>
      <c r="P2562" s="3">
        <f t="shared" ref="P2562:P2625" si="241">ROUND(E2562/L2562,2)</f>
        <v>143</v>
      </c>
      <c r="Q2562" s="3" t="str">
        <f t="shared" ref="Q2562:Q2625" si="242">LEFT(N2562,FIND("/",N2562)-1)</f>
        <v>music</v>
      </c>
      <c r="R2562" s="3" t="str">
        <f t="shared" ref="R2562:R2625" si="243">RIGHT(N2562,LEN(N2562)-LEN(Q2562)-1)</f>
        <v>classical music</v>
      </c>
      <c r="S2562" s="7">
        <f t="shared" ref="S2562:S2625" si="244">(((J2562/60)/60)/24)+DATE(1970,1,1)</f>
        <v>42039.951087962967</v>
      </c>
      <c r="T2562" s="7">
        <f t="shared" ref="T2562:T2625" si="245">(((I2562/60)/60)/24)+DATE(1970,1,1)</f>
        <v>42069.951087962967</v>
      </c>
    </row>
    <row r="2563" spans="1:20" ht="72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si="240"/>
        <v>0</v>
      </c>
      <c r="P2563" s="3" t="e">
        <f t="shared" si="241"/>
        <v>#DIV/0!</v>
      </c>
      <c r="Q2563" s="3" t="str">
        <f t="shared" si="242"/>
        <v>food</v>
      </c>
      <c r="R2563" s="3" t="str">
        <f t="shared" si="243"/>
        <v>food trucks</v>
      </c>
      <c r="S2563" s="7">
        <f t="shared" si="244"/>
        <v>42260.528807870374</v>
      </c>
      <c r="T2563" s="7">
        <f t="shared" si="245"/>
        <v>42290.528807870374</v>
      </c>
    </row>
    <row r="2564" spans="1:20" ht="72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240"/>
        <v>1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36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240"/>
        <v>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72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240"/>
        <v>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72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240"/>
        <v>1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72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240"/>
        <v>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72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240"/>
        <v>0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72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240"/>
        <v>1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5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240"/>
        <v>2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72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240"/>
        <v>1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72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240"/>
        <v>0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5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240"/>
        <v>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72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240"/>
        <v>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72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240"/>
        <v>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72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240"/>
        <v>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36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240"/>
        <v>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72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240"/>
        <v>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72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240"/>
        <v>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72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240"/>
        <v>0</v>
      </c>
      <c r="P2581" s="3">
        <f t="shared" si="241"/>
        <v>23.08</v>
      </c>
      <c r="Q2581" s="3" t="str">
        <f t="shared" si="242"/>
        <v>food</v>
      </c>
      <c r="R2581" s="3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72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240"/>
        <v>1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72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240"/>
        <v>11</v>
      </c>
      <c r="P2583" s="3">
        <f t="shared" si="241"/>
        <v>48.18</v>
      </c>
      <c r="Q2583" s="3" t="str">
        <f t="shared" si="242"/>
        <v>food</v>
      </c>
      <c r="R2583" s="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36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240"/>
        <v>0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5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240"/>
        <v>1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5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240"/>
        <v>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72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240"/>
        <v>0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54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240"/>
        <v>0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72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240"/>
        <v>2</v>
      </c>
      <c r="P2589" s="3">
        <f t="shared" si="241"/>
        <v>202.83</v>
      </c>
      <c r="Q2589" s="3" t="str">
        <f t="shared" si="242"/>
        <v>food</v>
      </c>
      <c r="R2589" s="3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90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240"/>
        <v>4</v>
      </c>
      <c r="P2590" s="3">
        <f t="shared" si="241"/>
        <v>29.13</v>
      </c>
      <c r="Q2590" s="3" t="str">
        <f t="shared" si="242"/>
        <v>food</v>
      </c>
      <c r="R2590" s="3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72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240"/>
        <v>0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72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240"/>
        <v>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72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240"/>
        <v>2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72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240"/>
        <v>0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72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240"/>
        <v>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72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240"/>
        <v>0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36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240"/>
        <v>12</v>
      </c>
      <c r="P2597" s="3">
        <f t="shared" si="241"/>
        <v>96.05</v>
      </c>
      <c r="Q2597" s="3" t="str">
        <f t="shared" si="242"/>
        <v>food</v>
      </c>
      <c r="R2597" s="3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72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240"/>
        <v>24</v>
      </c>
      <c r="P2598" s="3">
        <f t="shared" si="241"/>
        <v>305.77999999999997</v>
      </c>
      <c r="Q2598" s="3" t="str">
        <f t="shared" si="242"/>
        <v>food</v>
      </c>
      <c r="R2598" s="3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72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240"/>
        <v>6</v>
      </c>
      <c r="P2599" s="3">
        <f t="shared" si="241"/>
        <v>12.14</v>
      </c>
      <c r="Q2599" s="3" t="str">
        <f t="shared" si="242"/>
        <v>food</v>
      </c>
      <c r="R2599" s="3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5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240"/>
        <v>39</v>
      </c>
      <c r="P2600" s="3">
        <f t="shared" si="241"/>
        <v>83.57</v>
      </c>
      <c r="Q2600" s="3" t="str">
        <f t="shared" si="242"/>
        <v>food</v>
      </c>
      <c r="R2600" s="3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54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240"/>
        <v>1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5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240"/>
        <v>7</v>
      </c>
      <c r="P2602" s="3">
        <f t="shared" si="241"/>
        <v>115.53</v>
      </c>
      <c r="Q2602" s="3" t="str">
        <f t="shared" si="242"/>
        <v>food</v>
      </c>
      <c r="R2602" s="3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72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240"/>
        <v>661</v>
      </c>
      <c r="P2603" s="3">
        <f t="shared" si="241"/>
        <v>21.9</v>
      </c>
      <c r="Q2603" s="3" t="str">
        <f t="shared" si="242"/>
        <v>technology</v>
      </c>
      <c r="R2603" s="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72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240"/>
        <v>326</v>
      </c>
      <c r="P2604" s="3">
        <f t="shared" si="241"/>
        <v>80.02</v>
      </c>
      <c r="Q2604" s="3" t="str">
        <f t="shared" si="242"/>
        <v>technology</v>
      </c>
      <c r="R2604" s="3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54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240"/>
        <v>101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72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240"/>
        <v>104</v>
      </c>
      <c r="P2606" s="3">
        <f t="shared" si="241"/>
        <v>64.930000000000007</v>
      </c>
      <c r="Q2606" s="3" t="str">
        <f t="shared" si="242"/>
        <v>technology</v>
      </c>
      <c r="R2606" s="3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72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240"/>
        <v>107</v>
      </c>
      <c r="P2607" s="3">
        <f t="shared" si="241"/>
        <v>60.97</v>
      </c>
      <c r="Q2607" s="3" t="str">
        <f t="shared" si="242"/>
        <v>technology</v>
      </c>
      <c r="R2607" s="3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90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240"/>
        <v>110</v>
      </c>
      <c r="P2608" s="3">
        <f t="shared" si="241"/>
        <v>31.44</v>
      </c>
      <c r="Q2608" s="3" t="str">
        <f t="shared" si="242"/>
        <v>technology</v>
      </c>
      <c r="R2608" s="3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72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240"/>
        <v>408</v>
      </c>
      <c r="P2609" s="3">
        <f t="shared" si="241"/>
        <v>81.95</v>
      </c>
      <c r="Q2609" s="3" t="str">
        <f t="shared" si="242"/>
        <v>technology</v>
      </c>
      <c r="R2609" s="3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72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240"/>
        <v>224</v>
      </c>
      <c r="P2610" s="3">
        <f t="shared" si="241"/>
        <v>58.93</v>
      </c>
      <c r="Q2610" s="3" t="str">
        <f t="shared" si="242"/>
        <v>technology</v>
      </c>
      <c r="R2610" s="3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72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240"/>
        <v>304</v>
      </c>
      <c r="P2611" s="3">
        <f t="shared" si="241"/>
        <v>157.29</v>
      </c>
      <c r="Q2611" s="3" t="str">
        <f t="shared" si="242"/>
        <v>technology</v>
      </c>
      <c r="R2611" s="3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5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240"/>
        <v>141</v>
      </c>
      <c r="P2612" s="3">
        <f t="shared" si="241"/>
        <v>55.76</v>
      </c>
      <c r="Q2612" s="3" t="str">
        <f t="shared" si="242"/>
        <v>technology</v>
      </c>
      <c r="R2612" s="3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90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240"/>
        <v>2791</v>
      </c>
      <c r="P2613" s="3">
        <f t="shared" si="241"/>
        <v>83.8</v>
      </c>
      <c r="Q2613" s="3" t="str">
        <f t="shared" si="242"/>
        <v>technology</v>
      </c>
      <c r="R2613" s="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72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240"/>
        <v>172</v>
      </c>
      <c r="P2614" s="3">
        <f t="shared" si="241"/>
        <v>58.42</v>
      </c>
      <c r="Q2614" s="3" t="str">
        <f t="shared" si="242"/>
        <v>technology</v>
      </c>
      <c r="R2614" s="3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72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240"/>
        <v>101</v>
      </c>
      <c r="P2615" s="3">
        <f t="shared" si="241"/>
        <v>270.57</v>
      </c>
      <c r="Q2615" s="3" t="str">
        <f t="shared" si="242"/>
        <v>technology</v>
      </c>
      <c r="R2615" s="3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72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240"/>
        <v>102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72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240"/>
        <v>170</v>
      </c>
      <c r="P2617" s="3">
        <f t="shared" si="241"/>
        <v>47.18</v>
      </c>
      <c r="Q2617" s="3" t="str">
        <f t="shared" si="242"/>
        <v>technology</v>
      </c>
      <c r="R2617" s="3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72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240"/>
        <v>115</v>
      </c>
      <c r="P2618" s="3">
        <f t="shared" si="241"/>
        <v>120.31</v>
      </c>
      <c r="Q2618" s="3" t="str">
        <f t="shared" si="242"/>
        <v>technology</v>
      </c>
      <c r="R2618" s="3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72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240"/>
        <v>878</v>
      </c>
      <c r="P2619" s="3">
        <f t="shared" si="241"/>
        <v>27.6</v>
      </c>
      <c r="Q2619" s="3" t="str">
        <f t="shared" si="242"/>
        <v>technology</v>
      </c>
      <c r="R2619" s="3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54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240"/>
        <v>105</v>
      </c>
      <c r="P2620" s="3">
        <f t="shared" si="241"/>
        <v>205.3</v>
      </c>
      <c r="Q2620" s="3" t="str">
        <f t="shared" si="242"/>
        <v>technology</v>
      </c>
      <c r="R2620" s="3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72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240"/>
        <v>188</v>
      </c>
      <c r="P2621" s="3">
        <f t="shared" si="241"/>
        <v>35.549999999999997</v>
      </c>
      <c r="Q2621" s="3" t="str">
        <f t="shared" si="242"/>
        <v>technology</v>
      </c>
      <c r="R2621" s="3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72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240"/>
        <v>144</v>
      </c>
      <c r="P2622" s="3">
        <f t="shared" si="241"/>
        <v>74.64</v>
      </c>
      <c r="Q2622" s="3" t="str">
        <f t="shared" si="242"/>
        <v>technology</v>
      </c>
      <c r="R2622" s="3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72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240"/>
        <v>146</v>
      </c>
      <c r="P2623" s="3">
        <f t="shared" si="241"/>
        <v>47.06</v>
      </c>
      <c r="Q2623" s="3" t="str">
        <f t="shared" si="242"/>
        <v>technology</v>
      </c>
      <c r="R2623" s="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72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240"/>
        <v>131</v>
      </c>
      <c r="P2624" s="3">
        <f t="shared" si="241"/>
        <v>26.59</v>
      </c>
      <c r="Q2624" s="3" t="str">
        <f t="shared" si="242"/>
        <v>technology</v>
      </c>
      <c r="R2624" s="3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72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240"/>
        <v>114</v>
      </c>
      <c r="P2625" s="3">
        <f t="shared" si="241"/>
        <v>36.770000000000003</v>
      </c>
      <c r="Q2625" s="3" t="str">
        <f t="shared" si="242"/>
        <v>technology</v>
      </c>
      <c r="R2625" s="3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72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ref="O2626:O2689" si="246">ROUND((E2626/D2626)*100,0)</f>
        <v>1379</v>
      </c>
      <c r="P2626" s="3">
        <f t="shared" ref="P2626:P2689" si="247">ROUND(E2626/L2626,2)</f>
        <v>31.82</v>
      </c>
      <c r="Q2626" s="3" t="str">
        <f t="shared" ref="Q2626:Q2689" si="248">LEFT(N2626,FIND("/",N2626)-1)</f>
        <v>technology</v>
      </c>
      <c r="R2626" s="3" t="str">
        <f t="shared" ref="R2626:R2689" si="249">RIGHT(N2626,LEN(N2626)-LEN(Q2626)-1)</f>
        <v>space exploration</v>
      </c>
      <c r="S2626" s="7">
        <f t="shared" ref="S2626:S2689" si="250">(((J2626/60)/60)/24)+DATE(1970,1,1)</f>
        <v>41144.42155092593</v>
      </c>
      <c r="T2626" s="7">
        <f t="shared" ref="T2626:T2689" si="251">(((I2626/60)/60)/24)+DATE(1970,1,1)</f>
        <v>41165.42155092593</v>
      </c>
    </row>
    <row r="2627" spans="1:20" ht="72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si="246"/>
        <v>956</v>
      </c>
      <c r="P2627" s="3">
        <f t="shared" si="247"/>
        <v>27.58</v>
      </c>
      <c r="Q2627" s="3" t="str">
        <f t="shared" si="248"/>
        <v>technology</v>
      </c>
      <c r="R2627" s="3" t="str">
        <f t="shared" si="249"/>
        <v>space exploration</v>
      </c>
      <c r="S2627" s="7">
        <f t="shared" si="250"/>
        <v>42658.810277777782</v>
      </c>
      <c r="T2627" s="7">
        <f t="shared" si="251"/>
        <v>42683.851944444439</v>
      </c>
    </row>
    <row r="2628" spans="1:20" ht="72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246"/>
        <v>112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72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246"/>
        <v>647</v>
      </c>
      <c r="P2629" s="3">
        <f t="shared" si="247"/>
        <v>21.56</v>
      </c>
      <c r="Q2629" s="3" t="str">
        <f t="shared" si="248"/>
        <v>technology</v>
      </c>
      <c r="R2629" s="3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5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246"/>
        <v>110</v>
      </c>
      <c r="P2630" s="3">
        <f t="shared" si="247"/>
        <v>44.1</v>
      </c>
      <c r="Q2630" s="3" t="str">
        <f t="shared" si="248"/>
        <v>technology</v>
      </c>
      <c r="R2630" s="3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54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246"/>
        <v>128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72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246"/>
        <v>158</v>
      </c>
      <c r="P2632" s="3">
        <f t="shared" si="247"/>
        <v>38.99</v>
      </c>
      <c r="Q2632" s="3" t="str">
        <f t="shared" si="248"/>
        <v>technology</v>
      </c>
      <c r="R2632" s="3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5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246"/>
        <v>115</v>
      </c>
      <c r="P2633" s="3">
        <f t="shared" si="247"/>
        <v>80.19</v>
      </c>
      <c r="Q2633" s="3" t="str">
        <f t="shared" si="248"/>
        <v>technology</v>
      </c>
      <c r="R2633" s="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5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246"/>
        <v>137</v>
      </c>
      <c r="P2634" s="3">
        <f t="shared" si="247"/>
        <v>34.9</v>
      </c>
      <c r="Q2634" s="3" t="str">
        <f t="shared" si="248"/>
        <v>technology</v>
      </c>
      <c r="R2634" s="3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72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246"/>
        <v>355</v>
      </c>
      <c r="P2635" s="3">
        <f t="shared" si="247"/>
        <v>89.1</v>
      </c>
      <c r="Q2635" s="3" t="str">
        <f t="shared" si="248"/>
        <v>technology</v>
      </c>
      <c r="R2635" s="3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72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246"/>
        <v>106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72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246"/>
        <v>100</v>
      </c>
      <c r="P2637" s="3">
        <f t="shared" si="247"/>
        <v>136.9</v>
      </c>
      <c r="Q2637" s="3" t="str">
        <f t="shared" si="248"/>
        <v>technology</v>
      </c>
      <c r="R2637" s="3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90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246"/>
        <v>187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54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246"/>
        <v>166</v>
      </c>
      <c r="P2639" s="3">
        <f t="shared" si="247"/>
        <v>31.96</v>
      </c>
      <c r="Q2639" s="3" t="str">
        <f t="shared" si="248"/>
        <v>technology</v>
      </c>
      <c r="R2639" s="3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72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246"/>
        <v>102</v>
      </c>
      <c r="P2640" s="3">
        <f t="shared" si="247"/>
        <v>25.21</v>
      </c>
      <c r="Q2640" s="3" t="str">
        <f t="shared" si="248"/>
        <v>technology</v>
      </c>
      <c r="R2640" s="3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72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246"/>
        <v>164</v>
      </c>
      <c r="P2641" s="3">
        <f t="shared" si="247"/>
        <v>10.039999999999999</v>
      </c>
      <c r="Q2641" s="3" t="str">
        <f t="shared" si="248"/>
        <v>technology</v>
      </c>
      <c r="R2641" s="3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90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246"/>
        <v>106</v>
      </c>
      <c r="P2642" s="3">
        <f t="shared" si="247"/>
        <v>45.94</v>
      </c>
      <c r="Q2642" s="3" t="str">
        <f t="shared" si="248"/>
        <v>technology</v>
      </c>
      <c r="R2642" s="3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54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246"/>
        <v>1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90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246"/>
        <v>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72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246"/>
        <v>34</v>
      </c>
      <c r="P2645" s="3">
        <f t="shared" si="247"/>
        <v>223.58</v>
      </c>
      <c r="Q2645" s="3" t="str">
        <f t="shared" si="248"/>
        <v>technology</v>
      </c>
      <c r="R2645" s="3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72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246"/>
        <v>2</v>
      </c>
      <c r="P2646" s="3">
        <f t="shared" si="247"/>
        <v>39.479999999999997</v>
      </c>
      <c r="Q2646" s="3" t="str">
        <f t="shared" si="248"/>
        <v>technology</v>
      </c>
      <c r="R2646" s="3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72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246"/>
        <v>11</v>
      </c>
      <c r="P2647" s="3">
        <f t="shared" si="247"/>
        <v>91.3</v>
      </c>
      <c r="Q2647" s="3" t="str">
        <f t="shared" si="248"/>
        <v>technology</v>
      </c>
      <c r="R2647" s="3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72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246"/>
        <v>8</v>
      </c>
      <c r="P2648" s="3">
        <f t="shared" si="247"/>
        <v>78.67</v>
      </c>
      <c r="Q2648" s="3" t="str">
        <f t="shared" si="248"/>
        <v>technology</v>
      </c>
      <c r="R2648" s="3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72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246"/>
        <v>1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90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246"/>
        <v>1</v>
      </c>
      <c r="P2650" s="3">
        <f t="shared" si="247"/>
        <v>17.670000000000002</v>
      </c>
      <c r="Q2650" s="3" t="str">
        <f t="shared" si="248"/>
        <v>technology</v>
      </c>
      <c r="R2650" s="3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36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246"/>
        <v>0</v>
      </c>
      <c r="P2651" s="3">
        <f t="shared" si="247"/>
        <v>41.33</v>
      </c>
      <c r="Q2651" s="3" t="str">
        <f t="shared" si="248"/>
        <v>technology</v>
      </c>
      <c r="R2651" s="3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72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246"/>
        <v>1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72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246"/>
        <v>2</v>
      </c>
      <c r="P2653" s="3">
        <f t="shared" si="247"/>
        <v>307.82</v>
      </c>
      <c r="Q2653" s="3" t="str">
        <f t="shared" si="248"/>
        <v>technology</v>
      </c>
      <c r="R2653" s="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72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246"/>
        <v>1</v>
      </c>
      <c r="P2654" s="3">
        <f t="shared" si="247"/>
        <v>80.45</v>
      </c>
      <c r="Q2654" s="3" t="str">
        <f t="shared" si="248"/>
        <v>technology</v>
      </c>
      <c r="R2654" s="3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72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246"/>
        <v>12</v>
      </c>
      <c r="P2655" s="3">
        <f t="shared" si="247"/>
        <v>83.94</v>
      </c>
      <c r="Q2655" s="3" t="str">
        <f t="shared" si="248"/>
        <v>technology</v>
      </c>
      <c r="R2655" s="3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72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246"/>
        <v>0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246"/>
        <v>21</v>
      </c>
      <c r="P2657" s="3">
        <f t="shared" si="247"/>
        <v>73.37</v>
      </c>
      <c r="Q2657" s="3" t="str">
        <f t="shared" si="248"/>
        <v>technology</v>
      </c>
      <c r="R2657" s="3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54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246"/>
        <v>11</v>
      </c>
      <c r="P2658" s="3">
        <f t="shared" si="247"/>
        <v>112.86</v>
      </c>
      <c r="Q2658" s="3" t="str">
        <f t="shared" si="248"/>
        <v>technology</v>
      </c>
      <c r="R2658" s="3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72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246"/>
        <v>19</v>
      </c>
      <c r="P2659" s="3">
        <f t="shared" si="247"/>
        <v>95.28</v>
      </c>
      <c r="Q2659" s="3" t="str">
        <f t="shared" si="248"/>
        <v>technology</v>
      </c>
      <c r="R2659" s="3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72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246"/>
        <v>0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246"/>
        <v>3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72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246"/>
        <v>0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72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246"/>
        <v>103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72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246"/>
        <v>107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72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246"/>
        <v>105</v>
      </c>
      <c r="P2665" s="3">
        <f t="shared" si="247"/>
        <v>373.56</v>
      </c>
      <c r="Q2665" s="3" t="str">
        <f t="shared" si="248"/>
        <v>technology</v>
      </c>
      <c r="R2665" s="3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72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246"/>
        <v>103</v>
      </c>
      <c r="P2666" s="3">
        <f t="shared" si="247"/>
        <v>174.04</v>
      </c>
      <c r="Q2666" s="3" t="str">
        <f t="shared" si="248"/>
        <v>technology</v>
      </c>
      <c r="R2666" s="3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72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246"/>
        <v>123</v>
      </c>
      <c r="P2667" s="3">
        <f t="shared" si="247"/>
        <v>93.7</v>
      </c>
      <c r="Q2667" s="3" t="str">
        <f t="shared" si="248"/>
        <v>technology</v>
      </c>
      <c r="R2667" s="3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72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246"/>
        <v>159</v>
      </c>
      <c r="P2668" s="3">
        <f t="shared" si="247"/>
        <v>77.33</v>
      </c>
      <c r="Q2668" s="3" t="str">
        <f t="shared" si="248"/>
        <v>technology</v>
      </c>
      <c r="R2668" s="3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72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246"/>
        <v>111</v>
      </c>
      <c r="P2669" s="3">
        <f t="shared" si="247"/>
        <v>92.22</v>
      </c>
      <c r="Q2669" s="3" t="str">
        <f t="shared" si="248"/>
        <v>technology</v>
      </c>
      <c r="R2669" s="3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6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246"/>
        <v>171</v>
      </c>
      <c r="P2670" s="3">
        <f t="shared" si="247"/>
        <v>60.96</v>
      </c>
      <c r="Q2670" s="3" t="str">
        <f t="shared" si="248"/>
        <v>technology</v>
      </c>
      <c r="R2670" s="3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72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246"/>
        <v>125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72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246"/>
        <v>6</v>
      </c>
      <c r="P2672" s="3">
        <f t="shared" si="247"/>
        <v>41.58</v>
      </c>
      <c r="Q2672" s="3" t="str">
        <f t="shared" si="248"/>
        <v>technology</v>
      </c>
      <c r="R2672" s="3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72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246"/>
        <v>11</v>
      </c>
      <c r="P2673" s="3">
        <f t="shared" si="247"/>
        <v>33.76</v>
      </c>
      <c r="Q2673" s="3" t="str">
        <f t="shared" si="248"/>
        <v>technology</v>
      </c>
      <c r="R2673" s="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72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246"/>
        <v>33</v>
      </c>
      <c r="P2674" s="3">
        <f t="shared" si="247"/>
        <v>70.62</v>
      </c>
      <c r="Q2674" s="3" t="str">
        <f t="shared" si="248"/>
        <v>technology</v>
      </c>
      <c r="R2674" s="3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72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246"/>
        <v>28</v>
      </c>
      <c r="P2675" s="3">
        <f t="shared" si="247"/>
        <v>167.15</v>
      </c>
      <c r="Q2675" s="3" t="str">
        <f t="shared" si="248"/>
        <v>technology</v>
      </c>
      <c r="R2675" s="3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90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246"/>
        <v>63</v>
      </c>
      <c r="P2676" s="3">
        <f t="shared" si="247"/>
        <v>128.62</v>
      </c>
      <c r="Q2676" s="3" t="str">
        <f t="shared" si="248"/>
        <v>technology</v>
      </c>
      <c r="R2676" s="3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72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246"/>
        <v>8</v>
      </c>
      <c r="P2677" s="3">
        <f t="shared" si="247"/>
        <v>65.41</v>
      </c>
      <c r="Q2677" s="3" t="str">
        <f t="shared" si="248"/>
        <v>technology</v>
      </c>
      <c r="R2677" s="3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72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246"/>
        <v>50</v>
      </c>
      <c r="P2678" s="3">
        <f t="shared" si="247"/>
        <v>117.56</v>
      </c>
      <c r="Q2678" s="3" t="str">
        <f t="shared" si="248"/>
        <v>technology</v>
      </c>
      <c r="R2678" s="3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72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246"/>
        <v>18</v>
      </c>
      <c r="P2679" s="3">
        <f t="shared" si="247"/>
        <v>126.48</v>
      </c>
      <c r="Q2679" s="3" t="str">
        <f t="shared" si="248"/>
        <v>technology</v>
      </c>
      <c r="R2679" s="3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72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246"/>
        <v>0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72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246"/>
        <v>0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246"/>
        <v>1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72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246"/>
        <v>1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72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246"/>
        <v>28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72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246"/>
        <v>0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72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246"/>
        <v>1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72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246"/>
        <v>0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72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246"/>
        <v>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5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246"/>
        <v>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36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ref="O2690:O2753" si="252">ROUND((E2690/D2690)*100,0)</f>
        <v>0</v>
      </c>
      <c r="P2690" s="3">
        <f t="shared" ref="P2690:P2753" si="253">ROUND(E2690/L2690,2)</f>
        <v>5.29</v>
      </c>
      <c r="Q2690" s="3" t="str">
        <f t="shared" ref="Q2690:Q2753" si="254">LEFT(N2690,FIND("/",N2690)-1)</f>
        <v>food</v>
      </c>
      <c r="R2690" s="3" t="str">
        <f t="shared" ref="R2690:R2753" si="255">RIGHT(N2690,LEN(N2690)-LEN(Q2690)-1)</f>
        <v>food trucks</v>
      </c>
      <c r="S2690" s="7">
        <f t="shared" ref="S2690:S2753" si="256">(((J2690/60)/60)/24)+DATE(1970,1,1)</f>
        <v>42028.118865740747</v>
      </c>
      <c r="T2690" s="7">
        <f t="shared" ref="T2690:T2753" si="257">(((I2690/60)/60)/24)+DATE(1970,1,1)</f>
        <v>42059.125</v>
      </c>
    </row>
    <row r="2691" spans="1:20" ht="72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si="252"/>
        <v>0</v>
      </c>
      <c r="P2691" s="3">
        <f t="shared" si="253"/>
        <v>1</v>
      </c>
      <c r="Q2691" s="3" t="str">
        <f t="shared" si="254"/>
        <v>food</v>
      </c>
      <c r="R2691" s="3" t="str">
        <f t="shared" si="255"/>
        <v>food trucks</v>
      </c>
      <c r="S2691" s="7">
        <f t="shared" si="256"/>
        <v>42551.961689814809</v>
      </c>
      <c r="T2691" s="7">
        <f t="shared" si="257"/>
        <v>42581.961689814809</v>
      </c>
    </row>
    <row r="2692" spans="1:20" ht="72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252"/>
        <v>11</v>
      </c>
      <c r="P2692" s="3">
        <f t="shared" si="253"/>
        <v>72.760000000000005</v>
      </c>
      <c r="Q2692" s="3" t="str">
        <f t="shared" si="254"/>
        <v>food</v>
      </c>
      <c r="R2692" s="3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54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252"/>
        <v>0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72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252"/>
        <v>1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72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252"/>
        <v>1</v>
      </c>
      <c r="P2695" s="3">
        <f t="shared" si="253"/>
        <v>13.33</v>
      </c>
      <c r="Q2695" s="3" t="str">
        <f t="shared" si="254"/>
        <v>food</v>
      </c>
      <c r="R2695" s="3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72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252"/>
        <v>0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5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252"/>
        <v>0</v>
      </c>
      <c r="P2697" s="3">
        <f t="shared" si="253"/>
        <v>23.67</v>
      </c>
      <c r="Q2697" s="3" t="str">
        <f t="shared" si="254"/>
        <v>food</v>
      </c>
      <c r="R2697" s="3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72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252"/>
        <v>6</v>
      </c>
      <c r="P2698" s="3">
        <f t="shared" si="253"/>
        <v>89.21</v>
      </c>
      <c r="Q2698" s="3" t="str">
        <f t="shared" si="254"/>
        <v>food</v>
      </c>
      <c r="R2698" s="3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5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252"/>
        <v>26</v>
      </c>
      <c r="P2699" s="3">
        <f t="shared" si="253"/>
        <v>116.56</v>
      </c>
      <c r="Q2699" s="3" t="str">
        <f t="shared" si="254"/>
        <v>food</v>
      </c>
      <c r="R2699" s="3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72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252"/>
        <v>0</v>
      </c>
      <c r="P2700" s="3">
        <f t="shared" si="253"/>
        <v>13.01</v>
      </c>
      <c r="Q2700" s="3" t="str">
        <f t="shared" si="254"/>
        <v>food</v>
      </c>
      <c r="R2700" s="3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5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252"/>
        <v>0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72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252"/>
        <v>1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72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252"/>
        <v>46</v>
      </c>
      <c r="P2703" s="3">
        <f t="shared" si="253"/>
        <v>34.130000000000003</v>
      </c>
      <c r="Q2703" s="3" t="str">
        <f t="shared" si="254"/>
        <v>theater</v>
      </c>
      <c r="R2703" s="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72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252"/>
        <v>34</v>
      </c>
      <c r="P2704" s="3">
        <f t="shared" si="253"/>
        <v>132.35</v>
      </c>
      <c r="Q2704" s="3" t="str">
        <f t="shared" si="254"/>
        <v>theater</v>
      </c>
      <c r="R2704" s="3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54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252"/>
        <v>104</v>
      </c>
      <c r="P2705" s="3">
        <f t="shared" si="253"/>
        <v>922.22</v>
      </c>
      <c r="Q2705" s="3" t="str">
        <f t="shared" si="254"/>
        <v>theater</v>
      </c>
      <c r="R2705" s="3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72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252"/>
        <v>6</v>
      </c>
      <c r="P2706" s="3">
        <f t="shared" si="253"/>
        <v>163.57</v>
      </c>
      <c r="Q2706" s="3" t="str">
        <f t="shared" si="254"/>
        <v>theater</v>
      </c>
      <c r="R2706" s="3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36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252"/>
        <v>11</v>
      </c>
      <c r="P2707" s="3">
        <f t="shared" si="253"/>
        <v>217.38</v>
      </c>
      <c r="Q2707" s="3" t="str">
        <f t="shared" si="254"/>
        <v>theater</v>
      </c>
      <c r="R2707" s="3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72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252"/>
        <v>112</v>
      </c>
      <c r="P2708" s="3">
        <f t="shared" si="253"/>
        <v>149.44</v>
      </c>
      <c r="Q2708" s="3" t="str">
        <f t="shared" si="254"/>
        <v>theater</v>
      </c>
      <c r="R2708" s="3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5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252"/>
        <v>351</v>
      </c>
      <c r="P2709" s="3">
        <f t="shared" si="253"/>
        <v>71.239999999999995</v>
      </c>
      <c r="Q2709" s="3" t="str">
        <f t="shared" si="254"/>
        <v>theater</v>
      </c>
      <c r="R2709" s="3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72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252"/>
        <v>233</v>
      </c>
      <c r="P2710" s="3">
        <f t="shared" si="253"/>
        <v>44.46</v>
      </c>
      <c r="Q2710" s="3" t="str">
        <f t="shared" si="254"/>
        <v>theater</v>
      </c>
      <c r="R2710" s="3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72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252"/>
        <v>102</v>
      </c>
      <c r="P2711" s="3">
        <f t="shared" si="253"/>
        <v>164.94</v>
      </c>
      <c r="Q2711" s="3" t="str">
        <f t="shared" si="254"/>
        <v>theater</v>
      </c>
      <c r="R2711" s="3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54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252"/>
        <v>154</v>
      </c>
      <c r="P2712" s="3">
        <f t="shared" si="253"/>
        <v>84.87</v>
      </c>
      <c r="Q2712" s="3" t="str">
        <f t="shared" si="254"/>
        <v>theater</v>
      </c>
      <c r="R2712" s="3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72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252"/>
        <v>101</v>
      </c>
      <c r="P2713" s="3">
        <f t="shared" si="253"/>
        <v>53.95</v>
      </c>
      <c r="Q2713" s="3" t="str">
        <f t="shared" si="254"/>
        <v>theater</v>
      </c>
      <c r="R2713" s="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72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252"/>
        <v>131</v>
      </c>
      <c r="P2714" s="3">
        <f t="shared" si="253"/>
        <v>50.53</v>
      </c>
      <c r="Q2714" s="3" t="str">
        <f t="shared" si="254"/>
        <v>theater</v>
      </c>
      <c r="R2714" s="3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72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252"/>
        <v>102</v>
      </c>
      <c r="P2715" s="3">
        <f t="shared" si="253"/>
        <v>108</v>
      </c>
      <c r="Q2715" s="3" t="str">
        <f t="shared" si="254"/>
        <v>theater</v>
      </c>
      <c r="R2715" s="3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54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252"/>
        <v>116</v>
      </c>
      <c r="P2716" s="3">
        <f t="shared" si="253"/>
        <v>95.37</v>
      </c>
      <c r="Q2716" s="3" t="str">
        <f t="shared" si="254"/>
        <v>theater</v>
      </c>
      <c r="R2716" s="3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72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252"/>
        <v>265</v>
      </c>
      <c r="P2717" s="3">
        <f t="shared" si="253"/>
        <v>57.63</v>
      </c>
      <c r="Q2717" s="3" t="str">
        <f t="shared" si="254"/>
        <v>theater</v>
      </c>
      <c r="R2717" s="3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108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252"/>
        <v>120</v>
      </c>
      <c r="P2718" s="3">
        <f t="shared" si="253"/>
        <v>64.16</v>
      </c>
      <c r="Q2718" s="3" t="str">
        <f t="shared" si="254"/>
        <v>theater</v>
      </c>
      <c r="R2718" s="3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90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252"/>
        <v>120</v>
      </c>
      <c r="P2719" s="3">
        <f t="shared" si="253"/>
        <v>92.39</v>
      </c>
      <c r="Q2719" s="3" t="str">
        <f t="shared" si="254"/>
        <v>theater</v>
      </c>
      <c r="R2719" s="3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72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252"/>
        <v>104</v>
      </c>
      <c r="P2720" s="3">
        <f t="shared" si="253"/>
        <v>125.98</v>
      </c>
      <c r="Q2720" s="3" t="str">
        <f t="shared" si="254"/>
        <v>theater</v>
      </c>
      <c r="R2720" s="3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72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252"/>
        <v>109</v>
      </c>
      <c r="P2721" s="3">
        <f t="shared" si="253"/>
        <v>94.64</v>
      </c>
      <c r="Q2721" s="3" t="str">
        <f t="shared" si="254"/>
        <v>theater</v>
      </c>
      <c r="R2721" s="3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5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252"/>
        <v>118</v>
      </c>
      <c r="P2722" s="3">
        <f t="shared" si="253"/>
        <v>170.7</v>
      </c>
      <c r="Q2722" s="3" t="str">
        <f t="shared" si="254"/>
        <v>theater</v>
      </c>
      <c r="R2722" s="3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72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252"/>
        <v>1462</v>
      </c>
      <c r="P2723" s="3">
        <f t="shared" si="253"/>
        <v>40.76</v>
      </c>
      <c r="Q2723" s="3" t="str">
        <f t="shared" si="254"/>
        <v>technology</v>
      </c>
      <c r="R2723" s="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72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252"/>
        <v>253</v>
      </c>
      <c r="P2724" s="3">
        <f t="shared" si="253"/>
        <v>68.25</v>
      </c>
      <c r="Q2724" s="3" t="str">
        <f t="shared" si="254"/>
        <v>technology</v>
      </c>
      <c r="R2724" s="3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72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252"/>
        <v>140</v>
      </c>
      <c r="P2725" s="3">
        <f t="shared" si="253"/>
        <v>95.49</v>
      </c>
      <c r="Q2725" s="3" t="str">
        <f t="shared" si="254"/>
        <v>technology</v>
      </c>
      <c r="R2725" s="3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72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252"/>
        <v>297</v>
      </c>
      <c r="P2726" s="3">
        <f t="shared" si="253"/>
        <v>7.19</v>
      </c>
      <c r="Q2726" s="3" t="str">
        <f t="shared" si="254"/>
        <v>technology</v>
      </c>
      <c r="R2726" s="3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5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252"/>
        <v>145</v>
      </c>
      <c r="P2727" s="3">
        <f t="shared" si="253"/>
        <v>511.65</v>
      </c>
      <c r="Q2727" s="3" t="str">
        <f t="shared" si="254"/>
        <v>technology</v>
      </c>
      <c r="R2727" s="3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ht="36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252"/>
        <v>106</v>
      </c>
      <c r="P2728" s="3">
        <f t="shared" si="253"/>
        <v>261.75</v>
      </c>
      <c r="Q2728" s="3" t="str">
        <f t="shared" si="254"/>
        <v>technology</v>
      </c>
      <c r="R2728" s="3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72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252"/>
        <v>493</v>
      </c>
      <c r="P2729" s="3">
        <f t="shared" si="253"/>
        <v>69.760000000000005</v>
      </c>
      <c r="Q2729" s="3" t="str">
        <f t="shared" si="254"/>
        <v>technology</v>
      </c>
      <c r="R2729" s="3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36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252"/>
        <v>202</v>
      </c>
      <c r="P2730" s="3">
        <f t="shared" si="253"/>
        <v>77.23</v>
      </c>
      <c r="Q2730" s="3" t="str">
        <f t="shared" si="254"/>
        <v>technology</v>
      </c>
      <c r="R2730" s="3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36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252"/>
        <v>104</v>
      </c>
      <c r="P2731" s="3">
        <f t="shared" si="253"/>
        <v>340.57</v>
      </c>
      <c r="Q2731" s="3" t="str">
        <f t="shared" si="254"/>
        <v>technology</v>
      </c>
      <c r="R2731" s="3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5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252"/>
        <v>170</v>
      </c>
      <c r="P2732" s="3">
        <f t="shared" si="253"/>
        <v>67.42</v>
      </c>
      <c r="Q2732" s="3" t="str">
        <f t="shared" si="254"/>
        <v>technology</v>
      </c>
      <c r="R2732" s="3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72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252"/>
        <v>104</v>
      </c>
      <c r="P2733" s="3">
        <f t="shared" si="253"/>
        <v>845.7</v>
      </c>
      <c r="Q2733" s="3" t="str">
        <f t="shared" si="254"/>
        <v>technology</v>
      </c>
      <c r="R2733" s="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72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252"/>
        <v>118</v>
      </c>
      <c r="P2734" s="3">
        <f t="shared" si="253"/>
        <v>97.19</v>
      </c>
      <c r="Q2734" s="3" t="str">
        <f t="shared" si="254"/>
        <v>technology</v>
      </c>
      <c r="R2734" s="3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72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252"/>
        <v>108</v>
      </c>
      <c r="P2735" s="3">
        <f t="shared" si="253"/>
        <v>451.84</v>
      </c>
      <c r="Q2735" s="3" t="str">
        <f t="shared" si="254"/>
        <v>technology</v>
      </c>
      <c r="R2735" s="3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72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252"/>
        <v>2260300</v>
      </c>
      <c r="P2736" s="3">
        <f t="shared" si="253"/>
        <v>138.66999999999999</v>
      </c>
      <c r="Q2736" s="3" t="str">
        <f t="shared" si="254"/>
        <v>technology</v>
      </c>
      <c r="R2736" s="3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72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252"/>
        <v>978</v>
      </c>
      <c r="P2737" s="3">
        <f t="shared" si="253"/>
        <v>21.64</v>
      </c>
      <c r="Q2737" s="3" t="str">
        <f t="shared" si="254"/>
        <v>technology</v>
      </c>
      <c r="R2737" s="3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90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252"/>
        <v>123</v>
      </c>
      <c r="P2738" s="3">
        <f t="shared" si="253"/>
        <v>169.52</v>
      </c>
      <c r="Q2738" s="3" t="str">
        <f t="shared" si="254"/>
        <v>technology</v>
      </c>
      <c r="R2738" s="3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72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252"/>
        <v>246</v>
      </c>
      <c r="P2739" s="3">
        <f t="shared" si="253"/>
        <v>161.88</v>
      </c>
      <c r="Q2739" s="3" t="str">
        <f t="shared" si="254"/>
        <v>technology</v>
      </c>
      <c r="R2739" s="3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72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252"/>
        <v>148</v>
      </c>
      <c r="P2740" s="3">
        <f t="shared" si="253"/>
        <v>493.13</v>
      </c>
      <c r="Q2740" s="3" t="str">
        <f t="shared" si="254"/>
        <v>technology</v>
      </c>
      <c r="R2740" s="3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72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252"/>
        <v>384</v>
      </c>
      <c r="P2741" s="3">
        <f t="shared" si="253"/>
        <v>22.12</v>
      </c>
      <c r="Q2741" s="3" t="str">
        <f t="shared" si="254"/>
        <v>technology</v>
      </c>
      <c r="R2741" s="3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5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252"/>
        <v>103</v>
      </c>
      <c r="P2742" s="3">
        <f t="shared" si="253"/>
        <v>18.239999999999998</v>
      </c>
      <c r="Q2742" s="3" t="str">
        <f t="shared" si="254"/>
        <v>technology</v>
      </c>
      <c r="R2742" s="3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36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252"/>
        <v>0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72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252"/>
        <v>29</v>
      </c>
      <c r="P2744" s="3">
        <f t="shared" si="253"/>
        <v>40.61</v>
      </c>
      <c r="Q2744" s="3" t="str">
        <f t="shared" si="254"/>
        <v>publishing</v>
      </c>
      <c r="R2744" s="3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72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252"/>
        <v>0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72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252"/>
        <v>5</v>
      </c>
      <c r="P2746" s="3">
        <f t="shared" si="253"/>
        <v>37.950000000000003</v>
      </c>
      <c r="Q2746" s="3" t="str">
        <f t="shared" si="254"/>
        <v>publishing</v>
      </c>
      <c r="R2746" s="3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72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252"/>
        <v>22</v>
      </c>
      <c r="P2747" s="3">
        <f t="shared" si="253"/>
        <v>35.729999999999997</v>
      </c>
      <c r="Q2747" s="3" t="str">
        <f t="shared" si="254"/>
        <v>publishing</v>
      </c>
      <c r="R2747" s="3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72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252"/>
        <v>27</v>
      </c>
      <c r="P2748" s="3">
        <f t="shared" si="253"/>
        <v>42.16</v>
      </c>
      <c r="Q2748" s="3" t="str">
        <f t="shared" si="254"/>
        <v>publishing</v>
      </c>
      <c r="R2748" s="3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72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252"/>
        <v>28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5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252"/>
        <v>1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36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252"/>
        <v>1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5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252"/>
        <v>0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72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252"/>
        <v>0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72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ref="O2754:O2817" si="258">ROUND((E2754/D2754)*100,0)</f>
        <v>11</v>
      </c>
      <c r="P2754" s="3">
        <f t="shared" ref="P2754:P2817" si="259">ROUND(E2754/L2754,2)</f>
        <v>39.29</v>
      </c>
      <c r="Q2754" s="3" t="str">
        <f t="shared" ref="Q2754:Q2817" si="260">LEFT(N2754,FIND("/",N2754)-1)</f>
        <v>publishing</v>
      </c>
      <c r="R2754" s="3" t="str">
        <f t="shared" ref="R2754:R2817" si="261">RIGHT(N2754,LEN(N2754)-LEN(Q2754)-1)</f>
        <v>children's books</v>
      </c>
      <c r="S2754" s="7">
        <f t="shared" ref="S2754:S2817" si="262">(((J2754/60)/60)/24)+DATE(1970,1,1)</f>
        <v>40855.765092592592</v>
      </c>
      <c r="T2754" s="7">
        <f t="shared" ref="T2754:T2817" si="263">(((I2754/60)/60)/24)+DATE(1970,1,1)</f>
        <v>40895.765092592592</v>
      </c>
    </row>
    <row r="2755" spans="1:20" ht="5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si="258"/>
        <v>19</v>
      </c>
      <c r="P2755" s="3">
        <f t="shared" si="259"/>
        <v>47.5</v>
      </c>
      <c r="Q2755" s="3" t="str">
        <f t="shared" si="260"/>
        <v>publishing</v>
      </c>
      <c r="R2755" s="3" t="str">
        <f t="shared" si="261"/>
        <v>children's books</v>
      </c>
      <c r="S2755" s="7">
        <f t="shared" si="262"/>
        <v>41117.900729166664</v>
      </c>
      <c r="T2755" s="7">
        <f t="shared" si="263"/>
        <v>41147.900729166664</v>
      </c>
    </row>
    <row r="2756" spans="1:20" ht="72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258"/>
        <v>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5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258"/>
        <v>52</v>
      </c>
      <c r="P2757" s="3">
        <f t="shared" si="259"/>
        <v>17.329999999999998</v>
      </c>
      <c r="Q2757" s="3" t="str">
        <f t="shared" si="260"/>
        <v>publishing</v>
      </c>
      <c r="R2757" s="3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72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258"/>
        <v>10</v>
      </c>
      <c r="P2758" s="3">
        <f t="shared" si="259"/>
        <v>31.76</v>
      </c>
      <c r="Q2758" s="3" t="str">
        <f t="shared" si="260"/>
        <v>publishing</v>
      </c>
      <c r="R2758" s="3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36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258"/>
        <v>1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90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258"/>
        <v>12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72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258"/>
        <v>11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72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258"/>
        <v>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54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258"/>
        <v>1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72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258"/>
        <v>1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54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258"/>
        <v>0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72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258"/>
        <v>1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5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258"/>
        <v>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72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258"/>
        <v>2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72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258"/>
        <v>1</v>
      </c>
      <c r="P2769" s="3">
        <f t="shared" si="259"/>
        <v>11.33</v>
      </c>
      <c r="Q2769" s="3" t="str">
        <f t="shared" si="260"/>
        <v>publishing</v>
      </c>
      <c r="R2769" s="3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72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258"/>
        <v>14</v>
      </c>
      <c r="P2770" s="3">
        <f t="shared" si="259"/>
        <v>29.47</v>
      </c>
      <c r="Q2770" s="3" t="str">
        <f t="shared" si="260"/>
        <v>publishing</v>
      </c>
      <c r="R2770" s="3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72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258"/>
        <v>0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72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258"/>
        <v>10</v>
      </c>
      <c r="P2772" s="3">
        <f t="shared" si="259"/>
        <v>63.1</v>
      </c>
      <c r="Q2772" s="3" t="str">
        <f t="shared" si="260"/>
        <v>publishing</v>
      </c>
      <c r="R2772" s="3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90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258"/>
        <v>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72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258"/>
        <v>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5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258"/>
        <v>0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72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258"/>
        <v>14</v>
      </c>
      <c r="P2776" s="3">
        <f t="shared" si="259"/>
        <v>43.85</v>
      </c>
      <c r="Q2776" s="3" t="str">
        <f t="shared" si="260"/>
        <v>publishing</v>
      </c>
      <c r="R2776" s="3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72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258"/>
        <v>3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90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258"/>
        <v>8</v>
      </c>
      <c r="P2778" s="3">
        <f t="shared" si="259"/>
        <v>45.97</v>
      </c>
      <c r="Q2778" s="3" t="str">
        <f t="shared" si="260"/>
        <v>publishing</v>
      </c>
      <c r="R2778" s="3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72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258"/>
        <v>0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90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258"/>
        <v>26</v>
      </c>
      <c r="P2780" s="3">
        <f t="shared" si="259"/>
        <v>93.67</v>
      </c>
      <c r="Q2780" s="3" t="str">
        <f t="shared" si="260"/>
        <v>publishing</v>
      </c>
      <c r="R2780" s="3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72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258"/>
        <v>2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54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258"/>
        <v>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5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258"/>
        <v>105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5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258"/>
        <v>120</v>
      </c>
      <c r="P2784" s="3">
        <f t="shared" si="259"/>
        <v>66.67</v>
      </c>
      <c r="Q2784" s="3" t="str">
        <f t="shared" si="260"/>
        <v>theater</v>
      </c>
      <c r="R2784" s="3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72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258"/>
        <v>115</v>
      </c>
      <c r="P2785" s="3">
        <f t="shared" si="259"/>
        <v>18.77</v>
      </c>
      <c r="Q2785" s="3" t="str">
        <f t="shared" si="260"/>
        <v>theater</v>
      </c>
      <c r="R2785" s="3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72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258"/>
        <v>119</v>
      </c>
      <c r="P2786" s="3">
        <f t="shared" si="259"/>
        <v>66.11</v>
      </c>
      <c r="Q2786" s="3" t="str">
        <f t="shared" si="260"/>
        <v>theater</v>
      </c>
      <c r="R2786" s="3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5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258"/>
        <v>105</v>
      </c>
      <c r="P2787" s="3">
        <f t="shared" si="259"/>
        <v>36.86</v>
      </c>
      <c r="Q2787" s="3" t="str">
        <f t="shared" si="260"/>
        <v>theater</v>
      </c>
      <c r="R2787" s="3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54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258"/>
        <v>118</v>
      </c>
      <c r="P2788" s="3">
        <f t="shared" si="259"/>
        <v>39.81</v>
      </c>
      <c r="Q2788" s="3" t="str">
        <f t="shared" si="260"/>
        <v>theater</v>
      </c>
      <c r="R2788" s="3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72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258"/>
        <v>120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5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258"/>
        <v>103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36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258"/>
        <v>101</v>
      </c>
      <c r="P2791" s="3">
        <f t="shared" si="259"/>
        <v>126.46</v>
      </c>
      <c r="Q2791" s="3" t="str">
        <f t="shared" si="260"/>
        <v>theater</v>
      </c>
      <c r="R2791" s="3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72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258"/>
        <v>105</v>
      </c>
      <c r="P2792" s="3">
        <f t="shared" si="259"/>
        <v>47.88</v>
      </c>
      <c r="Q2792" s="3" t="str">
        <f t="shared" si="260"/>
        <v>theater</v>
      </c>
      <c r="R2792" s="3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90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258"/>
        <v>103</v>
      </c>
      <c r="P2793" s="3">
        <f t="shared" si="259"/>
        <v>73.209999999999994</v>
      </c>
      <c r="Q2793" s="3" t="str">
        <f t="shared" si="260"/>
        <v>theater</v>
      </c>
      <c r="R2793" s="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72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258"/>
        <v>108</v>
      </c>
      <c r="P2794" s="3">
        <f t="shared" si="259"/>
        <v>89.67</v>
      </c>
      <c r="Q2794" s="3" t="str">
        <f t="shared" si="260"/>
        <v>theater</v>
      </c>
      <c r="R2794" s="3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90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258"/>
        <v>111</v>
      </c>
      <c r="P2795" s="3">
        <f t="shared" si="259"/>
        <v>151.46</v>
      </c>
      <c r="Q2795" s="3" t="str">
        <f t="shared" si="260"/>
        <v>theater</v>
      </c>
      <c r="R2795" s="3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72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258"/>
        <v>150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72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258"/>
        <v>104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72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258"/>
        <v>116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72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258"/>
        <v>103</v>
      </c>
      <c r="P2799" s="3">
        <f t="shared" si="259"/>
        <v>87.36</v>
      </c>
      <c r="Q2799" s="3" t="str">
        <f t="shared" si="260"/>
        <v>theater</v>
      </c>
      <c r="R2799" s="3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72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258"/>
        <v>101</v>
      </c>
      <c r="P2800" s="3">
        <f t="shared" si="259"/>
        <v>36.47</v>
      </c>
      <c r="Q2800" s="3" t="str">
        <f t="shared" si="260"/>
        <v>theater</v>
      </c>
      <c r="R2800" s="3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72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258"/>
        <v>117</v>
      </c>
      <c r="P2801" s="3">
        <f t="shared" si="259"/>
        <v>44.86</v>
      </c>
      <c r="Q2801" s="3" t="str">
        <f t="shared" si="260"/>
        <v>theater</v>
      </c>
      <c r="R2801" s="3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72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258"/>
        <v>133</v>
      </c>
      <c r="P2802" s="3">
        <f t="shared" si="259"/>
        <v>42.9</v>
      </c>
      <c r="Q2802" s="3" t="str">
        <f t="shared" si="260"/>
        <v>theater</v>
      </c>
      <c r="R2802" s="3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5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258"/>
        <v>133</v>
      </c>
      <c r="P2803" s="3">
        <f t="shared" si="259"/>
        <v>51.23</v>
      </c>
      <c r="Q2803" s="3" t="str">
        <f t="shared" si="260"/>
        <v>theater</v>
      </c>
      <c r="R2803" s="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72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258"/>
        <v>102</v>
      </c>
      <c r="P2804" s="3">
        <f t="shared" si="259"/>
        <v>33.94</v>
      </c>
      <c r="Q2804" s="3" t="str">
        <f t="shared" si="260"/>
        <v>theater</v>
      </c>
      <c r="R2804" s="3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72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258"/>
        <v>128</v>
      </c>
      <c r="P2805" s="3">
        <f t="shared" si="259"/>
        <v>90.74</v>
      </c>
      <c r="Q2805" s="3" t="str">
        <f t="shared" si="260"/>
        <v>theater</v>
      </c>
      <c r="R2805" s="3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72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258"/>
        <v>115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90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258"/>
        <v>110</v>
      </c>
      <c r="P2807" s="3">
        <f t="shared" si="259"/>
        <v>24.44</v>
      </c>
      <c r="Q2807" s="3" t="str">
        <f t="shared" si="260"/>
        <v>theater</v>
      </c>
      <c r="R2807" s="3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72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258"/>
        <v>112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36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258"/>
        <v>126</v>
      </c>
      <c r="P2809" s="3">
        <f t="shared" si="259"/>
        <v>67.739999999999995</v>
      </c>
      <c r="Q2809" s="3" t="str">
        <f t="shared" si="260"/>
        <v>theater</v>
      </c>
      <c r="R2809" s="3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72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258"/>
        <v>100</v>
      </c>
      <c r="P2810" s="3">
        <f t="shared" si="259"/>
        <v>65.38</v>
      </c>
      <c r="Q2810" s="3" t="str">
        <f t="shared" si="260"/>
        <v>theater</v>
      </c>
      <c r="R2810" s="3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72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258"/>
        <v>102</v>
      </c>
      <c r="P2811" s="3">
        <f t="shared" si="259"/>
        <v>121.9</v>
      </c>
      <c r="Q2811" s="3" t="str">
        <f t="shared" si="260"/>
        <v>theater</v>
      </c>
      <c r="R2811" s="3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72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258"/>
        <v>108</v>
      </c>
      <c r="P2812" s="3">
        <f t="shared" si="259"/>
        <v>47.46</v>
      </c>
      <c r="Q2812" s="3" t="str">
        <f t="shared" si="260"/>
        <v>theater</v>
      </c>
      <c r="R2812" s="3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5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258"/>
        <v>100</v>
      </c>
      <c r="P2813" s="3">
        <f t="shared" si="259"/>
        <v>92.84</v>
      </c>
      <c r="Q2813" s="3" t="str">
        <f t="shared" si="260"/>
        <v>theater</v>
      </c>
      <c r="R2813" s="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5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258"/>
        <v>113</v>
      </c>
      <c r="P2814" s="3">
        <f t="shared" si="259"/>
        <v>68.25</v>
      </c>
      <c r="Q2814" s="3" t="str">
        <f t="shared" si="260"/>
        <v>theater</v>
      </c>
      <c r="R2814" s="3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72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258"/>
        <v>128</v>
      </c>
      <c r="P2815" s="3">
        <f t="shared" si="259"/>
        <v>37.21</v>
      </c>
      <c r="Q2815" s="3" t="str">
        <f t="shared" si="260"/>
        <v>theater</v>
      </c>
      <c r="R2815" s="3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72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258"/>
        <v>108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72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258"/>
        <v>242</v>
      </c>
      <c r="P2817" s="3">
        <f t="shared" si="259"/>
        <v>43.21</v>
      </c>
      <c r="Q2817" s="3" t="str">
        <f t="shared" si="260"/>
        <v>theater</v>
      </c>
      <c r="R2817" s="3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72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ref="O2818:O2881" si="264">ROUND((E2818/D2818)*100,0)</f>
        <v>142</v>
      </c>
      <c r="P2818" s="3">
        <f t="shared" ref="P2818:P2881" si="265">ROUND(E2818/L2818,2)</f>
        <v>25.13</v>
      </c>
      <c r="Q2818" s="3" t="str">
        <f t="shared" ref="Q2818:Q2881" si="266">LEFT(N2818,FIND("/",N2818)-1)</f>
        <v>theater</v>
      </c>
      <c r="R2818" s="3" t="str">
        <f t="shared" ref="R2818:R2881" si="267">RIGHT(N2818,LEN(N2818)-LEN(Q2818)-1)</f>
        <v>plays</v>
      </c>
      <c r="S2818" s="7">
        <f t="shared" ref="S2818:S2881" si="268">(((J2818/60)/60)/24)+DATE(1970,1,1)</f>
        <v>42188.467499999999</v>
      </c>
      <c r="T2818" s="7">
        <f t="shared" ref="T2818:T2881" si="269">(((I2818/60)/60)/24)+DATE(1970,1,1)</f>
        <v>42218.666666666672</v>
      </c>
    </row>
    <row r="2819" spans="1:20" ht="72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si="264"/>
        <v>130</v>
      </c>
      <c r="P2819" s="3">
        <f t="shared" si="265"/>
        <v>23.64</v>
      </c>
      <c r="Q2819" s="3" t="str">
        <f t="shared" si="266"/>
        <v>theater</v>
      </c>
      <c r="R2819" s="3" t="str">
        <f t="shared" si="267"/>
        <v>plays</v>
      </c>
      <c r="S2819" s="7">
        <f t="shared" si="268"/>
        <v>42023.634976851856</v>
      </c>
      <c r="T2819" s="7">
        <f t="shared" si="269"/>
        <v>42063.634976851856</v>
      </c>
    </row>
    <row r="2820" spans="1:20" ht="72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264"/>
        <v>106</v>
      </c>
      <c r="P2820" s="3">
        <f t="shared" si="265"/>
        <v>103.95</v>
      </c>
      <c r="Q2820" s="3" t="str">
        <f t="shared" si="266"/>
        <v>theater</v>
      </c>
      <c r="R2820" s="3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72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264"/>
        <v>105</v>
      </c>
      <c r="P2821" s="3">
        <f t="shared" si="265"/>
        <v>50.38</v>
      </c>
      <c r="Q2821" s="3" t="str">
        <f t="shared" si="266"/>
        <v>theater</v>
      </c>
      <c r="R2821" s="3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72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264"/>
        <v>136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90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264"/>
        <v>100</v>
      </c>
      <c r="P2823" s="3">
        <f t="shared" si="265"/>
        <v>28.57</v>
      </c>
      <c r="Q2823" s="3" t="str">
        <f t="shared" si="266"/>
        <v>theater</v>
      </c>
      <c r="R2823" s="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72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264"/>
        <v>100</v>
      </c>
      <c r="P2824" s="3">
        <f t="shared" si="265"/>
        <v>63.83</v>
      </c>
      <c r="Q2824" s="3" t="str">
        <f t="shared" si="266"/>
        <v>theater</v>
      </c>
      <c r="R2824" s="3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72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264"/>
        <v>124</v>
      </c>
      <c r="P2825" s="3">
        <f t="shared" si="265"/>
        <v>8.86</v>
      </c>
      <c r="Q2825" s="3" t="str">
        <f t="shared" si="266"/>
        <v>theater</v>
      </c>
      <c r="R2825" s="3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5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264"/>
        <v>117</v>
      </c>
      <c r="P2826" s="3">
        <f t="shared" si="265"/>
        <v>50.67</v>
      </c>
      <c r="Q2826" s="3" t="str">
        <f t="shared" si="266"/>
        <v>theater</v>
      </c>
      <c r="R2826" s="3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72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264"/>
        <v>103</v>
      </c>
      <c r="P2827" s="3">
        <f t="shared" si="265"/>
        <v>60.78</v>
      </c>
      <c r="Q2827" s="3" t="str">
        <f t="shared" si="266"/>
        <v>theater</v>
      </c>
      <c r="R2827" s="3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72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264"/>
        <v>108</v>
      </c>
      <c r="P2828" s="3">
        <f t="shared" si="265"/>
        <v>113.42</v>
      </c>
      <c r="Q2828" s="3" t="str">
        <f t="shared" si="266"/>
        <v>theater</v>
      </c>
      <c r="R2828" s="3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72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264"/>
        <v>120</v>
      </c>
      <c r="P2829" s="3">
        <f t="shared" si="265"/>
        <v>104.57</v>
      </c>
      <c r="Q2829" s="3" t="str">
        <f t="shared" si="266"/>
        <v>theater</v>
      </c>
      <c r="R2829" s="3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72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264"/>
        <v>100</v>
      </c>
      <c r="P2830" s="3">
        <f t="shared" si="265"/>
        <v>98.31</v>
      </c>
      <c r="Q2830" s="3" t="str">
        <f t="shared" si="266"/>
        <v>theater</v>
      </c>
      <c r="R2830" s="3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72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264"/>
        <v>107</v>
      </c>
      <c r="P2831" s="3">
        <f t="shared" si="265"/>
        <v>35.04</v>
      </c>
      <c r="Q2831" s="3" t="str">
        <f t="shared" si="266"/>
        <v>theater</v>
      </c>
      <c r="R2831" s="3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54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264"/>
        <v>100</v>
      </c>
      <c r="P2832" s="3">
        <f t="shared" si="265"/>
        <v>272.73</v>
      </c>
      <c r="Q2832" s="3" t="str">
        <f t="shared" si="266"/>
        <v>theater</v>
      </c>
      <c r="R2832" s="3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5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264"/>
        <v>111</v>
      </c>
      <c r="P2833" s="3">
        <f t="shared" si="265"/>
        <v>63.85</v>
      </c>
      <c r="Q2833" s="3" t="str">
        <f t="shared" si="266"/>
        <v>theater</v>
      </c>
      <c r="R2833" s="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72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264"/>
        <v>115</v>
      </c>
      <c r="P2834" s="3">
        <f t="shared" si="265"/>
        <v>30.19</v>
      </c>
      <c r="Q2834" s="3" t="str">
        <f t="shared" si="266"/>
        <v>theater</v>
      </c>
      <c r="R2834" s="3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ht="36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264"/>
        <v>108</v>
      </c>
      <c r="P2835" s="3">
        <f t="shared" si="265"/>
        <v>83.51</v>
      </c>
      <c r="Q2835" s="3" t="str">
        <f t="shared" si="266"/>
        <v>theater</v>
      </c>
      <c r="R2835" s="3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72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264"/>
        <v>170</v>
      </c>
      <c r="P2836" s="3">
        <f t="shared" si="265"/>
        <v>64.760000000000005</v>
      </c>
      <c r="Q2836" s="3" t="str">
        <f t="shared" si="266"/>
        <v>theater</v>
      </c>
      <c r="R2836" s="3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72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264"/>
        <v>187</v>
      </c>
      <c r="P2837" s="3">
        <f t="shared" si="265"/>
        <v>20.12</v>
      </c>
      <c r="Q2837" s="3" t="str">
        <f t="shared" si="266"/>
        <v>theater</v>
      </c>
      <c r="R2837" s="3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72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264"/>
        <v>108</v>
      </c>
      <c r="P2838" s="3">
        <f t="shared" si="265"/>
        <v>44.09</v>
      </c>
      <c r="Q2838" s="3" t="str">
        <f t="shared" si="266"/>
        <v>theater</v>
      </c>
      <c r="R2838" s="3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90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264"/>
        <v>100</v>
      </c>
      <c r="P2839" s="3">
        <f t="shared" si="265"/>
        <v>40.479999999999997</v>
      </c>
      <c r="Q2839" s="3" t="str">
        <f t="shared" si="266"/>
        <v>theater</v>
      </c>
      <c r="R2839" s="3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72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264"/>
        <v>120</v>
      </c>
      <c r="P2840" s="3">
        <f t="shared" si="265"/>
        <v>44.54</v>
      </c>
      <c r="Q2840" s="3" t="str">
        <f t="shared" si="266"/>
        <v>theater</v>
      </c>
      <c r="R2840" s="3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72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264"/>
        <v>111</v>
      </c>
      <c r="P2841" s="3">
        <f t="shared" si="265"/>
        <v>125.81</v>
      </c>
      <c r="Q2841" s="3" t="str">
        <f t="shared" si="266"/>
        <v>theater</v>
      </c>
      <c r="R2841" s="3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72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264"/>
        <v>104</v>
      </c>
      <c r="P2842" s="3">
        <f t="shared" si="265"/>
        <v>19.7</v>
      </c>
      <c r="Q2842" s="3" t="str">
        <f t="shared" si="266"/>
        <v>theater</v>
      </c>
      <c r="R2842" s="3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72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264"/>
        <v>1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72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264"/>
        <v>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72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264"/>
        <v>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72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264"/>
        <v>5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72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264"/>
        <v>32</v>
      </c>
      <c r="P2847" s="3">
        <f t="shared" si="265"/>
        <v>60.67</v>
      </c>
      <c r="Q2847" s="3" t="str">
        <f t="shared" si="266"/>
        <v>theater</v>
      </c>
      <c r="R2847" s="3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90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264"/>
        <v>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72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264"/>
        <v>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72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264"/>
        <v>0</v>
      </c>
      <c r="P2850" s="3">
        <f t="shared" si="265"/>
        <v>23.33</v>
      </c>
      <c r="Q2850" s="3" t="str">
        <f t="shared" si="266"/>
        <v>theater</v>
      </c>
      <c r="R2850" s="3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72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264"/>
        <v>1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72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264"/>
        <v>4</v>
      </c>
      <c r="P2852" s="3">
        <f t="shared" si="265"/>
        <v>23.92</v>
      </c>
      <c r="Q2852" s="3" t="str">
        <f t="shared" si="266"/>
        <v>theater</v>
      </c>
      <c r="R2852" s="3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72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264"/>
        <v>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72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264"/>
        <v>2</v>
      </c>
      <c r="P2854" s="3">
        <f t="shared" si="265"/>
        <v>15.83</v>
      </c>
      <c r="Q2854" s="3" t="str">
        <f t="shared" si="266"/>
        <v>theater</v>
      </c>
      <c r="R2854" s="3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72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264"/>
        <v>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5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264"/>
        <v>42</v>
      </c>
      <c r="P2856" s="3">
        <f t="shared" si="265"/>
        <v>29.79</v>
      </c>
      <c r="Q2856" s="3" t="str">
        <f t="shared" si="266"/>
        <v>theater</v>
      </c>
      <c r="R2856" s="3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72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264"/>
        <v>50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72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264"/>
        <v>5</v>
      </c>
      <c r="P2858" s="3">
        <f t="shared" si="265"/>
        <v>24.33</v>
      </c>
      <c r="Q2858" s="3" t="str">
        <f t="shared" si="266"/>
        <v>theater</v>
      </c>
      <c r="R2858" s="3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90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264"/>
        <v>20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72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264"/>
        <v>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5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264"/>
        <v>2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72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264"/>
        <v>7</v>
      </c>
      <c r="P2862" s="3">
        <f t="shared" si="265"/>
        <v>29.56</v>
      </c>
      <c r="Q2862" s="3" t="str">
        <f t="shared" si="266"/>
        <v>theater</v>
      </c>
      <c r="R2862" s="3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72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264"/>
        <v>32</v>
      </c>
      <c r="P2863" s="3">
        <f t="shared" si="265"/>
        <v>26.67</v>
      </c>
      <c r="Q2863" s="3" t="str">
        <f t="shared" si="266"/>
        <v>theater</v>
      </c>
      <c r="R2863" s="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72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264"/>
        <v>0</v>
      </c>
      <c r="P2864" s="3">
        <f t="shared" si="265"/>
        <v>18.329999999999998</v>
      </c>
      <c r="Q2864" s="3" t="str">
        <f t="shared" si="266"/>
        <v>theater</v>
      </c>
      <c r="R2864" s="3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72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264"/>
        <v>0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264"/>
        <v>2</v>
      </c>
      <c r="P2866" s="3">
        <f t="shared" si="265"/>
        <v>13.33</v>
      </c>
      <c r="Q2866" s="3" t="str">
        <f t="shared" si="266"/>
        <v>theater</v>
      </c>
      <c r="R2866" s="3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72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264"/>
        <v>0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72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264"/>
        <v>1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72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264"/>
        <v>20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72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264"/>
        <v>42</v>
      </c>
      <c r="P2870" s="3">
        <f t="shared" si="265"/>
        <v>105.03</v>
      </c>
      <c r="Q2870" s="3" t="str">
        <f t="shared" si="266"/>
        <v>theater</v>
      </c>
      <c r="R2870" s="3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72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264"/>
        <v>1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72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264"/>
        <v>15</v>
      </c>
      <c r="P2872" s="3">
        <f t="shared" si="265"/>
        <v>83.33</v>
      </c>
      <c r="Q2872" s="3" t="str">
        <f t="shared" si="266"/>
        <v>theater</v>
      </c>
      <c r="R2872" s="3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72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264"/>
        <v>5</v>
      </c>
      <c r="P2873" s="3">
        <f t="shared" si="265"/>
        <v>35.92</v>
      </c>
      <c r="Q2873" s="3" t="str">
        <f t="shared" si="266"/>
        <v>theater</v>
      </c>
      <c r="R2873" s="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5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264"/>
        <v>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72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264"/>
        <v>38</v>
      </c>
      <c r="P2875" s="3">
        <f t="shared" si="265"/>
        <v>119.13</v>
      </c>
      <c r="Q2875" s="3" t="str">
        <f t="shared" si="266"/>
        <v>theater</v>
      </c>
      <c r="R2875" s="3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72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264"/>
        <v>5</v>
      </c>
      <c r="P2876" s="3">
        <f t="shared" si="265"/>
        <v>90.33</v>
      </c>
      <c r="Q2876" s="3" t="str">
        <f t="shared" si="266"/>
        <v>theater</v>
      </c>
      <c r="R2876" s="3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72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264"/>
        <v>0</v>
      </c>
      <c r="P2877" s="3">
        <f t="shared" si="265"/>
        <v>2.33</v>
      </c>
      <c r="Q2877" s="3" t="str">
        <f t="shared" si="266"/>
        <v>theater</v>
      </c>
      <c r="R2877" s="3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72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264"/>
        <v>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90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264"/>
        <v>11</v>
      </c>
      <c r="P2879" s="3">
        <f t="shared" si="265"/>
        <v>108.33</v>
      </c>
      <c r="Q2879" s="3" t="str">
        <f t="shared" si="266"/>
        <v>theater</v>
      </c>
      <c r="R2879" s="3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72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264"/>
        <v>2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5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264"/>
        <v>0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72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ref="O2882:O2945" si="270">ROUND((E2882/D2882)*100,0)</f>
        <v>23</v>
      </c>
      <c r="P2882" s="3">
        <f t="shared" ref="P2882:P2945" si="271">ROUND(E2882/L2882,2)</f>
        <v>96.55</v>
      </c>
      <c r="Q2882" s="3" t="str">
        <f t="shared" ref="Q2882:Q2945" si="272">LEFT(N2882,FIND("/",N2882)-1)</f>
        <v>theater</v>
      </c>
      <c r="R2882" s="3" t="str">
        <f t="shared" ref="R2882:R2945" si="273">RIGHT(N2882,LEN(N2882)-LEN(Q2882)-1)</f>
        <v>plays</v>
      </c>
      <c r="S2882" s="7">
        <f t="shared" ref="S2882:S2945" si="274">(((J2882/60)/60)/24)+DATE(1970,1,1)</f>
        <v>42192.905694444446</v>
      </c>
      <c r="T2882" s="7">
        <f t="shared" ref="T2882:T2945" si="275">(((I2882/60)/60)/24)+DATE(1970,1,1)</f>
        <v>42236.711805555555</v>
      </c>
    </row>
    <row r="2883" spans="1:20" ht="72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si="270"/>
        <v>0</v>
      </c>
      <c r="P2883" s="3" t="e">
        <f t="shared" si="271"/>
        <v>#DIV/0!</v>
      </c>
      <c r="Q2883" s="3" t="str">
        <f t="shared" si="272"/>
        <v>theater</v>
      </c>
      <c r="R2883" s="3" t="str">
        <f t="shared" si="273"/>
        <v>plays</v>
      </c>
      <c r="S2883" s="7">
        <f t="shared" si="274"/>
        <v>41916.597638888888</v>
      </c>
      <c r="T2883" s="7">
        <f t="shared" si="275"/>
        <v>41976.639305555553</v>
      </c>
    </row>
    <row r="2884" spans="1:20" ht="72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270"/>
        <v>34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72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270"/>
        <v>19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54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270"/>
        <v>0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54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270"/>
        <v>33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72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270"/>
        <v>5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72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270"/>
        <v>0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90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270"/>
        <v>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72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270"/>
        <v>38</v>
      </c>
      <c r="P2891" s="3">
        <f t="shared" si="271"/>
        <v>81.569999999999993</v>
      </c>
      <c r="Q2891" s="3" t="str">
        <f t="shared" si="272"/>
        <v>theater</v>
      </c>
      <c r="R2891" s="3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72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270"/>
        <v>1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72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270"/>
        <v>3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72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270"/>
        <v>9</v>
      </c>
      <c r="P2894" s="3">
        <f t="shared" si="271"/>
        <v>29.41</v>
      </c>
      <c r="Q2894" s="3" t="str">
        <f t="shared" si="272"/>
        <v>theater</v>
      </c>
      <c r="R2894" s="3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36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270"/>
        <v>1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36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270"/>
        <v>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72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270"/>
        <v>5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54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270"/>
        <v>21</v>
      </c>
      <c r="P2898" s="3">
        <f t="shared" si="271"/>
        <v>52.08</v>
      </c>
      <c r="Q2898" s="3" t="str">
        <f t="shared" si="272"/>
        <v>theater</v>
      </c>
      <c r="R2898" s="3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72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270"/>
        <v>5</v>
      </c>
      <c r="P2899" s="3">
        <f t="shared" si="271"/>
        <v>183.33</v>
      </c>
      <c r="Q2899" s="3" t="str">
        <f t="shared" si="272"/>
        <v>theater</v>
      </c>
      <c r="R2899" s="3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72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270"/>
        <v>4</v>
      </c>
      <c r="P2900" s="3">
        <f t="shared" si="271"/>
        <v>26.33</v>
      </c>
      <c r="Q2900" s="3" t="str">
        <f t="shared" si="272"/>
        <v>theater</v>
      </c>
      <c r="R2900" s="3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72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270"/>
        <v>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90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270"/>
        <v>62</v>
      </c>
      <c r="P2902" s="3">
        <f t="shared" si="271"/>
        <v>486.43</v>
      </c>
      <c r="Q2902" s="3" t="str">
        <f t="shared" si="272"/>
        <v>theater</v>
      </c>
      <c r="R2902" s="3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72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270"/>
        <v>1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5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270"/>
        <v>0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72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270"/>
        <v>1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72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270"/>
        <v>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72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270"/>
        <v>18</v>
      </c>
      <c r="P2907" s="3">
        <f t="shared" si="271"/>
        <v>36.590000000000003</v>
      </c>
      <c r="Q2907" s="3" t="str">
        <f t="shared" si="272"/>
        <v>theater</v>
      </c>
      <c r="R2907" s="3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90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270"/>
        <v>9</v>
      </c>
      <c r="P2908" s="3">
        <f t="shared" si="271"/>
        <v>80.709999999999994</v>
      </c>
      <c r="Q2908" s="3" t="str">
        <f t="shared" si="272"/>
        <v>theater</v>
      </c>
      <c r="R2908" s="3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72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270"/>
        <v>0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72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270"/>
        <v>3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72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270"/>
        <v>0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72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270"/>
        <v>0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72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270"/>
        <v>37</v>
      </c>
      <c r="P2913" s="3">
        <f t="shared" si="271"/>
        <v>46.93</v>
      </c>
      <c r="Q2913" s="3" t="str">
        <f t="shared" si="272"/>
        <v>theater</v>
      </c>
      <c r="R2913" s="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72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270"/>
        <v>14</v>
      </c>
      <c r="P2914" s="3">
        <f t="shared" si="271"/>
        <v>78.08</v>
      </c>
      <c r="Q2914" s="3" t="str">
        <f t="shared" si="272"/>
        <v>theater</v>
      </c>
      <c r="R2914" s="3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72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270"/>
        <v>0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54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270"/>
        <v>0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72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270"/>
        <v>61</v>
      </c>
      <c r="P2917" s="3">
        <f t="shared" si="271"/>
        <v>203.67</v>
      </c>
      <c r="Q2917" s="3" t="str">
        <f t="shared" si="272"/>
        <v>theater</v>
      </c>
      <c r="R2917" s="3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5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270"/>
        <v>8</v>
      </c>
      <c r="P2918" s="3">
        <f t="shared" si="271"/>
        <v>20.71</v>
      </c>
      <c r="Q2918" s="3" t="str">
        <f t="shared" si="272"/>
        <v>theater</v>
      </c>
      <c r="R2918" s="3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72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270"/>
        <v>22</v>
      </c>
      <c r="P2919" s="3">
        <f t="shared" si="271"/>
        <v>48.56</v>
      </c>
      <c r="Q2919" s="3" t="str">
        <f t="shared" si="272"/>
        <v>theater</v>
      </c>
      <c r="R2919" s="3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72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270"/>
        <v>27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72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270"/>
        <v>9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72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270"/>
        <v>27</v>
      </c>
      <c r="P2922" s="3">
        <f t="shared" si="271"/>
        <v>51.62</v>
      </c>
      <c r="Q2922" s="3" t="str">
        <f t="shared" si="272"/>
        <v>theater</v>
      </c>
      <c r="R2922" s="3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5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270"/>
        <v>129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72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270"/>
        <v>100</v>
      </c>
      <c r="P2924" s="3">
        <f t="shared" si="271"/>
        <v>83.33</v>
      </c>
      <c r="Q2924" s="3" t="str">
        <f t="shared" si="272"/>
        <v>theater</v>
      </c>
      <c r="R2924" s="3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72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270"/>
        <v>100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72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270"/>
        <v>103</v>
      </c>
      <c r="P2926" s="3">
        <f t="shared" si="271"/>
        <v>175.51</v>
      </c>
      <c r="Q2926" s="3" t="str">
        <f t="shared" si="272"/>
        <v>theater</v>
      </c>
      <c r="R2926" s="3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72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270"/>
        <v>102</v>
      </c>
      <c r="P2927" s="3">
        <f t="shared" si="271"/>
        <v>231.66</v>
      </c>
      <c r="Q2927" s="3" t="str">
        <f t="shared" si="272"/>
        <v>theater</v>
      </c>
      <c r="R2927" s="3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72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270"/>
        <v>125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72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270"/>
        <v>131</v>
      </c>
      <c r="P2929" s="3">
        <f t="shared" si="271"/>
        <v>112.14</v>
      </c>
      <c r="Q2929" s="3" t="str">
        <f t="shared" si="272"/>
        <v>theater</v>
      </c>
      <c r="R2929" s="3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36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270"/>
        <v>100</v>
      </c>
      <c r="P2930" s="3">
        <f t="shared" si="271"/>
        <v>41.67</v>
      </c>
      <c r="Q2930" s="3" t="str">
        <f t="shared" si="272"/>
        <v>theater</v>
      </c>
      <c r="R2930" s="3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72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270"/>
        <v>102</v>
      </c>
      <c r="P2931" s="3">
        <f t="shared" si="271"/>
        <v>255.17</v>
      </c>
      <c r="Q2931" s="3" t="str">
        <f t="shared" si="272"/>
        <v>theater</v>
      </c>
      <c r="R2931" s="3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72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270"/>
        <v>101</v>
      </c>
      <c r="P2932" s="3">
        <f t="shared" si="271"/>
        <v>162.77000000000001</v>
      </c>
      <c r="Q2932" s="3" t="str">
        <f t="shared" si="272"/>
        <v>theater</v>
      </c>
      <c r="R2932" s="3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72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270"/>
        <v>106</v>
      </c>
      <c r="P2933" s="3">
        <f t="shared" si="271"/>
        <v>88.33</v>
      </c>
      <c r="Q2933" s="3" t="str">
        <f t="shared" si="272"/>
        <v>theater</v>
      </c>
      <c r="R2933" s="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72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270"/>
        <v>105</v>
      </c>
      <c r="P2934" s="3">
        <f t="shared" si="271"/>
        <v>85.74</v>
      </c>
      <c r="Q2934" s="3" t="str">
        <f t="shared" si="272"/>
        <v>theater</v>
      </c>
      <c r="R2934" s="3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72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270"/>
        <v>103</v>
      </c>
      <c r="P2935" s="3">
        <f t="shared" si="271"/>
        <v>47.57</v>
      </c>
      <c r="Q2935" s="3" t="str">
        <f t="shared" si="272"/>
        <v>theater</v>
      </c>
      <c r="R2935" s="3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72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270"/>
        <v>108</v>
      </c>
      <c r="P2936" s="3">
        <f t="shared" si="271"/>
        <v>72.97</v>
      </c>
      <c r="Q2936" s="3" t="str">
        <f t="shared" si="272"/>
        <v>theater</v>
      </c>
      <c r="R2936" s="3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72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270"/>
        <v>101</v>
      </c>
      <c r="P2937" s="3">
        <f t="shared" si="271"/>
        <v>90.54</v>
      </c>
      <c r="Q2937" s="3" t="str">
        <f t="shared" si="272"/>
        <v>theater</v>
      </c>
      <c r="R2937" s="3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72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270"/>
        <v>128</v>
      </c>
      <c r="P2938" s="3">
        <f t="shared" si="271"/>
        <v>37.65</v>
      </c>
      <c r="Q2938" s="3" t="str">
        <f t="shared" si="272"/>
        <v>theater</v>
      </c>
      <c r="R2938" s="3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54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270"/>
        <v>133</v>
      </c>
      <c r="P2939" s="3">
        <f t="shared" si="271"/>
        <v>36.36</v>
      </c>
      <c r="Q2939" s="3" t="str">
        <f t="shared" si="272"/>
        <v>theater</v>
      </c>
      <c r="R2939" s="3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72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270"/>
        <v>101</v>
      </c>
      <c r="P2940" s="3">
        <f t="shared" si="271"/>
        <v>126.72</v>
      </c>
      <c r="Q2940" s="3" t="str">
        <f t="shared" si="272"/>
        <v>theater</v>
      </c>
      <c r="R2940" s="3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72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270"/>
        <v>103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72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270"/>
        <v>107</v>
      </c>
      <c r="P2942" s="3">
        <f t="shared" si="271"/>
        <v>81.239999999999995</v>
      </c>
      <c r="Q2942" s="3" t="str">
        <f t="shared" si="272"/>
        <v>theater</v>
      </c>
      <c r="R2942" s="3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72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270"/>
        <v>0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72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270"/>
        <v>20</v>
      </c>
      <c r="P2944" s="3">
        <f t="shared" si="271"/>
        <v>202.23</v>
      </c>
      <c r="Q2944" s="3" t="str">
        <f t="shared" si="272"/>
        <v>theater</v>
      </c>
      <c r="R2944" s="3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72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270"/>
        <v>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5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ref="O2946:O3009" si="276">ROUND((E2946/D2946)*100,0)</f>
        <v>1</v>
      </c>
      <c r="P2946" s="3">
        <f t="shared" ref="P2946:P3009" si="277">ROUND(E2946/L2946,2)</f>
        <v>100</v>
      </c>
      <c r="Q2946" s="3" t="str">
        <f t="shared" ref="Q2946:Q3009" si="278">LEFT(N2946,FIND("/",N2946)-1)</f>
        <v>theater</v>
      </c>
      <c r="R2946" s="3" t="str">
        <f t="shared" ref="R2946:R3009" si="279">RIGHT(N2946,LEN(N2946)-LEN(Q2946)-1)</f>
        <v>spaces</v>
      </c>
      <c r="S2946" s="7">
        <f t="shared" ref="S2946:S3009" si="280">(((J2946/60)/60)/24)+DATE(1970,1,1)</f>
        <v>42132.9143287037</v>
      </c>
      <c r="T2946" s="7">
        <f t="shared" ref="T2946:T3009" si="281">(((I2946/60)/60)/24)+DATE(1970,1,1)</f>
        <v>42162.9143287037</v>
      </c>
    </row>
    <row r="2947" spans="1:20" ht="72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si="276"/>
        <v>0</v>
      </c>
      <c r="P2947" s="3" t="e">
        <f t="shared" si="277"/>
        <v>#DIV/0!</v>
      </c>
      <c r="Q2947" s="3" t="str">
        <f t="shared" si="278"/>
        <v>theater</v>
      </c>
      <c r="R2947" s="3" t="str">
        <f t="shared" si="279"/>
        <v>spaces</v>
      </c>
      <c r="S2947" s="7">
        <f t="shared" si="280"/>
        <v>42118.139583333337</v>
      </c>
      <c r="T2947" s="7">
        <f t="shared" si="281"/>
        <v>42148.139583333337</v>
      </c>
    </row>
    <row r="2948" spans="1:20" ht="72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276"/>
        <v>0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72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276"/>
        <v>4</v>
      </c>
      <c r="P2949" s="3">
        <f t="shared" si="277"/>
        <v>82.46</v>
      </c>
      <c r="Q2949" s="3" t="str">
        <f t="shared" si="278"/>
        <v>theater</v>
      </c>
      <c r="R2949" s="3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72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276"/>
        <v>0</v>
      </c>
      <c r="P2950" s="3">
        <f t="shared" si="277"/>
        <v>2.67</v>
      </c>
      <c r="Q2950" s="3" t="str">
        <f t="shared" si="278"/>
        <v>theater</v>
      </c>
      <c r="R2950" s="3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72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276"/>
        <v>3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72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276"/>
        <v>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90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276"/>
        <v>2</v>
      </c>
      <c r="P2953" s="3">
        <f t="shared" si="277"/>
        <v>18.899999999999999</v>
      </c>
      <c r="Q2953" s="3" t="str">
        <f t="shared" si="278"/>
        <v>theater</v>
      </c>
      <c r="R2953" s="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72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276"/>
        <v>8</v>
      </c>
      <c r="P2954" s="3">
        <f t="shared" si="277"/>
        <v>200.63</v>
      </c>
      <c r="Q2954" s="3" t="str">
        <f t="shared" si="278"/>
        <v>theater</v>
      </c>
      <c r="R2954" s="3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72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276"/>
        <v>0</v>
      </c>
      <c r="P2955" s="3">
        <f t="shared" si="277"/>
        <v>201.67</v>
      </c>
      <c r="Q2955" s="3" t="str">
        <f t="shared" si="278"/>
        <v>theater</v>
      </c>
      <c r="R2955" s="3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72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276"/>
        <v>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54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276"/>
        <v>60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72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276"/>
        <v>17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5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276"/>
        <v>2</v>
      </c>
      <c r="P2959" s="3">
        <f t="shared" si="277"/>
        <v>93.33</v>
      </c>
      <c r="Q2959" s="3" t="str">
        <f t="shared" si="278"/>
        <v>theater</v>
      </c>
      <c r="R2959" s="3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72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276"/>
        <v>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72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276"/>
        <v>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72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276"/>
        <v>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72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276"/>
        <v>110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72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276"/>
        <v>122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90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276"/>
        <v>107</v>
      </c>
      <c r="P2965" s="3">
        <f t="shared" si="277"/>
        <v>109.03</v>
      </c>
      <c r="Q2965" s="3" t="str">
        <f t="shared" si="278"/>
        <v>theater</v>
      </c>
      <c r="R2965" s="3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72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276"/>
        <v>101</v>
      </c>
      <c r="P2966" s="3">
        <f t="shared" si="277"/>
        <v>25.69</v>
      </c>
      <c r="Q2966" s="3" t="str">
        <f t="shared" si="278"/>
        <v>theater</v>
      </c>
      <c r="R2966" s="3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72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276"/>
        <v>109</v>
      </c>
      <c r="P2967" s="3">
        <f t="shared" si="277"/>
        <v>41.92</v>
      </c>
      <c r="Q2967" s="3" t="str">
        <f t="shared" si="278"/>
        <v>theater</v>
      </c>
      <c r="R2967" s="3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72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276"/>
        <v>114</v>
      </c>
      <c r="P2968" s="3">
        <f t="shared" si="277"/>
        <v>88.77</v>
      </c>
      <c r="Q2968" s="3" t="str">
        <f t="shared" si="278"/>
        <v>theater</v>
      </c>
      <c r="R2968" s="3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5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276"/>
        <v>114</v>
      </c>
      <c r="P2969" s="3">
        <f t="shared" si="277"/>
        <v>80.23</v>
      </c>
      <c r="Q2969" s="3" t="str">
        <f t="shared" si="278"/>
        <v>theater</v>
      </c>
      <c r="R2969" s="3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54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276"/>
        <v>106</v>
      </c>
      <c r="P2970" s="3">
        <f t="shared" si="277"/>
        <v>78.94</v>
      </c>
      <c r="Q2970" s="3" t="str">
        <f t="shared" si="278"/>
        <v>theater</v>
      </c>
      <c r="R2970" s="3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72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276"/>
        <v>163</v>
      </c>
      <c r="P2971" s="3">
        <f t="shared" si="277"/>
        <v>95.59</v>
      </c>
      <c r="Q2971" s="3" t="str">
        <f t="shared" si="278"/>
        <v>theater</v>
      </c>
      <c r="R2971" s="3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72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276"/>
        <v>106</v>
      </c>
      <c r="P2972" s="3">
        <f t="shared" si="277"/>
        <v>69.89</v>
      </c>
      <c r="Q2972" s="3" t="str">
        <f t="shared" si="278"/>
        <v>theater</v>
      </c>
      <c r="R2972" s="3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72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276"/>
        <v>100</v>
      </c>
      <c r="P2973" s="3">
        <f t="shared" si="277"/>
        <v>74.53</v>
      </c>
      <c r="Q2973" s="3" t="str">
        <f t="shared" si="278"/>
        <v>theater</v>
      </c>
      <c r="R2973" s="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54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276"/>
        <v>105</v>
      </c>
      <c r="P2974" s="3">
        <f t="shared" si="277"/>
        <v>123.94</v>
      </c>
      <c r="Q2974" s="3" t="str">
        <f t="shared" si="278"/>
        <v>theater</v>
      </c>
      <c r="R2974" s="3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72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276"/>
        <v>175</v>
      </c>
      <c r="P2975" s="3">
        <f t="shared" si="277"/>
        <v>264.85000000000002</v>
      </c>
      <c r="Q2975" s="3" t="str">
        <f t="shared" si="278"/>
        <v>theater</v>
      </c>
      <c r="R2975" s="3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72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276"/>
        <v>102</v>
      </c>
      <c r="P2976" s="3">
        <f t="shared" si="277"/>
        <v>58.62</v>
      </c>
      <c r="Q2976" s="3" t="str">
        <f t="shared" si="278"/>
        <v>theater</v>
      </c>
      <c r="R2976" s="3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72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276"/>
        <v>100</v>
      </c>
      <c r="P2977" s="3">
        <f t="shared" si="277"/>
        <v>70.88</v>
      </c>
      <c r="Q2977" s="3" t="str">
        <f t="shared" si="278"/>
        <v>theater</v>
      </c>
      <c r="R2977" s="3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5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276"/>
        <v>171</v>
      </c>
      <c r="P2978" s="3">
        <f t="shared" si="277"/>
        <v>8.57</v>
      </c>
      <c r="Q2978" s="3" t="str">
        <f t="shared" si="278"/>
        <v>theater</v>
      </c>
      <c r="R2978" s="3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90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276"/>
        <v>114</v>
      </c>
      <c r="P2979" s="3">
        <f t="shared" si="277"/>
        <v>113.57</v>
      </c>
      <c r="Q2979" s="3" t="str">
        <f t="shared" si="278"/>
        <v>theater</v>
      </c>
      <c r="R2979" s="3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72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276"/>
        <v>129</v>
      </c>
      <c r="P2980" s="3">
        <f t="shared" si="277"/>
        <v>60.69</v>
      </c>
      <c r="Q2980" s="3" t="str">
        <f t="shared" si="278"/>
        <v>theater</v>
      </c>
      <c r="R2980" s="3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72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276"/>
        <v>101</v>
      </c>
      <c r="P2981" s="3">
        <f t="shared" si="277"/>
        <v>110.22</v>
      </c>
      <c r="Q2981" s="3" t="str">
        <f t="shared" si="278"/>
        <v>theater</v>
      </c>
      <c r="R2981" s="3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72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276"/>
        <v>109</v>
      </c>
      <c r="P2982" s="3">
        <f t="shared" si="277"/>
        <v>136.46</v>
      </c>
      <c r="Q2982" s="3" t="str">
        <f t="shared" si="278"/>
        <v>theater</v>
      </c>
      <c r="R2982" s="3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72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276"/>
        <v>129</v>
      </c>
      <c r="P2983" s="3">
        <f t="shared" si="277"/>
        <v>53.16</v>
      </c>
      <c r="Q2983" s="3" t="str">
        <f t="shared" si="278"/>
        <v>theater</v>
      </c>
      <c r="R2983" s="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5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276"/>
        <v>102</v>
      </c>
      <c r="P2984" s="3">
        <f t="shared" si="277"/>
        <v>86.49</v>
      </c>
      <c r="Q2984" s="3" t="str">
        <f t="shared" si="278"/>
        <v>theater</v>
      </c>
      <c r="R2984" s="3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72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276"/>
        <v>147</v>
      </c>
      <c r="P2985" s="3">
        <f t="shared" si="277"/>
        <v>155.24</v>
      </c>
      <c r="Q2985" s="3" t="str">
        <f t="shared" si="278"/>
        <v>theater</v>
      </c>
      <c r="R2985" s="3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90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276"/>
        <v>100</v>
      </c>
      <c r="P2986" s="3">
        <f t="shared" si="277"/>
        <v>115.08</v>
      </c>
      <c r="Q2986" s="3" t="str">
        <f t="shared" si="278"/>
        <v>theater</v>
      </c>
      <c r="R2986" s="3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90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276"/>
        <v>122</v>
      </c>
      <c r="P2987" s="3">
        <f t="shared" si="277"/>
        <v>109.59</v>
      </c>
      <c r="Q2987" s="3" t="str">
        <f t="shared" si="278"/>
        <v>theater</v>
      </c>
      <c r="R2987" s="3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72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276"/>
        <v>106</v>
      </c>
      <c r="P2988" s="3">
        <f t="shared" si="277"/>
        <v>45.21</v>
      </c>
      <c r="Q2988" s="3" t="str">
        <f t="shared" si="278"/>
        <v>theater</v>
      </c>
      <c r="R2988" s="3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72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276"/>
        <v>110</v>
      </c>
      <c r="P2989" s="3">
        <f t="shared" si="277"/>
        <v>104.15</v>
      </c>
      <c r="Q2989" s="3" t="str">
        <f t="shared" si="278"/>
        <v>theater</v>
      </c>
      <c r="R2989" s="3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72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276"/>
        <v>100</v>
      </c>
      <c r="P2990" s="3">
        <f t="shared" si="277"/>
        <v>35.71</v>
      </c>
      <c r="Q2990" s="3" t="str">
        <f t="shared" si="278"/>
        <v>theater</v>
      </c>
      <c r="R2990" s="3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ht="36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276"/>
        <v>177</v>
      </c>
      <c r="P2991" s="3">
        <f t="shared" si="277"/>
        <v>97</v>
      </c>
      <c r="Q2991" s="3" t="str">
        <f t="shared" si="278"/>
        <v>theater</v>
      </c>
      <c r="R2991" s="3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72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276"/>
        <v>100</v>
      </c>
      <c r="P2992" s="3">
        <f t="shared" si="277"/>
        <v>370.37</v>
      </c>
      <c r="Q2992" s="3" t="str">
        <f t="shared" si="278"/>
        <v>theater</v>
      </c>
      <c r="R2992" s="3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72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276"/>
        <v>103</v>
      </c>
      <c r="P2993" s="3">
        <f t="shared" si="277"/>
        <v>94.41</v>
      </c>
      <c r="Q2993" s="3" t="str">
        <f t="shared" si="278"/>
        <v>theater</v>
      </c>
      <c r="R2993" s="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72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276"/>
        <v>105</v>
      </c>
      <c r="P2994" s="3">
        <f t="shared" si="277"/>
        <v>48.98</v>
      </c>
      <c r="Q2994" s="3" t="str">
        <f t="shared" si="278"/>
        <v>theater</v>
      </c>
      <c r="R2994" s="3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ht="36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276"/>
        <v>100</v>
      </c>
      <c r="P2995" s="3">
        <f t="shared" si="277"/>
        <v>45.59</v>
      </c>
      <c r="Q2995" s="3" t="str">
        <f t="shared" si="278"/>
        <v>theater</v>
      </c>
      <c r="R2995" s="3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72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276"/>
        <v>458</v>
      </c>
      <c r="P2996" s="3">
        <f t="shared" si="277"/>
        <v>23.28</v>
      </c>
      <c r="Q2996" s="3" t="str">
        <f t="shared" si="278"/>
        <v>theater</v>
      </c>
      <c r="R2996" s="3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72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276"/>
        <v>105</v>
      </c>
      <c r="P2997" s="3">
        <f t="shared" si="277"/>
        <v>63.23</v>
      </c>
      <c r="Q2997" s="3" t="str">
        <f t="shared" si="278"/>
        <v>theater</v>
      </c>
      <c r="R2997" s="3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54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276"/>
        <v>172</v>
      </c>
      <c r="P2998" s="3">
        <f t="shared" si="277"/>
        <v>153.52000000000001</v>
      </c>
      <c r="Q2998" s="3" t="str">
        <f t="shared" si="278"/>
        <v>theater</v>
      </c>
      <c r="R2998" s="3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72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276"/>
        <v>104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72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276"/>
        <v>103</v>
      </c>
      <c r="P3000" s="3">
        <f t="shared" si="277"/>
        <v>118.97</v>
      </c>
      <c r="Q3000" s="3" t="str">
        <f t="shared" si="278"/>
        <v>theater</v>
      </c>
      <c r="R3000" s="3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72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276"/>
        <v>119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72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276"/>
        <v>100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72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276"/>
        <v>319</v>
      </c>
      <c r="P3003" s="3">
        <f t="shared" si="277"/>
        <v>131.38</v>
      </c>
      <c r="Q3003" s="3" t="str">
        <f t="shared" si="278"/>
        <v>theater</v>
      </c>
      <c r="R3003" s="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54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276"/>
        <v>109</v>
      </c>
      <c r="P3004" s="3">
        <f t="shared" si="277"/>
        <v>73.03</v>
      </c>
      <c r="Q3004" s="3" t="str">
        <f t="shared" si="278"/>
        <v>theater</v>
      </c>
      <c r="R3004" s="3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72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276"/>
        <v>101</v>
      </c>
      <c r="P3005" s="3">
        <f t="shared" si="277"/>
        <v>178.53</v>
      </c>
      <c r="Q3005" s="3" t="str">
        <f t="shared" si="278"/>
        <v>theater</v>
      </c>
      <c r="R3005" s="3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90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276"/>
        <v>113</v>
      </c>
      <c r="P3006" s="3">
        <f t="shared" si="277"/>
        <v>162.91</v>
      </c>
      <c r="Q3006" s="3" t="str">
        <f t="shared" si="278"/>
        <v>theater</v>
      </c>
      <c r="R3006" s="3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72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276"/>
        <v>120</v>
      </c>
      <c r="P3007" s="3">
        <f t="shared" si="277"/>
        <v>108.24</v>
      </c>
      <c r="Q3007" s="3" t="str">
        <f t="shared" si="278"/>
        <v>theater</v>
      </c>
      <c r="R3007" s="3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5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276"/>
        <v>108</v>
      </c>
      <c r="P3008" s="3">
        <f t="shared" si="277"/>
        <v>88.87</v>
      </c>
      <c r="Q3008" s="3" t="str">
        <f t="shared" si="278"/>
        <v>theater</v>
      </c>
      <c r="R3008" s="3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36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276"/>
        <v>180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72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ref="O3010:O3073" si="282">ROUND((E3010/D3010)*100,0)</f>
        <v>101</v>
      </c>
      <c r="P3010" s="3">
        <f t="shared" ref="P3010:P3073" si="283">ROUND(E3010/L3010,2)</f>
        <v>116.73</v>
      </c>
      <c r="Q3010" s="3" t="str">
        <f t="shared" ref="Q3010:Q3073" si="284">LEFT(N3010,FIND("/",N3010)-1)</f>
        <v>theater</v>
      </c>
      <c r="R3010" s="3" t="str">
        <f t="shared" ref="R3010:R3073" si="285">RIGHT(N3010,LEN(N3010)-LEN(Q3010)-1)</f>
        <v>spaces</v>
      </c>
      <c r="S3010" s="7">
        <f t="shared" ref="S3010:S3073" si="286">(((J3010/60)/60)/24)+DATE(1970,1,1)</f>
        <v>42360.212025462963</v>
      </c>
      <c r="T3010" s="7">
        <f t="shared" ref="T3010:T3073" si="287">(((I3010/60)/60)/24)+DATE(1970,1,1)</f>
        <v>42390.212025462963</v>
      </c>
    </row>
    <row r="3011" spans="1:20" ht="72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si="282"/>
        <v>120</v>
      </c>
      <c r="P3011" s="3">
        <f t="shared" si="283"/>
        <v>233.9</v>
      </c>
      <c r="Q3011" s="3" t="str">
        <f t="shared" si="284"/>
        <v>theater</v>
      </c>
      <c r="R3011" s="3" t="str">
        <f t="shared" si="285"/>
        <v>spaces</v>
      </c>
      <c r="S3011" s="7">
        <f t="shared" si="286"/>
        <v>41939.569907407407</v>
      </c>
      <c r="T3011" s="7">
        <f t="shared" si="287"/>
        <v>41969.611574074079</v>
      </c>
    </row>
    <row r="3012" spans="1:20" ht="72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282"/>
        <v>158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72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282"/>
        <v>124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72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282"/>
        <v>117</v>
      </c>
      <c r="P3014" s="3">
        <f t="shared" si="283"/>
        <v>85.18</v>
      </c>
      <c r="Q3014" s="3" t="str">
        <f t="shared" si="284"/>
        <v>theater</v>
      </c>
      <c r="R3014" s="3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72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282"/>
        <v>157</v>
      </c>
      <c r="P3015" s="3">
        <f t="shared" si="283"/>
        <v>146.69</v>
      </c>
      <c r="Q3015" s="3" t="str">
        <f t="shared" si="284"/>
        <v>theater</v>
      </c>
      <c r="R3015" s="3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72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282"/>
        <v>113</v>
      </c>
      <c r="P3016" s="3">
        <f t="shared" si="283"/>
        <v>50.76</v>
      </c>
      <c r="Q3016" s="3" t="str">
        <f t="shared" si="284"/>
        <v>theater</v>
      </c>
      <c r="R3016" s="3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72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282"/>
        <v>103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72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282"/>
        <v>103</v>
      </c>
      <c r="P3018" s="3">
        <f t="shared" si="283"/>
        <v>242.28</v>
      </c>
      <c r="Q3018" s="3" t="str">
        <f t="shared" si="284"/>
        <v>theater</v>
      </c>
      <c r="R3018" s="3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72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282"/>
        <v>106</v>
      </c>
      <c r="P3019" s="3">
        <f t="shared" si="283"/>
        <v>146.44999999999999</v>
      </c>
      <c r="Q3019" s="3" t="str">
        <f t="shared" si="284"/>
        <v>theater</v>
      </c>
      <c r="R3019" s="3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72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282"/>
        <v>101</v>
      </c>
      <c r="P3020" s="3">
        <f t="shared" si="283"/>
        <v>103.17</v>
      </c>
      <c r="Q3020" s="3" t="str">
        <f t="shared" si="284"/>
        <v>theater</v>
      </c>
      <c r="R3020" s="3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72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282"/>
        <v>121</v>
      </c>
      <c r="P3021" s="3">
        <f t="shared" si="283"/>
        <v>80.459999999999994</v>
      </c>
      <c r="Q3021" s="3" t="str">
        <f t="shared" si="284"/>
        <v>theater</v>
      </c>
      <c r="R3021" s="3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72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282"/>
        <v>101</v>
      </c>
      <c r="P3022" s="3">
        <f t="shared" si="283"/>
        <v>234.67</v>
      </c>
      <c r="Q3022" s="3" t="str">
        <f t="shared" si="284"/>
        <v>theater</v>
      </c>
      <c r="R3022" s="3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72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282"/>
        <v>116</v>
      </c>
      <c r="P3023" s="3">
        <f t="shared" si="283"/>
        <v>50.69</v>
      </c>
      <c r="Q3023" s="3" t="str">
        <f t="shared" si="284"/>
        <v>theater</v>
      </c>
      <c r="R3023" s="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72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282"/>
        <v>101</v>
      </c>
      <c r="P3024" s="3">
        <f t="shared" si="283"/>
        <v>162.71</v>
      </c>
      <c r="Q3024" s="3" t="str">
        <f t="shared" si="284"/>
        <v>theater</v>
      </c>
      <c r="R3024" s="3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90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282"/>
        <v>103</v>
      </c>
      <c r="P3025" s="3">
        <f t="shared" si="283"/>
        <v>120.17</v>
      </c>
      <c r="Q3025" s="3" t="str">
        <f t="shared" si="284"/>
        <v>theater</v>
      </c>
      <c r="R3025" s="3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72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282"/>
        <v>246</v>
      </c>
      <c r="P3026" s="3">
        <f t="shared" si="283"/>
        <v>67.7</v>
      </c>
      <c r="Q3026" s="3" t="str">
        <f t="shared" si="284"/>
        <v>theater</v>
      </c>
      <c r="R3026" s="3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5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282"/>
        <v>302</v>
      </c>
      <c r="P3027" s="3">
        <f t="shared" si="283"/>
        <v>52.1</v>
      </c>
      <c r="Q3027" s="3" t="str">
        <f t="shared" si="284"/>
        <v>theater</v>
      </c>
      <c r="R3027" s="3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90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282"/>
        <v>143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5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282"/>
        <v>131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54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282"/>
        <v>168</v>
      </c>
      <c r="P3030" s="3">
        <f t="shared" si="283"/>
        <v>84.86</v>
      </c>
      <c r="Q3030" s="3" t="str">
        <f t="shared" si="284"/>
        <v>theater</v>
      </c>
      <c r="R3030" s="3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72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282"/>
        <v>110</v>
      </c>
      <c r="P3031" s="3">
        <f t="shared" si="283"/>
        <v>94.55</v>
      </c>
      <c r="Q3031" s="3" t="str">
        <f t="shared" si="284"/>
        <v>theater</v>
      </c>
      <c r="R3031" s="3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72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282"/>
        <v>107</v>
      </c>
      <c r="P3032" s="3">
        <f t="shared" si="283"/>
        <v>45.54</v>
      </c>
      <c r="Q3032" s="3" t="str">
        <f t="shared" si="284"/>
        <v>theater</v>
      </c>
      <c r="R3032" s="3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90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282"/>
        <v>100</v>
      </c>
      <c r="P3033" s="3">
        <f t="shared" si="283"/>
        <v>51.72</v>
      </c>
      <c r="Q3033" s="3" t="str">
        <f t="shared" si="284"/>
        <v>theater</v>
      </c>
      <c r="R3033" s="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72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282"/>
        <v>127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72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282"/>
        <v>147</v>
      </c>
      <c r="P3035" s="3">
        <f t="shared" si="283"/>
        <v>191.13</v>
      </c>
      <c r="Q3035" s="3" t="str">
        <f t="shared" si="284"/>
        <v>theater</v>
      </c>
      <c r="R3035" s="3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108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282"/>
        <v>113</v>
      </c>
      <c r="P3036" s="3">
        <f t="shared" si="283"/>
        <v>89.31</v>
      </c>
      <c r="Q3036" s="3" t="str">
        <f t="shared" si="284"/>
        <v>theater</v>
      </c>
      <c r="R3036" s="3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54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282"/>
        <v>109</v>
      </c>
      <c r="P3037" s="3">
        <f t="shared" si="283"/>
        <v>88.59</v>
      </c>
      <c r="Q3037" s="3" t="str">
        <f t="shared" si="284"/>
        <v>theater</v>
      </c>
      <c r="R3037" s="3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72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282"/>
        <v>127</v>
      </c>
      <c r="P3038" s="3">
        <f t="shared" si="283"/>
        <v>96.3</v>
      </c>
      <c r="Q3038" s="3" t="str">
        <f t="shared" si="284"/>
        <v>theater</v>
      </c>
      <c r="R3038" s="3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90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282"/>
        <v>213</v>
      </c>
      <c r="P3039" s="3">
        <f t="shared" si="283"/>
        <v>33.31</v>
      </c>
      <c r="Q3039" s="3" t="str">
        <f t="shared" si="284"/>
        <v>theater</v>
      </c>
      <c r="R3039" s="3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72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282"/>
        <v>101</v>
      </c>
      <c r="P3040" s="3">
        <f t="shared" si="283"/>
        <v>37.22</v>
      </c>
      <c r="Q3040" s="3" t="str">
        <f t="shared" si="284"/>
        <v>theater</v>
      </c>
      <c r="R3040" s="3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72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282"/>
        <v>109</v>
      </c>
      <c r="P3041" s="3">
        <f t="shared" si="283"/>
        <v>92.13</v>
      </c>
      <c r="Q3041" s="3" t="str">
        <f t="shared" si="284"/>
        <v>theater</v>
      </c>
      <c r="R3041" s="3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5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282"/>
        <v>108</v>
      </c>
      <c r="P3042" s="3">
        <f t="shared" si="283"/>
        <v>76.790000000000006</v>
      </c>
      <c r="Q3042" s="3" t="str">
        <f t="shared" si="284"/>
        <v>theater</v>
      </c>
      <c r="R3042" s="3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54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282"/>
        <v>110</v>
      </c>
      <c r="P3043" s="3">
        <f t="shared" si="283"/>
        <v>96.53</v>
      </c>
      <c r="Q3043" s="3" t="str">
        <f t="shared" si="284"/>
        <v>theater</v>
      </c>
      <c r="R3043" s="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72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282"/>
        <v>128</v>
      </c>
      <c r="P3044" s="3">
        <f t="shared" si="283"/>
        <v>51.89</v>
      </c>
      <c r="Q3044" s="3" t="str">
        <f t="shared" si="284"/>
        <v>theater</v>
      </c>
      <c r="R3044" s="3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72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282"/>
        <v>110</v>
      </c>
      <c r="P3045" s="3">
        <f t="shared" si="283"/>
        <v>128.91</v>
      </c>
      <c r="Q3045" s="3" t="str">
        <f t="shared" si="284"/>
        <v>theater</v>
      </c>
      <c r="R3045" s="3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72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282"/>
        <v>109</v>
      </c>
      <c r="P3046" s="3">
        <f t="shared" si="283"/>
        <v>84.11</v>
      </c>
      <c r="Q3046" s="3" t="str">
        <f t="shared" si="284"/>
        <v>theater</v>
      </c>
      <c r="R3046" s="3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72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282"/>
        <v>133</v>
      </c>
      <c r="P3047" s="3">
        <f t="shared" si="283"/>
        <v>82.94</v>
      </c>
      <c r="Q3047" s="3" t="str">
        <f t="shared" si="284"/>
        <v>theater</v>
      </c>
      <c r="R3047" s="3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90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282"/>
        <v>191</v>
      </c>
      <c r="P3048" s="3">
        <f t="shared" si="283"/>
        <v>259.95</v>
      </c>
      <c r="Q3048" s="3" t="str">
        <f t="shared" si="284"/>
        <v>theater</v>
      </c>
      <c r="R3048" s="3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72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282"/>
        <v>149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90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282"/>
        <v>166</v>
      </c>
      <c r="P3050" s="3">
        <f t="shared" si="283"/>
        <v>177.02</v>
      </c>
      <c r="Q3050" s="3" t="str">
        <f t="shared" si="284"/>
        <v>theater</v>
      </c>
      <c r="R3050" s="3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72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282"/>
        <v>107</v>
      </c>
      <c r="P3051" s="3">
        <f t="shared" si="283"/>
        <v>74.069999999999993</v>
      </c>
      <c r="Q3051" s="3" t="str">
        <f t="shared" si="284"/>
        <v>theater</v>
      </c>
      <c r="R3051" s="3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6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282"/>
        <v>106</v>
      </c>
      <c r="P3052" s="3">
        <f t="shared" si="283"/>
        <v>70.67</v>
      </c>
      <c r="Q3052" s="3" t="str">
        <f t="shared" si="284"/>
        <v>theater</v>
      </c>
      <c r="R3052" s="3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72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282"/>
        <v>24</v>
      </c>
      <c r="P3053" s="3">
        <f t="shared" si="283"/>
        <v>23.63</v>
      </c>
      <c r="Q3053" s="3" t="str">
        <f t="shared" si="284"/>
        <v>theater</v>
      </c>
      <c r="R3053" s="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5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282"/>
        <v>0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90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282"/>
        <v>0</v>
      </c>
      <c r="P3055" s="3">
        <f t="shared" si="283"/>
        <v>13.33</v>
      </c>
      <c r="Q3055" s="3" t="str">
        <f t="shared" si="284"/>
        <v>theater</v>
      </c>
      <c r="R3055" s="3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72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282"/>
        <v>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72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282"/>
        <v>0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72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282"/>
        <v>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72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282"/>
        <v>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72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282"/>
        <v>0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72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282"/>
        <v>3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54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282"/>
        <v>0</v>
      </c>
      <c r="P3062" s="3">
        <f t="shared" si="283"/>
        <v>55.83</v>
      </c>
      <c r="Q3062" s="3" t="str">
        <f t="shared" si="284"/>
        <v>theater</v>
      </c>
      <c r="R3062" s="3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282"/>
        <v>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72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282"/>
        <v>67</v>
      </c>
      <c r="P3064" s="3">
        <f t="shared" si="283"/>
        <v>99.76</v>
      </c>
      <c r="Q3064" s="3" t="str">
        <f t="shared" si="284"/>
        <v>theater</v>
      </c>
      <c r="R3064" s="3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5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282"/>
        <v>20</v>
      </c>
      <c r="P3065" s="3">
        <f t="shared" si="283"/>
        <v>25.52</v>
      </c>
      <c r="Q3065" s="3" t="str">
        <f t="shared" si="284"/>
        <v>theater</v>
      </c>
      <c r="R3065" s="3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36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282"/>
        <v>11</v>
      </c>
      <c r="P3066" s="3">
        <f t="shared" si="283"/>
        <v>117.65</v>
      </c>
      <c r="Q3066" s="3" t="str">
        <f t="shared" si="284"/>
        <v>theater</v>
      </c>
      <c r="R3066" s="3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72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282"/>
        <v>0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72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282"/>
        <v>12</v>
      </c>
      <c r="P3068" s="3">
        <f t="shared" si="283"/>
        <v>2796.67</v>
      </c>
      <c r="Q3068" s="3" t="str">
        <f t="shared" si="284"/>
        <v>theater</v>
      </c>
      <c r="R3068" s="3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72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282"/>
        <v>3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72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282"/>
        <v>0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72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282"/>
        <v>14</v>
      </c>
      <c r="P3071" s="3">
        <f t="shared" si="283"/>
        <v>20.14</v>
      </c>
      <c r="Q3071" s="3" t="str">
        <f t="shared" si="284"/>
        <v>theater</v>
      </c>
      <c r="R3071" s="3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5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282"/>
        <v>3</v>
      </c>
      <c r="P3072" s="3">
        <f t="shared" si="283"/>
        <v>20.88</v>
      </c>
      <c r="Q3072" s="3" t="str">
        <f t="shared" si="284"/>
        <v>theater</v>
      </c>
      <c r="R3072" s="3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72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282"/>
        <v>60</v>
      </c>
      <c r="P3073" s="3">
        <f t="shared" si="283"/>
        <v>61.31</v>
      </c>
      <c r="Q3073" s="3" t="str">
        <f t="shared" si="284"/>
        <v>theater</v>
      </c>
      <c r="R3073" s="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72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ref="O3074:O3137" si="288">ROUND((E3074/D3074)*100,0)</f>
        <v>0</v>
      </c>
      <c r="P3074" s="3">
        <f t="shared" ref="P3074:P3137" si="289">ROUND(E3074/L3074,2)</f>
        <v>1</v>
      </c>
      <c r="Q3074" s="3" t="str">
        <f t="shared" ref="Q3074:Q3137" si="290">LEFT(N3074,FIND("/",N3074)-1)</f>
        <v>theater</v>
      </c>
      <c r="R3074" s="3" t="str">
        <f t="shared" ref="R3074:R3137" si="291">RIGHT(N3074,LEN(N3074)-LEN(Q3074)-1)</f>
        <v>spaces</v>
      </c>
      <c r="S3074" s="7">
        <f t="shared" ref="S3074:S3137" si="292">(((J3074/60)/60)/24)+DATE(1970,1,1)</f>
        <v>42658.690532407403</v>
      </c>
      <c r="T3074" s="7">
        <f t="shared" ref="T3074:T3137" si="293">(((I3074/60)/60)/24)+DATE(1970,1,1)</f>
        <v>42673.073611111111</v>
      </c>
    </row>
    <row r="3075" spans="1:20" ht="72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si="288"/>
        <v>0</v>
      </c>
      <c r="P3075" s="3">
        <f t="shared" si="289"/>
        <v>92.14</v>
      </c>
      <c r="Q3075" s="3" t="str">
        <f t="shared" si="290"/>
        <v>theater</v>
      </c>
      <c r="R3075" s="3" t="str">
        <f t="shared" si="291"/>
        <v>spaces</v>
      </c>
      <c r="S3075" s="7">
        <f t="shared" si="292"/>
        <v>42111.684027777781</v>
      </c>
      <c r="T3075" s="7">
        <f t="shared" si="293"/>
        <v>42169.804861111115</v>
      </c>
    </row>
    <row r="3076" spans="1:20" ht="90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288"/>
        <v>0</v>
      </c>
      <c r="P3076" s="3">
        <f t="shared" si="289"/>
        <v>7.33</v>
      </c>
      <c r="Q3076" s="3" t="str">
        <f t="shared" si="290"/>
        <v>theater</v>
      </c>
      <c r="R3076" s="3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72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288"/>
        <v>9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36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288"/>
        <v>15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72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288"/>
        <v>0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72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288"/>
        <v>0</v>
      </c>
      <c r="P3080" s="3">
        <f t="shared" si="289"/>
        <v>23.67</v>
      </c>
      <c r="Q3080" s="3" t="str">
        <f t="shared" si="290"/>
        <v>theater</v>
      </c>
      <c r="R3080" s="3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72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288"/>
        <v>1</v>
      </c>
      <c r="P3081" s="3">
        <f t="shared" si="289"/>
        <v>415.78</v>
      </c>
      <c r="Q3081" s="3" t="str">
        <f t="shared" si="290"/>
        <v>theater</v>
      </c>
      <c r="R3081" s="3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72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288"/>
        <v>0</v>
      </c>
      <c r="P3082" s="3">
        <f t="shared" si="289"/>
        <v>53.71</v>
      </c>
      <c r="Q3082" s="3" t="str">
        <f t="shared" si="290"/>
        <v>theater</v>
      </c>
      <c r="R3082" s="3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72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288"/>
        <v>0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72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288"/>
        <v>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90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288"/>
        <v>0</v>
      </c>
      <c r="P3085" s="3">
        <f t="shared" si="289"/>
        <v>18.670000000000002</v>
      </c>
      <c r="Q3085" s="3" t="str">
        <f t="shared" si="290"/>
        <v>theater</v>
      </c>
      <c r="R3085" s="3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72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288"/>
        <v>12</v>
      </c>
      <c r="P3086" s="3">
        <f t="shared" si="289"/>
        <v>78.33</v>
      </c>
      <c r="Q3086" s="3" t="str">
        <f t="shared" si="290"/>
        <v>theater</v>
      </c>
      <c r="R3086" s="3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72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288"/>
        <v>2</v>
      </c>
      <c r="P3087" s="3">
        <f t="shared" si="289"/>
        <v>67.78</v>
      </c>
      <c r="Q3087" s="3" t="str">
        <f t="shared" si="290"/>
        <v>theater</v>
      </c>
      <c r="R3087" s="3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72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288"/>
        <v>0</v>
      </c>
      <c r="P3088" s="3">
        <f t="shared" si="289"/>
        <v>16.670000000000002</v>
      </c>
      <c r="Q3088" s="3" t="str">
        <f t="shared" si="290"/>
        <v>theater</v>
      </c>
      <c r="R3088" s="3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72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288"/>
        <v>1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5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288"/>
        <v>0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5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288"/>
        <v>23</v>
      </c>
      <c r="P3091" s="3">
        <f t="shared" si="289"/>
        <v>130.09</v>
      </c>
      <c r="Q3091" s="3" t="str">
        <f t="shared" si="290"/>
        <v>theater</v>
      </c>
      <c r="R3091" s="3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72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288"/>
        <v>5</v>
      </c>
      <c r="P3092" s="3">
        <f t="shared" si="289"/>
        <v>1270.22</v>
      </c>
      <c r="Q3092" s="3" t="str">
        <f t="shared" si="290"/>
        <v>theater</v>
      </c>
      <c r="R3092" s="3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72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288"/>
        <v>16</v>
      </c>
      <c r="P3093" s="3">
        <f t="shared" si="289"/>
        <v>88.44</v>
      </c>
      <c r="Q3093" s="3" t="str">
        <f t="shared" si="290"/>
        <v>theater</v>
      </c>
      <c r="R3093" s="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72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288"/>
        <v>1</v>
      </c>
      <c r="P3094" s="3">
        <f t="shared" si="289"/>
        <v>56.34</v>
      </c>
      <c r="Q3094" s="3" t="str">
        <f t="shared" si="290"/>
        <v>theater</v>
      </c>
      <c r="R3094" s="3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90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288"/>
        <v>23</v>
      </c>
      <c r="P3095" s="3">
        <f t="shared" si="289"/>
        <v>53.53</v>
      </c>
      <c r="Q3095" s="3" t="str">
        <f t="shared" si="290"/>
        <v>theater</v>
      </c>
      <c r="R3095" s="3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5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288"/>
        <v>0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72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288"/>
        <v>0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72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288"/>
        <v>4</v>
      </c>
      <c r="P3098" s="3">
        <f t="shared" si="289"/>
        <v>56.79</v>
      </c>
      <c r="Q3098" s="3" t="str">
        <f t="shared" si="290"/>
        <v>theater</v>
      </c>
      <c r="R3098" s="3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72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288"/>
        <v>17</v>
      </c>
      <c r="P3099" s="3">
        <f t="shared" si="289"/>
        <v>40.83</v>
      </c>
      <c r="Q3099" s="3" t="str">
        <f t="shared" si="290"/>
        <v>theater</v>
      </c>
      <c r="R3099" s="3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72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288"/>
        <v>4</v>
      </c>
      <c r="P3100" s="3">
        <f t="shared" si="289"/>
        <v>65.11</v>
      </c>
      <c r="Q3100" s="3" t="str">
        <f t="shared" si="290"/>
        <v>theater</v>
      </c>
      <c r="R3100" s="3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72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288"/>
        <v>14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72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288"/>
        <v>15</v>
      </c>
      <c r="P3102" s="3">
        <f t="shared" si="289"/>
        <v>140.54</v>
      </c>
      <c r="Q3102" s="3" t="str">
        <f t="shared" si="290"/>
        <v>theater</v>
      </c>
      <c r="R3102" s="3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72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288"/>
        <v>12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90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288"/>
        <v>39</v>
      </c>
      <c r="P3104" s="3">
        <f t="shared" si="289"/>
        <v>69.53</v>
      </c>
      <c r="Q3104" s="3" t="str">
        <f t="shared" si="290"/>
        <v>theater</v>
      </c>
      <c r="R3104" s="3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54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288"/>
        <v>0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72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288"/>
        <v>30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72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288"/>
        <v>42</v>
      </c>
      <c r="P3107" s="3">
        <f t="shared" si="289"/>
        <v>79.87</v>
      </c>
      <c r="Q3107" s="3" t="str">
        <f t="shared" si="290"/>
        <v>theater</v>
      </c>
      <c r="R3107" s="3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90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288"/>
        <v>4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72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288"/>
        <v>20</v>
      </c>
      <c r="P3109" s="3">
        <f t="shared" si="289"/>
        <v>272.58999999999997</v>
      </c>
      <c r="Q3109" s="3" t="str">
        <f t="shared" si="290"/>
        <v>theater</v>
      </c>
      <c r="R3109" s="3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ht="36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288"/>
        <v>0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72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288"/>
        <v>25</v>
      </c>
      <c r="P3111" s="3">
        <f t="shared" si="289"/>
        <v>58.18</v>
      </c>
      <c r="Q3111" s="3" t="str">
        <f t="shared" si="290"/>
        <v>theater</v>
      </c>
      <c r="R3111" s="3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5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288"/>
        <v>0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5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288"/>
        <v>27</v>
      </c>
      <c r="P3113" s="3">
        <f t="shared" si="289"/>
        <v>70.11</v>
      </c>
      <c r="Q3113" s="3" t="str">
        <f t="shared" si="290"/>
        <v>theater</v>
      </c>
      <c r="R3113" s="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72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288"/>
        <v>5</v>
      </c>
      <c r="P3114" s="3">
        <f t="shared" si="289"/>
        <v>57.89</v>
      </c>
      <c r="Q3114" s="3" t="str">
        <f t="shared" si="290"/>
        <v>theater</v>
      </c>
      <c r="R3114" s="3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72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288"/>
        <v>4</v>
      </c>
      <c r="P3115" s="3">
        <f t="shared" si="289"/>
        <v>125.27</v>
      </c>
      <c r="Q3115" s="3" t="str">
        <f t="shared" si="290"/>
        <v>theater</v>
      </c>
      <c r="R3115" s="3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72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288"/>
        <v>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72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288"/>
        <v>3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5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288"/>
        <v>57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72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288"/>
        <v>0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36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288"/>
        <v>0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72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288"/>
        <v>0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5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288"/>
        <v>0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5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288"/>
        <v>1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288"/>
        <v>58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72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288"/>
        <v>68</v>
      </c>
      <c r="P3125" s="3">
        <f t="shared" si="289"/>
        <v>244.8</v>
      </c>
      <c r="Q3125" s="3" t="str">
        <f t="shared" si="290"/>
        <v>theater</v>
      </c>
      <c r="R3125" s="3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5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288"/>
        <v>0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288"/>
        <v>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108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288"/>
        <v>4</v>
      </c>
      <c r="P3128" s="3">
        <f t="shared" si="289"/>
        <v>61.18</v>
      </c>
      <c r="Q3128" s="3" t="str">
        <f t="shared" si="290"/>
        <v>theater</v>
      </c>
      <c r="R3128" s="3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72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288"/>
        <v>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72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288"/>
        <v>109</v>
      </c>
      <c r="P3130" s="3">
        <f t="shared" si="289"/>
        <v>139.24</v>
      </c>
      <c r="Q3130" s="3" t="str">
        <f t="shared" si="290"/>
        <v>theater</v>
      </c>
      <c r="R3130" s="3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72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288"/>
        <v>1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5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288"/>
        <v>4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36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288"/>
        <v>16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6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288"/>
        <v>0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72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288"/>
        <v>108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72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288"/>
        <v>23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72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288"/>
        <v>21</v>
      </c>
      <c r="P3137" s="3">
        <f t="shared" si="289"/>
        <v>23.14</v>
      </c>
      <c r="Q3137" s="3" t="str">
        <f t="shared" si="290"/>
        <v>theater</v>
      </c>
      <c r="R3137" s="3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72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ref="O3138:O3201" si="294">ROUND((E3138/D3138)*100,0)</f>
        <v>128</v>
      </c>
      <c r="P3138" s="3">
        <f t="shared" ref="P3138:P3201" si="295">ROUND(E3138/L3138,2)</f>
        <v>29.05</v>
      </c>
      <c r="Q3138" s="3" t="str">
        <f t="shared" ref="Q3138:Q3201" si="296">LEFT(N3138,FIND("/",N3138)-1)</f>
        <v>theater</v>
      </c>
      <c r="R3138" s="3" t="str">
        <f t="shared" ref="R3138:R3201" si="297">RIGHT(N3138,LEN(N3138)-LEN(Q3138)-1)</f>
        <v>plays</v>
      </c>
      <c r="S3138" s="7">
        <f t="shared" ref="S3138:S3201" si="298">(((J3138/60)/60)/24)+DATE(1970,1,1)</f>
        <v>42789.462430555555</v>
      </c>
      <c r="T3138" s="7">
        <f t="shared" ref="T3138:T3201" si="299">(((I3138/60)/60)/24)+DATE(1970,1,1)</f>
        <v>42825.957638888889</v>
      </c>
    </row>
    <row r="3139" spans="1:20" ht="5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si="294"/>
        <v>3</v>
      </c>
      <c r="P3139" s="3">
        <f t="shared" si="295"/>
        <v>50</v>
      </c>
      <c r="Q3139" s="3" t="str">
        <f t="shared" si="296"/>
        <v>theater</v>
      </c>
      <c r="R3139" s="3" t="str">
        <f t="shared" si="297"/>
        <v>plays</v>
      </c>
      <c r="S3139" s="7">
        <f t="shared" si="298"/>
        <v>42807.885057870371</v>
      </c>
      <c r="T3139" s="7">
        <f t="shared" si="299"/>
        <v>42858.8</v>
      </c>
    </row>
    <row r="3140" spans="1:20" ht="72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294"/>
        <v>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72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294"/>
        <v>5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72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294"/>
        <v>1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90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294"/>
        <v>52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72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294"/>
        <v>2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72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294"/>
        <v>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72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294"/>
        <v>75</v>
      </c>
      <c r="P3146" s="3">
        <f t="shared" si="295"/>
        <v>251.33</v>
      </c>
      <c r="Q3146" s="3" t="str">
        <f t="shared" si="296"/>
        <v>theater</v>
      </c>
      <c r="R3146" s="3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5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294"/>
        <v>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5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294"/>
        <v>11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72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294"/>
        <v>118</v>
      </c>
      <c r="P3149" s="3">
        <f t="shared" si="295"/>
        <v>110.35</v>
      </c>
      <c r="Q3149" s="3" t="str">
        <f t="shared" si="296"/>
        <v>theater</v>
      </c>
      <c r="R3149" s="3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36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294"/>
        <v>131</v>
      </c>
      <c r="P3150" s="3">
        <f t="shared" si="295"/>
        <v>41.42</v>
      </c>
      <c r="Q3150" s="3" t="str">
        <f t="shared" si="296"/>
        <v>theater</v>
      </c>
      <c r="R3150" s="3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72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294"/>
        <v>104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90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294"/>
        <v>101</v>
      </c>
      <c r="P3152" s="3">
        <f t="shared" si="295"/>
        <v>33.99</v>
      </c>
      <c r="Q3152" s="3" t="str">
        <f t="shared" si="296"/>
        <v>theater</v>
      </c>
      <c r="R3152" s="3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5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294"/>
        <v>100</v>
      </c>
      <c r="P3153" s="3">
        <f t="shared" si="295"/>
        <v>103.35</v>
      </c>
      <c r="Q3153" s="3" t="str">
        <f t="shared" si="296"/>
        <v>theater</v>
      </c>
      <c r="R3153" s="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72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294"/>
        <v>106</v>
      </c>
      <c r="P3154" s="3">
        <f t="shared" si="295"/>
        <v>34.79</v>
      </c>
      <c r="Q3154" s="3" t="str">
        <f t="shared" si="296"/>
        <v>theater</v>
      </c>
      <c r="R3154" s="3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5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294"/>
        <v>336</v>
      </c>
      <c r="P3155" s="3">
        <f t="shared" si="295"/>
        <v>41.77</v>
      </c>
      <c r="Q3155" s="3" t="str">
        <f t="shared" si="296"/>
        <v>theater</v>
      </c>
      <c r="R3155" s="3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72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294"/>
        <v>113</v>
      </c>
      <c r="P3156" s="3">
        <f t="shared" si="295"/>
        <v>64.27</v>
      </c>
      <c r="Q3156" s="3" t="str">
        <f t="shared" si="296"/>
        <v>theater</v>
      </c>
      <c r="R3156" s="3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72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294"/>
        <v>189</v>
      </c>
      <c r="P3157" s="3">
        <f t="shared" si="295"/>
        <v>31.21</v>
      </c>
      <c r="Q3157" s="3" t="str">
        <f t="shared" si="296"/>
        <v>theater</v>
      </c>
      <c r="R3157" s="3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90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294"/>
        <v>102</v>
      </c>
      <c r="P3158" s="3">
        <f t="shared" si="295"/>
        <v>62.92</v>
      </c>
      <c r="Q3158" s="3" t="str">
        <f t="shared" si="296"/>
        <v>theater</v>
      </c>
      <c r="R3158" s="3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36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294"/>
        <v>101</v>
      </c>
      <c r="P3159" s="3">
        <f t="shared" si="295"/>
        <v>98.54</v>
      </c>
      <c r="Q3159" s="3" t="str">
        <f t="shared" si="296"/>
        <v>theater</v>
      </c>
      <c r="R3159" s="3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36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294"/>
        <v>114</v>
      </c>
      <c r="P3160" s="3">
        <f t="shared" si="295"/>
        <v>82.61</v>
      </c>
      <c r="Q3160" s="3" t="str">
        <f t="shared" si="296"/>
        <v>theater</v>
      </c>
      <c r="R3160" s="3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5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294"/>
        <v>133</v>
      </c>
      <c r="P3161" s="3">
        <f t="shared" si="295"/>
        <v>38.5</v>
      </c>
      <c r="Q3161" s="3" t="str">
        <f t="shared" si="296"/>
        <v>theater</v>
      </c>
      <c r="R3161" s="3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72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294"/>
        <v>102</v>
      </c>
      <c r="P3162" s="3">
        <f t="shared" si="295"/>
        <v>80.16</v>
      </c>
      <c r="Q3162" s="3" t="str">
        <f t="shared" si="296"/>
        <v>theater</v>
      </c>
      <c r="R3162" s="3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90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294"/>
        <v>105</v>
      </c>
      <c r="P3163" s="3">
        <f t="shared" si="295"/>
        <v>28.41</v>
      </c>
      <c r="Q3163" s="3" t="str">
        <f t="shared" si="296"/>
        <v>theater</v>
      </c>
      <c r="R3163" s="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72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294"/>
        <v>127</v>
      </c>
      <c r="P3164" s="3">
        <f t="shared" si="295"/>
        <v>80.73</v>
      </c>
      <c r="Q3164" s="3" t="str">
        <f t="shared" si="296"/>
        <v>theater</v>
      </c>
      <c r="R3164" s="3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72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294"/>
        <v>111</v>
      </c>
      <c r="P3165" s="3">
        <f t="shared" si="295"/>
        <v>200.69</v>
      </c>
      <c r="Q3165" s="3" t="str">
        <f t="shared" si="296"/>
        <v>theater</v>
      </c>
      <c r="R3165" s="3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72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294"/>
        <v>107</v>
      </c>
      <c r="P3166" s="3">
        <f t="shared" si="295"/>
        <v>37.590000000000003</v>
      </c>
      <c r="Q3166" s="3" t="str">
        <f t="shared" si="296"/>
        <v>theater</v>
      </c>
      <c r="R3166" s="3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72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294"/>
        <v>163</v>
      </c>
      <c r="P3167" s="3">
        <f t="shared" si="295"/>
        <v>58.1</v>
      </c>
      <c r="Q3167" s="3" t="str">
        <f t="shared" si="296"/>
        <v>theater</v>
      </c>
      <c r="R3167" s="3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72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294"/>
        <v>160</v>
      </c>
      <c r="P3168" s="3">
        <f t="shared" si="295"/>
        <v>60.3</v>
      </c>
      <c r="Q3168" s="3" t="str">
        <f t="shared" si="296"/>
        <v>theater</v>
      </c>
      <c r="R3168" s="3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36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294"/>
        <v>116</v>
      </c>
      <c r="P3169" s="3">
        <f t="shared" si="295"/>
        <v>63.36</v>
      </c>
      <c r="Q3169" s="3" t="str">
        <f t="shared" si="296"/>
        <v>theater</v>
      </c>
      <c r="R3169" s="3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72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294"/>
        <v>124</v>
      </c>
      <c r="P3170" s="3">
        <f t="shared" si="295"/>
        <v>50.9</v>
      </c>
      <c r="Q3170" s="3" t="str">
        <f t="shared" si="296"/>
        <v>theater</v>
      </c>
      <c r="R3170" s="3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6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294"/>
        <v>103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5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294"/>
        <v>112</v>
      </c>
      <c r="P3172" s="3">
        <f t="shared" si="295"/>
        <v>31.62</v>
      </c>
      <c r="Q3172" s="3" t="str">
        <f t="shared" si="296"/>
        <v>theater</v>
      </c>
      <c r="R3172" s="3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72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294"/>
        <v>109</v>
      </c>
      <c r="P3173" s="3">
        <f t="shared" si="295"/>
        <v>65.099999999999994</v>
      </c>
      <c r="Q3173" s="3" t="str">
        <f t="shared" si="296"/>
        <v>theater</v>
      </c>
      <c r="R3173" s="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72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294"/>
        <v>115</v>
      </c>
      <c r="P3174" s="3">
        <f t="shared" si="295"/>
        <v>79.31</v>
      </c>
      <c r="Q3174" s="3" t="str">
        <f t="shared" si="296"/>
        <v>theater</v>
      </c>
      <c r="R3174" s="3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72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294"/>
        <v>103</v>
      </c>
      <c r="P3175" s="3">
        <f t="shared" si="295"/>
        <v>139.19</v>
      </c>
      <c r="Q3175" s="3" t="str">
        <f t="shared" si="296"/>
        <v>theater</v>
      </c>
      <c r="R3175" s="3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72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294"/>
        <v>101</v>
      </c>
      <c r="P3176" s="3">
        <f t="shared" si="295"/>
        <v>131.91</v>
      </c>
      <c r="Q3176" s="3" t="str">
        <f t="shared" si="296"/>
        <v>theater</v>
      </c>
      <c r="R3176" s="3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72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294"/>
        <v>110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72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294"/>
        <v>115</v>
      </c>
      <c r="P3178" s="3">
        <f t="shared" si="295"/>
        <v>39.67</v>
      </c>
      <c r="Q3178" s="3" t="str">
        <f t="shared" si="296"/>
        <v>theater</v>
      </c>
      <c r="R3178" s="3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72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294"/>
        <v>117</v>
      </c>
      <c r="P3179" s="3">
        <f t="shared" si="295"/>
        <v>57.55</v>
      </c>
      <c r="Q3179" s="3" t="str">
        <f t="shared" si="296"/>
        <v>theater</v>
      </c>
      <c r="R3179" s="3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72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294"/>
        <v>172</v>
      </c>
      <c r="P3180" s="3">
        <f t="shared" si="295"/>
        <v>33.03</v>
      </c>
      <c r="Q3180" s="3" t="str">
        <f t="shared" si="296"/>
        <v>theater</v>
      </c>
      <c r="R3180" s="3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5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294"/>
        <v>114</v>
      </c>
      <c r="P3181" s="3">
        <f t="shared" si="295"/>
        <v>77.34</v>
      </c>
      <c r="Q3181" s="3" t="str">
        <f t="shared" si="296"/>
        <v>theater</v>
      </c>
      <c r="R3181" s="3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72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294"/>
        <v>120</v>
      </c>
      <c r="P3182" s="3">
        <f t="shared" si="295"/>
        <v>31.93</v>
      </c>
      <c r="Q3182" s="3" t="str">
        <f t="shared" si="296"/>
        <v>theater</v>
      </c>
      <c r="R3182" s="3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72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294"/>
        <v>109</v>
      </c>
      <c r="P3183" s="3">
        <f t="shared" si="295"/>
        <v>36.33</v>
      </c>
      <c r="Q3183" s="3" t="str">
        <f t="shared" si="296"/>
        <v>theater</v>
      </c>
      <c r="R3183" s="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90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294"/>
        <v>101</v>
      </c>
      <c r="P3184" s="3">
        <f t="shared" si="295"/>
        <v>46.77</v>
      </c>
      <c r="Q3184" s="3" t="str">
        <f t="shared" si="296"/>
        <v>theater</v>
      </c>
      <c r="R3184" s="3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5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294"/>
        <v>109</v>
      </c>
      <c r="P3185" s="3">
        <f t="shared" si="295"/>
        <v>40.07</v>
      </c>
      <c r="Q3185" s="3" t="str">
        <f t="shared" si="296"/>
        <v>theater</v>
      </c>
      <c r="R3185" s="3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5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294"/>
        <v>107</v>
      </c>
      <c r="P3186" s="3">
        <f t="shared" si="295"/>
        <v>100.22</v>
      </c>
      <c r="Q3186" s="3" t="str">
        <f t="shared" si="296"/>
        <v>theater</v>
      </c>
      <c r="R3186" s="3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72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294"/>
        <v>100</v>
      </c>
      <c r="P3187" s="3">
        <f t="shared" si="295"/>
        <v>41.67</v>
      </c>
      <c r="Q3187" s="3" t="str">
        <f t="shared" si="296"/>
        <v>theater</v>
      </c>
      <c r="R3187" s="3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72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294"/>
        <v>102</v>
      </c>
      <c r="P3188" s="3">
        <f t="shared" si="295"/>
        <v>46.71</v>
      </c>
      <c r="Q3188" s="3" t="str">
        <f t="shared" si="296"/>
        <v>theater</v>
      </c>
      <c r="R3188" s="3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72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294"/>
        <v>116</v>
      </c>
      <c r="P3189" s="3">
        <f t="shared" si="295"/>
        <v>71.489999999999995</v>
      </c>
      <c r="Q3189" s="3" t="str">
        <f t="shared" si="296"/>
        <v>theater</v>
      </c>
      <c r="R3189" s="3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72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294"/>
        <v>65</v>
      </c>
      <c r="P3190" s="3">
        <f t="shared" si="295"/>
        <v>14.44</v>
      </c>
      <c r="Q3190" s="3" t="str">
        <f t="shared" si="296"/>
        <v>theater</v>
      </c>
      <c r="R3190" s="3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72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294"/>
        <v>12</v>
      </c>
      <c r="P3191" s="3">
        <f t="shared" si="295"/>
        <v>356.84</v>
      </c>
      <c r="Q3191" s="3" t="str">
        <f t="shared" si="296"/>
        <v>theater</v>
      </c>
      <c r="R3191" s="3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5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294"/>
        <v>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72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294"/>
        <v>4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72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294"/>
        <v>1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72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294"/>
        <v>12</v>
      </c>
      <c r="P3195" s="3">
        <f t="shared" si="295"/>
        <v>24.46</v>
      </c>
      <c r="Q3195" s="3" t="str">
        <f t="shared" si="296"/>
        <v>theater</v>
      </c>
      <c r="R3195" s="3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72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294"/>
        <v>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72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294"/>
        <v>59</v>
      </c>
      <c r="P3197" s="3">
        <f t="shared" si="295"/>
        <v>53.08</v>
      </c>
      <c r="Q3197" s="3" t="str">
        <f t="shared" si="296"/>
        <v>theater</v>
      </c>
      <c r="R3197" s="3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72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294"/>
        <v>0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5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294"/>
        <v>11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90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294"/>
        <v>0</v>
      </c>
      <c r="P3200" s="3">
        <f t="shared" si="295"/>
        <v>36.67</v>
      </c>
      <c r="Q3200" s="3" t="str">
        <f t="shared" si="296"/>
        <v>theater</v>
      </c>
      <c r="R3200" s="3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5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294"/>
        <v>52</v>
      </c>
      <c r="P3201" s="3">
        <f t="shared" si="295"/>
        <v>49.21</v>
      </c>
      <c r="Q3201" s="3" t="str">
        <f t="shared" si="296"/>
        <v>theater</v>
      </c>
      <c r="R3201" s="3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72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ref="O3202:O3265" si="300">ROUND((E3202/D3202)*100,0)</f>
        <v>0</v>
      </c>
      <c r="P3202" s="3">
        <f t="shared" ref="P3202:P3265" si="301">ROUND(E3202/L3202,2)</f>
        <v>1</v>
      </c>
      <c r="Q3202" s="3" t="str">
        <f t="shared" ref="Q3202:Q3265" si="302">LEFT(N3202,FIND("/",N3202)-1)</f>
        <v>theater</v>
      </c>
      <c r="R3202" s="3" t="str">
        <f t="shared" ref="R3202:R3265" si="303">RIGHT(N3202,LEN(N3202)-LEN(Q3202)-1)</f>
        <v>musical</v>
      </c>
      <c r="S3202" s="7">
        <f t="shared" ref="S3202:S3265" si="304">(((J3202/60)/60)/24)+DATE(1970,1,1)</f>
        <v>42460.320613425924</v>
      </c>
      <c r="T3202" s="7">
        <f t="shared" ref="T3202:T3265" si="305">(((I3202/60)/60)/24)+DATE(1970,1,1)</f>
        <v>42490.231944444444</v>
      </c>
    </row>
    <row r="3203" spans="1:20" ht="72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si="300"/>
        <v>1</v>
      </c>
      <c r="P3203" s="3">
        <f t="shared" si="301"/>
        <v>12.5</v>
      </c>
      <c r="Q3203" s="3" t="str">
        <f t="shared" si="302"/>
        <v>theater</v>
      </c>
      <c r="R3203" s="3" t="str">
        <f t="shared" si="303"/>
        <v>musical</v>
      </c>
      <c r="S3203" s="7">
        <f t="shared" si="304"/>
        <v>41861.767094907409</v>
      </c>
      <c r="T3203" s="7">
        <f t="shared" si="305"/>
        <v>41882.767094907409</v>
      </c>
    </row>
    <row r="3204" spans="1:20" ht="72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300"/>
        <v>55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5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300"/>
        <v>25</v>
      </c>
      <c r="P3205" s="3">
        <f t="shared" si="301"/>
        <v>41.67</v>
      </c>
      <c r="Q3205" s="3" t="str">
        <f t="shared" si="302"/>
        <v>theater</v>
      </c>
      <c r="R3205" s="3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72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300"/>
        <v>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72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300"/>
        <v>3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72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300"/>
        <v>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72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300"/>
        <v>46</v>
      </c>
      <c r="P3209" s="3">
        <f t="shared" si="301"/>
        <v>70.83</v>
      </c>
      <c r="Q3209" s="3" t="str">
        <f t="shared" si="302"/>
        <v>theater</v>
      </c>
      <c r="R3209" s="3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72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300"/>
        <v>104</v>
      </c>
      <c r="P3210" s="3">
        <f t="shared" si="301"/>
        <v>63.11</v>
      </c>
      <c r="Q3210" s="3" t="str">
        <f t="shared" si="302"/>
        <v>theater</v>
      </c>
      <c r="R3210" s="3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72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300"/>
        <v>119</v>
      </c>
      <c r="P3211" s="3">
        <f t="shared" si="301"/>
        <v>50.16</v>
      </c>
      <c r="Q3211" s="3" t="str">
        <f t="shared" si="302"/>
        <v>theater</v>
      </c>
      <c r="R3211" s="3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72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300"/>
        <v>126</v>
      </c>
      <c r="P3212" s="3">
        <f t="shared" si="301"/>
        <v>62.88</v>
      </c>
      <c r="Q3212" s="3" t="str">
        <f t="shared" si="302"/>
        <v>theater</v>
      </c>
      <c r="R3212" s="3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72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300"/>
        <v>120</v>
      </c>
      <c r="P3213" s="3">
        <f t="shared" si="301"/>
        <v>85.53</v>
      </c>
      <c r="Q3213" s="3" t="str">
        <f t="shared" si="302"/>
        <v>theater</v>
      </c>
      <c r="R3213" s="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54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300"/>
        <v>126</v>
      </c>
      <c r="P3214" s="3">
        <f t="shared" si="301"/>
        <v>53.72</v>
      </c>
      <c r="Q3214" s="3" t="str">
        <f t="shared" si="302"/>
        <v>theater</v>
      </c>
      <c r="R3214" s="3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72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300"/>
        <v>100</v>
      </c>
      <c r="P3215" s="3">
        <f t="shared" si="301"/>
        <v>127.81</v>
      </c>
      <c r="Q3215" s="3" t="str">
        <f t="shared" si="302"/>
        <v>theater</v>
      </c>
      <c r="R3215" s="3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72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300"/>
        <v>102</v>
      </c>
      <c r="P3216" s="3">
        <f t="shared" si="301"/>
        <v>106.57</v>
      </c>
      <c r="Q3216" s="3" t="str">
        <f t="shared" si="302"/>
        <v>theater</v>
      </c>
      <c r="R3216" s="3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10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300"/>
        <v>100</v>
      </c>
      <c r="P3217" s="3">
        <f t="shared" si="301"/>
        <v>262.11</v>
      </c>
      <c r="Q3217" s="3" t="str">
        <f t="shared" si="302"/>
        <v>theater</v>
      </c>
      <c r="R3217" s="3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72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300"/>
        <v>100</v>
      </c>
      <c r="P3218" s="3">
        <f t="shared" si="301"/>
        <v>57.17</v>
      </c>
      <c r="Q3218" s="3" t="str">
        <f t="shared" si="302"/>
        <v>theater</v>
      </c>
      <c r="R3218" s="3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5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300"/>
        <v>116</v>
      </c>
      <c r="P3219" s="3">
        <f t="shared" si="301"/>
        <v>50.2</v>
      </c>
      <c r="Q3219" s="3" t="str">
        <f t="shared" si="302"/>
        <v>theater</v>
      </c>
      <c r="R3219" s="3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72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300"/>
        <v>102</v>
      </c>
      <c r="P3220" s="3">
        <f t="shared" si="301"/>
        <v>66.59</v>
      </c>
      <c r="Q3220" s="3" t="str">
        <f t="shared" si="302"/>
        <v>theater</v>
      </c>
      <c r="R3220" s="3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54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300"/>
        <v>100</v>
      </c>
      <c r="P3221" s="3">
        <f t="shared" si="301"/>
        <v>168.25</v>
      </c>
      <c r="Q3221" s="3" t="str">
        <f t="shared" si="302"/>
        <v>theater</v>
      </c>
      <c r="R3221" s="3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36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300"/>
        <v>101</v>
      </c>
      <c r="P3222" s="3">
        <f t="shared" si="301"/>
        <v>256.37</v>
      </c>
      <c r="Q3222" s="3" t="str">
        <f t="shared" si="302"/>
        <v>theater</v>
      </c>
      <c r="R3222" s="3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90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300"/>
        <v>103</v>
      </c>
      <c r="P3223" s="3">
        <f t="shared" si="301"/>
        <v>36.61</v>
      </c>
      <c r="Q3223" s="3" t="str">
        <f t="shared" si="302"/>
        <v>theater</v>
      </c>
      <c r="R3223" s="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5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300"/>
        <v>125</v>
      </c>
      <c r="P3224" s="3">
        <f t="shared" si="301"/>
        <v>37.14</v>
      </c>
      <c r="Q3224" s="3" t="str">
        <f t="shared" si="302"/>
        <v>theater</v>
      </c>
      <c r="R3224" s="3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54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300"/>
        <v>110</v>
      </c>
      <c r="P3225" s="3">
        <f t="shared" si="301"/>
        <v>45.88</v>
      </c>
      <c r="Q3225" s="3" t="str">
        <f t="shared" si="302"/>
        <v>theater</v>
      </c>
      <c r="R3225" s="3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72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300"/>
        <v>102</v>
      </c>
      <c r="P3226" s="3">
        <f t="shared" si="301"/>
        <v>141.71</v>
      </c>
      <c r="Q3226" s="3" t="str">
        <f t="shared" si="302"/>
        <v>theater</v>
      </c>
      <c r="R3226" s="3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72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300"/>
        <v>102</v>
      </c>
      <c r="P3227" s="3">
        <f t="shared" si="301"/>
        <v>52.49</v>
      </c>
      <c r="Q3227" s="3" t="str">
        <f t="shared" si="302"/>
        <v>theater</v>
      </c>
      <c r="R3227" s="3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72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300"/>
        <v>104</v>
      </c>
      <c r="P3228" s="3">
        <f t="shared" si="301"/>
        <v>59.52</v>
      </c>
      <c r="Q3228" s="3" t="str">
        <f t="shared" si="302"/>
        <v>theater</v>
      </c>
      <c r="R3228" s="3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72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300"/>
        <v>125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36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300"/>
        <v>102</v>
      </c>
      <c r="P3230" s="3">
        <f t="shared" si="301"/>
        <v>193.62</v>
      </c>
      <c r="Q3230" s="3" t="str">
        <f t="shared" si="302"/>
        <v>theater</v>
      </c>
      <c r="R3230" s="3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5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300"/>
        <v>108</v>
      </c>
      <c r="P3231" s="3">
        <f t="shared" si="301"/>
        <v>106.8</v>
      </c>
      <c r="Q3231" s="3" t="str">
        <f t="shared" si="302"/>
        <v>theater</v>
      </c>
      <c r="R3231" s="3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72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300"/>
        <v>110</v>
      </c>
      <c r="P3232" s="3">
        <f t="shared" si="301"/>
        <v>77.22</v>
      </c>
      <c r="Q3232" s="3" t="str">
        <f t="shared" si="302"/>
        <v>theater</v>
      </c>
      <c r="R3232" s="3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72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300"/>
        <v>161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72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300"/>
        <v>131</v>
      </c>
      <c r="P3234" s="3">
        <f t="shared" si="301"/>
        <v>50.46</v>
      </c>
      <c r="Q3234" s="3" t="str">
        <f t="shared" si="302"/>
        <v>theater</v>
      </c>
      <c r="R3234" s="3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72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300"/>
        <v>119</v>
      </c>
      <c r="P3235" s="3">
        <f t="shared" si="301"/>
        <v>97.38</v>
      </c>
      <c r="Q3235" s="3" t="str">
        <f t="shared" si="302"/>
        <v>theater</v>
      </c>
      <c r="R3235" s="3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72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300"/>
        <v>100</v>
      </c>
      <c r="P3236" s="3">
        <f t="shared" si="301"/>
        <v>34.92</v>
      </c>
      <c r="Q3236" s="3" t="str">
        <f t="shared" si="302"/>
        <v>theater</v>
      </c>
      <c r="R3236" s="3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72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300"/>
        <v>103</v>
      </c>
      <c r="P3237" s="3">
        <f t="shared" si="301"/>
        <v>85.53</v>
      </c>
      <c r="Q3237" s="3" t="str">
        <f t="shared" si="302"/>
        <v>theater</v>
      </c>
      <c r="R3237" s="3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90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300"/>
        <v>101</v>
      </c>
      <c r="P3238" s="3">
        <f t="shared" si="301"/>
        <v>182.91</v>
      </c>
      <c r="Q3238" s="3" t="str">
        <f t="shared" si="302"/>
        <v>theater</v>
      </c>
      <c r="R3238" s="3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36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300"/>
        <v>101</v>
      </c>
      <c r="P3239" s="3">
        <f t="shared" si="301"/>
        <v>131.13999999999999</v>
      </c>
      <c r="Q3239" s="3" t="str">
        <f t="shared" si="302"/>
        <v>theater</v>
      </c>
      <c r="R3239" s="3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72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300"/>
        <v>112</v>
      </c>
      <c r="P3240" s="3">
        <f t="shared" si="301"/>
        <v>39.81</v>
      </c>
      <c r="Q3240" s="3" t="str">
        <f t="shared" si="302"/>
        <v>theater</v>
      </c>
      <c r="R3240" s="3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72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300"/>
        <v>106</v>
      </c>
      <c r="P3241" s="3">
        <f t="shared" si="301"/>
        <v>59.7</v>
      </c>
      <c r="Q3241" s="3" t="str">
        <f t="shared" si="302"/>
        <v>theater</v>
      </c>
      <c r="R3241" s="3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72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300"/>
        <v>101</v>
      </c>
      <c r="P3242" s="3">
        <f t="shared" si="301"/>
        <v>88.74</v>
      </c>
      <c r="Q3242" s="3" t="str">
        <f t="shared" si="302"/>
        <v>theater</v>
      </c>
      <c r="R3242" s="3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90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300"/>
        <v>115</v>
      </c>
      <c r="P3243" s="3">
        <f t="shared" si="301"/>
        <v>58.69</v>
      </c>
      <c r="Q3243" s="3" t="str">
        <f t="shared" si="302"/>
        <v>theater</v>
      </c>
      <c r="R3243" s="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54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300"/>
        <v>127</v>
      </c>
      <c r="P3244" s="3">
        <f t="shared" si="301"/>
        <v>69.569999999999993</v>
      </c>
      <c r="Q3244" s="3" t="str">
        <f t="shared" si="302"/>
        <v>theater</v>
      </c>
      <c r="R3244" s="3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72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300"/>
        <v>103</v>
      </c>
      <c r="P3245" s="3">
        <f t="shared" si="301"/>
        <v>115.87</v>
      </c>
      <c r="Q3245" s="3" t="str">
        <f t="shared" si="302"/>
        <v>theater</v>
      </c>
      <c r="R3245" s="3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72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300"/>
        <v>103</v>
      </c>
      <c r="P3246" s="3">
        <f t="shared" si="301"/>
        <v>23.87</v>
      </c>
      <c r="Q3246" s="3" t="str">
        <f t="shared" si="302"/>
        <v>theater</v>
      </c>
      <c r="R3246" s="3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72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300"/>
        <v>104</v>
      </c>
      <c r="P3247" s="3">
        <f t="shared" si="301"/>
        <v>81.13</v>
      </c>
      <c r="Q3247" s="3" t="str">
        <f t="shared" si="302"/>
        <v>theater</v>
      </c>
      <c r="R3247" s="3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72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300"/>
        <v>111</v>
      </c>
      <c r="P3248" s="3">
        <f t="shared" si="301"/>
        <v>57.63</v>
      </c>
      <c r="Q3248" s="3" t="str">
        <f t="shared" si="302"/>
        <v>theater</v>
      </c>
      <c r="R3248" s="3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72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300"/>
        <v>106</v>
      </c>
      <c r="P3249" s="3">
        <f t="shared" si="301"/>
        <v>46.43</v>
      </c>
      <c r="Q3249" s="3" t="str">
        <f t="shared" si="302"/>
        <v>theater</v>
      </c>
      <c r="R3249" s="3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36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300"/>
        <v>101</v>
      </c>
      <c r="P3250" s="3">
        <f t="shared" si="301"/>
        <v>60.48</v>
      </c>
      <c r="Q3250" s="3" t="str">
        <f t="shared" si="302"/>
        <v>theater</v>
      </c>
      <c r="R3250" s="3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72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300"/>
        <v>105</v>
      </c>
      <c r="P3251" s="3">
        <f t="shared" si="301"/>
        <v>65.58</v>
      </c>
      <c r="Q3251" s="3" t="str">
        <f t="shared" si="302"/>
        <v>theater</v>
      </c>
      <c r="R3251" s="3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72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300"/>
        <v>102</v>
      </c>
      <c r="P3252" s="3">
        <f t="shared" si="301"/>
        <v>119.19</v>
      </c>
      <c r="Q3252" s="3" t="str">
        <f t="shared" si="302"/>
        <v>theater</v>
      </c>
      <c r="R3252" s="3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72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300"/>
        <v>111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5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300"/>
        <v>128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54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300"/>
        <v>102</v>
      </c>
      <c r="P3255" s="3">
        <f t="shared" si="301"/>
        <v>177.09</v>
      </c>
      <c r="Q3255" s="3" t="str">
        <f t="shared" si="302"/>
        <v>theater</v>
      </c>
      <c r="R3255" s="3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72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300"/>
        <v>101</v>
      </c>
      <c r="P3256" s="3">
        <f t="shared" si="301"/>
        <v>70.77</v>
      </c>
      <c r="Q3256" s="3" t="str">
        <f t="shared" si="302"/>
        <v>theater</v>
      </c>
      <c r="R3256" s="3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72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300"/>
        <v>175</v>
      </c>
      <c r="P3257" s="3">
        <f t="shared" si="301"/>
        <v>29.17</v>
      </c>
      <c r="Q3257" s="3" t="str">
        <f t="shared" si="302"/>
        <v>theater</v>
      </c>
      <c r="R3257" s="3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5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300"/>
        <v>128</v>
      </c>
      <c r="P3258" s="3">
        <f t="shared" si="301"/>
        <v>72.760000000000005</v>
      </c>
      <c r="Q3258" s="3" t="str">
        <f t="shared" si="302"/>
        <v>theater</v>
      </c>
      <c r="R3258" s="3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72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300"/>
        <v>106</v>
      </c>
      <c r="P3259" s="3">
        <f t="shared" si="301"/>
        <v>51.85</v>
      </c>
      <c r="Q3259" s="3" t="str">
        <f t="shared" si="302"/>
        <v>theater</v>
      </c>
      <c r="R3259" s="3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5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300"/>
        <v>105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72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300"/>
        <v>106</v>
      </c>
      <c r="P3261" s="3">
        <f t="shared" si="301"/>
        <v>251.74</v>
      </c>
      <c r="Q3261" s="3" t="str">
        <f t="shared" si="302"/>
        <v>theater</v>
      </c>
      <c r="R3261" s="3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72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300"/>
        <v>109</v>
      </c>
      <c r="P3262" s="3">
        <f t="shared" si="301"/>
        <v>74.819999999999993</v>
      </c>
      <c r="Q3262" s="3" t="str">
        <f t="shared" si="302"/>
        <v>theater</v>
      </c>
      <c r="R3262" s="3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72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300"/>
        <v>100</v>
      </c>
      <c r="P3263" s="3">
        <f t="shared" si="301"/>
        <v>67.650000000000006</v>
      </c>
      <c r="Q3263" s="3" t="str">
        <f t="shared" si="302"/>
        <v>theater</v>
      </c>
      <c r="R3263" s="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54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300"/>
        <v>103</v>
      </c>
      <c r="P3264" s="3">
        <f t="shared" si="301"/>
        <v>93.81</v>
      </c>
      <c r="Q3264" s="3" t="str">
        <f t="shared" si="302"/>
        <v>theater</v>
      </c>
      <c r="R3264" s="3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5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300"/>
        <v>112</v>
      </c>
      <c r="P3265" s="3">
        <f t="shared" si="301"/>
        <v>41.24</v>
      </c>
      <c r="Q3265" s="3" t="str">
        <f t="shared" si="302"/>
        <v>theater</v>
      </c>
      <c r="R3265" s="3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54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ref="O3266:O3329" si="306">ROUND((E3266/D3266)*100,0)</f>
        <v>103</v>
      </c>
      <c r="P3266" s="3">
        <f t="shared" ref="P3266:P3329" si="307">ROUND(E3266/L3266,2)</f>
        <v>52.55</v>
      </c>
      <c r="Q3266" s="3" t="str">
        <f t="shared" ref="Q3266:Q3329" si="308">LEFT(N3266,FIND("/",N3266)-1)</f>
        <v>theater</v>
      </c>
      <c r="R3266" s="3" t="str">
        <f t="shared" ref="R3266:R3329" si="309">RIGHT(N3266,LEN(N3266)-LEN(Q3266)-1)</f>
        <v>plays</v>
      </c>
      <c r="S3266" s="7">
        <f t="shared" ref="S3266:S3329" si="310">(((J3266/60)/60)/24)+DATE(1970,1,1)</f>
        <v>42016.800208333334</v>
      </c>
      <c r="T3266" s="7">
        <f t="shared" ref="T3266:T3329" si="311">(((I3266/60)/60)/24)+DATE(1970,1,1)</f>
        <v>42032.916666666672</v>
      </c>
    </row>
    <row r="3267" spans="1:20" ht="5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si="306"/>
        <v>164</v>
      </c>
      <c r="P3267" s="3">
        <f t="shared" si="307"/>
        <v>70.290000000000006</v>
      </c>
      <c r="Q3267" s="3" t="str">
        <f t="shared" si="308"/>
        <v>theater</v>
      </c>
      <c r="R3267" s="3" t="str">
        <f t="shared" si="309"/>
        <v>plays</v>
      </c>
      <c r="S3267" s="7">
        <f t="shared" si="310"/>
        <v>42311.711979166663</v>
      </c>
      <c r="T3267" s="7">
        <f t="shared" si="311"/>
        <v>42341.708333333328</v>
      </c>
    </row>
    <row r="3268" spans="1:20" ht="72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306"/>
        <v>131</v>
      </c>
      <c r="P3268" s="3">
        <f t="shared" si="307"/>
        <v>48.33</v>
      </c>
      <c r="Q3268" s="3" t="str">
        <f t="shared" si="308"/>
        <v>theater</v>
      </c>
      <c r="R3268" s="3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72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306"/>
        <v>102</v>
      </c>
      <c r="P3269" s="3">
        <f t="shared" si="307"/>
        <v>53.18</v>
      </c>
      <c r="Q3269" s="3" t="str">
        <f t="shared" si="308"/>
        <v>theater</v>
      </c>
      <c r="R3269" s="3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72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306"/>
        <v>128</v>
      </c>
      <c r="P3270" s="3">
        <f t="shared" si="307"/>
        <v>60.95</v>
      </c>
      <c r="Q3270" s="3" t="str">
        <f t="shared" si="308"/>
        <v>theater</v>
      </c>
      <c r="R3270" s="3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72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306"/>
        <v>102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90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306"/>
        <v>102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36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306"/>
        <v>130</v>
      </c>
      <c r="P3273" s="3">
        <f t="shared" si="307"/>
        <v>38.24</v>
      </c>
      <c r="Q3273" s="3" t="str">
        <f t="shared" si="308"/>
        <v>theater</v>
      </c>
      <c r="R3273" s="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54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306"/>
        <v>154</v>
      </c>
      <c r="P3274" s="3">
        <f t="shared" si="307"/>
        <v>106.5</v>
      </c>
      <c r="Q3274" s="3" t="str">
        <f t="shared" si="308"/>
        <v>theater</v>
      </c>
      <c r="R3274" s="3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72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306"/>
        <v>107</v>
      </c>
      <c r="P3275" s="3">
        <f t="shared" si="307"/>
        <v>204.57</v>
      </c>
      <c r="Q3275" s="3" t="str">
        <f t="shared" si="308"/>
        <v>theater</v>
      </c>
      <c r="R3275" s="3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72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306"/>
        <v>101</v>
      </c>
      <c r="P3276" s="3">
        <f t="shared" si="307"/>
        <v>54.91</v>
      </c>
      <c r="Q3276" s="3" t="str">
        <f t="shared" si="308"/>
        <v>theater</v>
      </c>
      <c r="R3276" s="3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72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306"/>
        <v>100</v>
      </c>
      <c r="P3277" s="3">
        <f t="shared" si="307"/>
        <v>150.41999999999999</v>
      </c>
      <c r="Q3277" s="3" t="str">
        <f t="shared" si="308"/>
        <v>theater</v>
      </c>
      <c r="R3277" s="3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72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306"/>
        <v>117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72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306"/>
        <v>109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72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306"/>
        <v>103</v>
      </c>
      <c r="P3280" s="3">
        <f t="shared" si="307"/>
        <v>76.03</v>
      </c>
      <c r="Q3280" s="3" t="str">
        <f t="shared" si="308"/>
        <v>theater</v>
      </c>
      <c r="R3280" s="3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90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306"/>
        <v>114</v>
      </c>
      <c r="P3281" s="3">
        <f t="shared" si="307"/>
        <v>105.21</v>
      </c>
      <c r="Q3281" s="3" t="str">
        <f t="shared" si="308"/>
        <v>theater</v>
      </c>
      <c r="R3281" s="3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90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306"/>
        <v>103</v>
      </c>
      <c r="P3282" s="3">
        <f t="shared" si="307"/>
        <v>68.67</v>
      </c>
      <c r="Q3282" s="3" t="str">
        <f t="shared" si="308"/>
        <v>theater</v>
      </c>
      <c r="R3282" s="3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5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306"/>
        <v>122</v>
      </c>
      <c r="P3283" s="3">
        <f t="shared" si="307"/>
        <v>129.36000000000001</v>
      </c>
      <c r="Q3283" s="3" t="str">
        <f t="shared" si="308"/>
        <v>theater</v>
      </c>
      <c r="R3283" s="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72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306"/>
        <v>103</v>
      </c>
      <c r="P3284" s="3">
        <f t="shared" si="307"/>
        <v>134.26</v>
      </c>
      <c r="Q3284" s="3" t="str">
        <f t="shared" si="308"/>
        <v>theater</v>
      </c>
      <c r="R3284" s="3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72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306"/>
        <v>105</v>
      </c>
      <c r="P3285" s="3">
        <f t="shared" si="307"/>
        <v>17.829999999999998</v>
      </c>
      <c r="Q3285" s="3" t="str">
        <f t="shared" si="308"/>
        <v>theater</v>
      </c>
      <c r="R3285" s="3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72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306"/>
        <v>102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306"/>
        <v>112</v>
      </c>
      <c r="P3287" s="3">
        <f t="shared" si="307"/>
        <v>69.19</v>
      </c>
      <c r="Q3287" s="3" t="str">
        <f t="shared" si="308"/>
        <v>theater</v>
      </c>
      <c r="R3287" s="3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72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306"/>
        <v>102</v>
      </c>
      <c r="P3288" s="3">
        <f t="shared" si="307"/>
        <v>125.12</v>
      </c>
      <c r="Q3288" s="3" t="str">
        <f t="shared" si="308"/>
        <v>theater</v>
      </c>
      <c r="R3288" s="3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54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306"/>
        <v>100</v>
      </c>
      <c r="P3289" s="3">
        <f t="shared" si="307"/>
        <v>73.53</v>
      </c>
      <c r="Q3289" s="3" t="str">
        <f t="shared" si="308"/>
        <v>theater</v>
      </c>
      <c r="R3289" s="3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72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306"/>
        <v>100</v>
      </c>
      <c r="P3290" s="3">
        <f t="shared" si="307"/>
        <v>48.44</v>
      </c>
      <c r="Q3290" s="3" t="str">
        <f t="shared" si="308"/>
        <v>theater</v>
      </c>
      <c r="R3290" s="3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72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306"/>
        <v>133</v>
      </c>
      <c r="P3291" s="3">
        <f t="shared" si="307"/>
        <v>26.61</v>
      </c>
      <c r="Q3291" s="3" t="str">
        <f t="shared" si="308"/>
        <v>theater</v>
      </c>
      <c r="R3291" s="3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90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306"/>
        <v>121</v>
      </c>
      <c r="P3292" s="3">
        <f t="shared" si="307"/>
        <v>33.67</v>
      </c>
      <c r="Q3292" s="3" t="str">
        <f t="shared" si="308"/>
        <v>theater</v>
      </c>
      <c r="R3292" s="3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72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306"/>
        <v>114</v>
      </c>
      <c r="P3293" s="3">
        <f t="shared" si="307"/>
        <v>40.71</v>
      </c>
      <c r="Q3293" s="3" t="str">
        <f t="shared" si="308"/>
        <v>theater</v>
      </c>
      <c r="R3293" s="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72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306"/>
        <v>286</v>
      </c>
      <c r="P3294" s="3">
        <f t="shared" si="307"/>
        <v>19.27</v>
      </c>
      <c r="Q3294" s="3" t="str">
        <f t="shared" si="308"/>
        <v>theater</v>
      </c>
      <c r="R3294" s="3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72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306"/>
        <v>170</v>
      </c>
      <c r="P3295" s="3">
        <f t="shared" si="307"/>
        <v>84.29</v>
      </c>
      <c r="Q3295" s="3" t="str">
        <f t="shared" si="308"/>
        <v>theater</v>
      </c>
      <c r="R3295" s="3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72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306"/>
        <v>118</v>
      </c>
      <c r="P3296" s="3">
        <f t="shared" si="307"/>
        <v>29.58</v>
      </c>
      <c r="Q3296" s="3" t="str">
        <f t="shared" si="308"/>
        <v>theater</v>
      </c>
      <c r="R3296" s="3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72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306"/>
        <v>103</v>
      </c>
      <c r="P3297" s="3">
        <f t="shared" si="307"/>
        <v>26.67</v>
      </c>
      <c r="Q3297" s="3" t="str">
        <f t="shared" si="308"/>
        <v>theater</v>
      </c>
      <c r="R3297" s="3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72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306"/>
        <v>144</v>
      </c>
      <c r="P3298" s="3">
        <f t="shared" si="307"/>
        <v>45.98</v>
      </c>
      <c r="Q3298" s="3" t="str">
        <f t="shared" si="308"/>
        <v>theater</v>
      </c>
      <c r="R3298" s="3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72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306"/>
        <v>100</v>
      </c>
      <c r="P3299" s="3">
        <f t="shared" si="307"/>
        <v>125.09</v>
      </c>
      <c r="Q3299" s="3" t="str">
        <f t="shared" si="308"/>
        <v>theater</v>
      </c>
      <c r="R3299" s="3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72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306"/>
        <v>102</v>
      </c>
      <c r="P3300" s="3">
        <f t="shared" si="307"/>
        <v>141.29</v>
      </c>
      <c r="Q3300" s="3" t="str">
        <f t="shared" si="308"/>
        <v>theater</v>
      </c>
      <c r="R3300" s="3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72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306"/>
        <v>116</v>
      </c>
      <c r="P3301" s="3">
        <f t="shared" si="307"/>
        <v>55.33</v>
      </c>
      <c r="Q3301" s="3" t="str">
        <f t="shared" si="308"/>
        <v>theater</v>
      </c>
      <c r="R3301" s="3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5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306"/>
        <v>136</v>
      </c>
      <c r="P3302" s="3">
        <f t="shared" si="307"/>
        <v>46.42</v>
      </c>
      <c r="Q3302" s="3" t="str">
        <f t="shared" si="308"/>
        <v>theater</v>
      </c>
      <c r="R3302" s="3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72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306"/>
        <v>133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306"/>
        <v>103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72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306"/>
        <v>116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72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306"/>
        <v>105</v>
      </c>
      <c r="P3306" s="3">
        <f t="shared" si="307"/>
        <v>89.59</v>
      </c>
      <c r="Q3306" s="3" t="str">
        <f t="shared" si="308"/>
        <v>theater</v>
      </c>
      <c r="R3306" s="3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72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306"/>
        <v>102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72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306"/>
        <v>175</v>
      </c>
      <c r="P3308" s="3">
        <f t="shared" si="307"/>
        <v>48.7</v>
      </c>
      <c r="Q3308" s="3" t="str">
        <f t="shared" si="308"/>
        <v>theater</v>
      </c>
      <c r="R3308" s="3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72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306"/>
        <v>107</v>
      </c>
      <c r="P3309" s="3">
        <f t="shared" si="307"/>
        <v>53.34</v>
      </c>
      <c r="Q3309" s="3" t="str">
        <f t="shared" si="308"/>
        <v>theater</v>
      </c>
      <c r="R3309" s="3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72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306"/>
        <v>122</v>
      </c>
      <c r="P3310" s="3">
        <f t="shared" si="307"/>
        <v>75.09</v>
      </c>
      <c r="Q3310" s="3" t="str">
        <f t="shared" si="308"/>
        <v>theater</v>
      </c>
      <c r="R3310" s="3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36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306"/>
        <v>159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5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306"/>
        <v>100</v>
      </c>
      <c r="P3312" s="3">
        <f t="shared" si="307"/>
        <v>209.84</v>
      </c>
      <c r="Q3312" s="3" t="str">
        <f t="shared" si="308"/>
        <v>theater</v>
      </c>
      <c r="R3312" s="3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72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306"/>
        <v>110</v>
      </c>
      <c r="P3313" s="3">
        <f t="shared" si="307"/>
        <v>61.02</v>
      </c>
      <c r="Q3313" s="3" t="str">
        <f t="shared" si="308"/>
        <v>theater</v>
      </c>
      <c r="R3313" s="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72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306"/>
        <v>100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72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306"/>
        <v>116</v>
      </c>
      <c r="P3315" s="3">
        <f t="shared" si="307"/>
        <v>80.03</v>
      </c>
      <c r="Q3315" s="3" t="str">
        <f t="shared" si="308"/>
        <v>theater</v>
      </c>
      <c r="R3315" s="3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72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306"/>
        <v>211</v>
      </c>
      <c r="P3316" s="3">
        <f t="shared" si="307"/>
        <v>29.07</v>
      </c>
      <c r="Q3316" s="3" t="str">
        <f t="shared" si="308"/>
        <v>theater</v>
      </c>
      <c r="R3316" s="3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72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306"/>
        <v>110</v>
      </c>
      <c r="P3317" s="3">
        <f t="shared" si="307"/>
        <v>49.44</v>
      </c>
      <c r="Q3317" s="3" t="str">
        <f t="shared" si="308"/>
        <v>theater</v>
      </c>
      <c r="R3317" s="3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90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306"/>
        <v>100</v>
      </c>
      <c r="P3318" s="3">
        <f t="shared" si="307"/>
        <v>93.98</v>
      </c>
      <c r="Q3318" s="3" t="str">
        <f t="shared" si="308"/>
        <v>theater</v>
      </c>
      <c r="R3318" s="3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72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306"/>
        <v>106</v>
      </c>
      <c r="P3319" s="3">
        <f t="shared" si="307"/>
        <v>61.94</v>
      </c>
      <c r="Q3319" s="3" t="str">
        <f t="shared" si="308"/>
        <v>theater</v>
      </c>
      <c r="R3319" s="3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36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306"/>
        <v>126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72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306"/>
        <v>108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5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306"/>
        <v>101</v>
      </c>
      <c r="P3322" s="3">
        <f t="shared" si="307"/>
        <v>66.45</v>
      </c>
      <c r="Q3322" s="3" t="str">
        <f t="shared" si="308"/>
        <v>theater</v>
      </c>
      <c r="R3322" s="3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72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306"/>
        <v>107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72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306"/>
        <v>102</v>
      </c>
      <c r="P3324" s="3">
        <f t="shared" si="307"/>
        <v>145.65</v>
      </c>
      <c r="Q3324" s="3" t="str">
        <f t="shared" si="308"/>
        <v>theater</v>
      </c>
      <c r="R3324" s="3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72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306"/>
        <v>126</v>
      </c>
      <c r="P3325" s="3">
        <f t="shared" si="307"/>
        <v>25.69</v>
      </c>
      <c r="Q3325" s="3" t="str">
        <f t="shared" si="308"/>
        <v>theater</v>
      </c>
      <c r="R3325" s="3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5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306"/>
        <v>102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72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306"/>
        <v>113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72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306"/>
        <v>101</v>
      </c>
      <c r="P3328" s="3">
        <f t="shared" si="307"/>
        <v>142.28</v>
      </c>
      <c r="Q3328" s="3" t="str">
        <f t="shared" si="308"/>
        <v>theater</v>
      </c>
      <c r="R3328" s="3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72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306"/>
        <v>101</v>
      </c>
      <c r="P3329" s="3">
        <f t="shared" si="307"/>
        <v>24.55</v>
      </c>
      <c r="Q3329" s="3" t="str">
        <f t="shared" si="308"/>
        <v>theater</v>
      </c>
      <c r="R3329" s="3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72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ref="O3330:O3393" si="312">ROUND((E3330/D3330)*100,0)</f>
        <v>146</v>
      </c>
      <c r="P3330" s="3">
        <f t="shared" ref="P3330:P3393" si="313">ROUND(E3330/L3330,2)</f>
        <v>292.77999999999997</v>
      </c>
      <c r="Q3330" s="3" t="str">
        <f t="shared" ref="Q3330:Q3393" si="314">LEFT(N3330,FIND("/",N3330)-1)</f>
        <v>theater</v>
      </c>
      <c r="R3330" s="3" t="str">
        <f t="shared" ref="R3330:R3393" si="315">RIGHT(N3330,LEN(N3330)-LEN(Q3330)-1)</f>
        <v>plays</v>
      </c>
      <c r="S3330" s="7">
        <f t="shared" ref="S3330:S3393" si="316">(((J3330/60)/60)/24)+DATE(1970,1,1)</f>
        <v>41822.57503472222</v>
      </c>
      <c r="T3330" s="7">
        <f t="shared" ref="T3330:T3393" si="317">(((I3330/60)/60)/24)+DATE(1970,1,1)</f>
        <v>41825.041666666664</v>
      </c>
    </row>
    <row r="3331" spans="1:20" ht="72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si="312"/>
        <v>117</v>
      </c>
      <c r="P3331" s="3">
        <f t="shared" si="313"/>
        <v>44.92</v>
      </c>
      <c r="Q3331" s="3" t="str">
        <f t="shared" si="314"/>
        <v>theater</v>
      </c>
      <c r="R3331" s="3" t="str">
        <f t="shared" si="315"/>
        <v>plays</v>
      </c>
      <c r="S3331" s="7">
        <f t="shared" si="316"/>
        <v>41837.323009259257</v>
      </c>
      <c r="T3331" s="7">
        <f t="shared" si="317"/>
        <v>41847.958333333336</v>
      </c>
    </row>
    <row r="3332" spans="1:20" ht="72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312"/>
        <v>106</v>
      </c>
      <c r="P3332" s="3">
        <f t="shared" si="313"/>
        <v>23.1</v>
      </c>
      <c r="Q3332" s="3" t="str">
        <f t="shared" si="314"/>
        <v>theater</v>
      </c>
      <c r="R3332" s="3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72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312"/>
        <v>105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72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312"/>
        <v>100</v>
      </c>
      <c r="P3334" s="3">
        <f t="shared" si="313"/>
        <v>72.290000000000006</v>
      </c>
      <c r="Q3334" s="3" t="str">
        <f t="shared" si="314"/>
        <v>theater</v>
      </c>
      <c r="R3334" s="3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72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312"/>
        <v>105</v>
      </c>
      <c r="P3335" s="3">
        <f t="shared" si="313"/>
        <v>32.97</v>
      </c>
      <c r="Q3335" s="3" t="str">
        <f t="shared" si="314"/>
        <v>theater</v>
      </c>
      <c r="R3335" s="3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54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312"/>
        <v>139</v>
      </c>
      <c r="P3336" s="3">
        <f t="shared" si="313"/>
        <v>116.65</v>
      </c>
      <c r="Q3336" s="3" t="str">
        <f t="shared" si="314"/>
        <v>theater</v>
      </c>
      <c r="R3336" s="3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90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312"/>
        <v>100</v>
      </c>
      <c r="P3337" s="3">
        <f t="shared" si="313"/>
        <v>79.62</v>
      </c>
      <c r="Q3337" s="3" t="str">
        <f t="shared" si="314"/>
        <v>theater</v>
      </c>
      <c r="R3337" s="3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72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312"/>
        <v>100</v>
      </c>
      <c r="P3338" s="3">
        <f t="shared" si="313"/>
        <v>27.78</v>
      </c>
      <c r="Q3338" s="3" t="str">
        <f t="shared" si="314"/>
        <v>theater</v>
      </c>
      <c r="R3338" s="3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72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312"/>
        <v>110</v>
      </c>
      <c r="P3339" s="3">
        <f t="shared" si="313"/>
        <v>81.03</v>
      </c>
      <c r="Q3339" s="3" t="str">
        <f t="shared" si="314"/>
        <v>theater</v>
      </c>
      <c r="R3339" s="3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54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312"/>
        <v>102</v>
      </c>
      <c r="P3340" s="3">
        <f t="shared" si="313"/>
        <v>136.85</v>
      </c>
      <c r="Q3340" s="3" t="str">
        <f t="shared" si="314"/>
        <v>theater</v>
      </c>
      <c r="R3340" s="3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5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312"/>
        <v>104</v>
      </c>
      <c r="P3341" s="3">
        <f t="shared" si="313"/>
        <v>177.62</v>
      </c>
      <c r="Q3341" s="3" t="str">
        <f t="shared" si="314"/>
        <v>theater</v>
      </c>
      <c r="R3341" s="3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72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312"/>
        <v>138</v>
      </c>
      <c r="P3342" s="3">
        <f t="shared" si="313"/>
        <v>109.08</v>
      </c>
      <c r="Q3342" s="3" t="str">
        <f t="shared" si="314"/>
        <v>theater</v>
      </c>
      <c r="R3342" s="3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72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312"/>
        <v>100</v>
      </c>
      <c r="P3343" s="3">
        <f t="shared" si="313"/>
        <v>119.64</v>
      </c>
      <c r="Q3343" s="3" t="str">
        <f t="shared" si="314"/>
        <v>theater</v>
      </c>
      <c r="R3343" s="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5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312"/>
        <v>102</v>
      </c>
      <c r="P3344" s="3">
        <f t="shared" si="313"/>
        <v>78.209999999999994</v>
      </c>
      <c r="Q3344" s="3" t="str">
        <f t="shared" si="314"/>
        <v>theater</v>
      </c>
      <c r="R3344" s="3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72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312"/>
        <v>171</v>
      </c>
      <c r="P3345" s="3">
        <f t="shared" si="313"/>
        <v>52.17</v>
      </c>
      <c r="Q3345" s="3" t="str">
        <f t="shared" si="314"/>
        <v>theater</v>
      </c>
      <c r="R3345" s="3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72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312"/>
        <v>101</v>
      </c>
      <c r="P3346" s="3">
        <f t="shared" si="313"/>
        <v>114.13</v>
      </c>
      <c r="Q3346" s="3" t="str">
        <f t="shared" si="314"/>
        <v>theater</v>
      </c>
      <c r="R3346" s="3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72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312"/>
        <v>130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72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312"/>
        <v>110</v>
      </c>
      <c r="P3348" s="3">
        <f t="shared" si="313"/>
        <v>91.67</v>
      </c>
      <c r="Q3348" s="3" t="str">
        <f t="shared" si="314"/>
        <v>theater</v>
      </c>
      <c r="R3348" s="3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72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312"/>
        <v>119</v>
      </c>
      <c r="P3349" s="3">
        <f t="shared" si="313"/>
        <v>108.59</v>
      </c>
      <c r="Q3349" s="3" t="str">
        <f t="shared" si="314"/>
        <v>theater</v>
      </c>
      <c r="R3349" s="3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90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312"/>
        <v>100</v>
      </c>
      <c r="P3350" s="3">
        <f t="shared" si="313"/>
        <v>69.819999999999993</v>
      </c>
      <c r="Q3350" s="3" t="str">
        <f t="shared" si="314"/>
        <v>theater</v>
      </c>
      <c r="R3350" s="3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72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312"/>
        <v>153</v>
      </c>
      <c r="P3351" s="3">
        <f t="shared" si="313"/>
        <v>109.57</v>
      </c>
      <c r="Q3351" s="3" t="str">
        <f t="shared" si="314"/>
        <v>theater</v>
      </c>
      <c r="R3351" s="3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90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312"/>
        <v>104</v>
      </c>
      <c r="P3352" s="3">
        <f t="shared" si="313"/>
        <v>71.67</v>
      </c>
      <c r="Q3352" s="3" t="str">
        <f t="shared" si="314"/>
        <v>theater</v>
      </c>
      <c r="R3352" s="3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72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312"/>
        <v>101</v>
      </c>
      <c r="P3353" s="3">
        <f t="shared" si="313"/>
        <v>93.61</v>
      </c>
      <c r="Q3353" s="3" t="str">
        <f t="shared" si="314"/>
        <v>theater</v>
      </c>
      <c r="R3353" s="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90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312"/>
        <v>108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72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312"/>
        <v>315</v>
      </c>
      <c r="P3355" s="3">
        <f t="shared" si="313"/>
        <v>35.799999999999997</v>
      </c>
      <c r="Q3355" s="3" t="str">
        <f t="shared" si="314"/>
        <v>theater</v>
      </c>
      <c r="R3355" s="3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5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312"/>
        <v>102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72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312"/>
        <v>126</v>
      </c>
      <c r="P3357" s="3">
        <f t="shared" si="313"/>
        <v>147.33000000000001</v>
      </c>
      <c r="Q3357" s="3" t="str">
        <f t="shared" si="314"/>
        <v>theater</v>
      </c>
      <c r="R3357" s="3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72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312"/>
        <v>101</v>
      </c>
      <c r="P3358" s="3">
        <f t="shared" si="313"/>
        <v>56.33</v>
      </c>
      <c r="Q3358" s="3" t="str">
        <f t="shared" si="314"/>
        <v>theater</v>
      </c>
      <c r="R3358" s="3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90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312"/>
        <v>101</v>
      </c>
      <c r="P3359" s="3">
        <f t="shared" si="313"/>
        <v>96.19</v>
      </c>
      <c r="Q3359" s="3" t="str">
        <f t="shared" si="314"/>
        <v>theater</v>
      </c>
      <c r="R3359" s="3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72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312"/>
        <v>103</v>
      </c>
      <c r="P3360" s="3">
        <f t="shared" si="313"/>
        <v>63.57</v>
      </c>
      <c r="Q3360" s="3" t="str">
        <f t="shared" si="314"/>
        <v>theater</v>
      </c>
      <c r="R3360" s="3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5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312"/>
        <v>106</v>
      </c>
      <c r="P3361" s="3">
        <f t="shared" si="313"/>
        <v>184.78</v>
      </c>
      <c r="Q3361" s="3" t="str">
        <f t="shared" si="314"/>
        <v>theater</v>
      </c>
      <c r="R3361" s="3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36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312"/>
        <v>101</v>
      </c>
      <c r="P3362" s="3">
        <f t="shared" si="313"/>
        <v>126.72</v>
      </c>
      <c r="Q3362" s="3" t="str">
        <f t="shared" si="314"/>
        <v>theater</v>
      </c>
      <c r="R3362" s="3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72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312"/>
        <v>113</v>
      </c>
      <c r="P3363" s="3">
        <f t="shared" si="313"/>
        <v>83.43</v>
      </c>
      <c r="Q3363" s="3" t="str">
        <f t="shared" si="314"/>
        <v>theater</v>
      </c>
      <c r="R3363" s="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72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312"/>
        <v>218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72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312"/>
        <v>101</v>
      </c>
      <c r="P3365" s="3">
        <f t="shared" si="313"/>
        <v>302.31</v>
      </c>
      <c r="Q3365" s="3" t="str">
        <f t="shared" si="314"/>
        <v>theater</v>
      </c>
      <c r="R3365" s="3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72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312"/>
        <v>106</v>
      </c>
      <c r="P3366" s="3">
        <f t="shared" si="313"/>
        <v>44.14</v>
      </c>
      <c r="Q3366" s="3" t="str">
        <f t="shared" si="314"/>
        <v>theater</v>
      </c>
      <c r="R3366" s="3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72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312"/>
        <v>104</v>
      </c>
      <c r="P3367" s="3">
        <f t="shared" si="313"/>
        <v>866.67</v>
      </c>
      <c r="Q3367" s="3" t="str">
        <f t="shared" si="314"/>
        <v>theater</v>
      </c>
      <c r="R3367" s="3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72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312"/>
        <v>221</v>
      </c>
      <c r="P3368" s="3">
        <f t="shared" si="313"/>
        <v>61.39</v>
      </c>
      <c r="Q3368" s="3" t="str">
        <f t="shared" si="314"/>
        <v>theater</v>
      </c>
      <c r="R3368" s="3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72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312"/>
        <v>119</v>
      </c>
      <c r="P3369" s="3">
        <f t="shared" si="313"/>
        <v>29.67</v>
      </c>
      <c r="Q3369" s="3" t="str">
        <f t="shared" si="314"/>
        <v>theater</v>
      </c>
      <c r="R3369" s="3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5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312"/>
        <v>105</v>
      </c>
      <c r="P3370" s="3">
        <f t="shared" si="313"/>
        <v>45.48</v>
      </c>
      <c r="Q3370" s="3" t="str">
        <f t="shared" si="314"/>
        <v>theater</v>
      </c>
      <c r="R3370" s="3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72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312"/>
        <v>104</v>
      </c>
      <c r="P3371" s="3">
        <f t="shared" si="313"/>
        <v>96.2</v>
      </c>
      <c r="Q3371" s="3" t="str">
        <f t="shared" si="314"/>
        <v>theater</v>
      </c>
      <c r="R3371" s="3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6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312"/>
        <v>118</v>
      </c>
      <c r="P3372" s="3">
        <f t="shared" si="313"/>
        <v>67.92</v>
      </c>
      <c r="Q3372" s="3" t="str">
        <f t="shared" si="314"/>
        <v>theater</v>
      </c>
      <c r="R3372" s="3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54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312"/>
        <v>139</v>
      </c>
      <c r="P3373" s="3">
        <f t="shared" si="313"/>
        <v>30.78</v>
      </c>
      <c r="Q3373" s="3" t="str">
        <f t="shared" si="314"/>
        <v>theater</v>
      </c>
      <c r="R3373" s="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5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312"/>
        <v>104</v>
      </c>
      <c r="P3374" s="3">
        <f t="shared" si="313"/>
        <v>38.33</v>
      </c>
      <c r="Q3374" s="3" t="str">
        <f t="shared" si="314"/>
        <v>theater</v>
      </c>
      <c r="R3374" s="3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72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312"/>
        <v>100</v>
      </c>
      <c r="P3375" s="3">
        <f t="shared" si="313"/>
        <v>66.83</v>
      </c>
      <c r="Q3375" s="3" t="str">
        <f t="shared" si="314"/>
        <v>theater</v>
      </c>
      <c r="R3375" s="3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72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312"/>
        <v>107</v>
      </c>
      <c r="P3376" s="3">
        <f t="shared" si="313"/>
        <v>71.73</v>
      </c>
      <c r="Q3376" s="3" t="str">
        <f t="shared" si="314"/>
        <v>theater</v>
      </c>
      <c r="R3376" s="3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72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312"/>
        <v>100</v>
      </c>
      <c r="P3377" s="3">
        <f t="shared" si="313"/>
        <v>176.47</v>
      </c>
      <c r="Q3377" s="3" t="str">
        <f t="shared" si="314"/>
        <v>theater</v>
      </c>
      <c r="R3377" s="3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72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312"/>
        <v>100</v>
      </c>
      <c r="P3378" s="3">
        <f t="shared" si="313"/>
        <v>421.11</v>
      </c>
      <c r="Q3378" s="3" t="str">
        <f t="shared" si="314"/>
        <v>theater</v>
      </c>
      <c r="R3378" s="3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72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312"/>
        <v>101</v>
      </c>
      <c r="P3379" s="3">
        <f t="shared" si="313"/>
        <v>104.99</v>
      </c>
      <c r="Q3379" s="3" t="str">
        <f t="shared" si="314"/>
        <v>theater</v>
      </c>
      <c r="R3379" s="3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90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312"/>
        <v>108</v>
      </c>
      <c r="P3380" s="3">
        <f t="shared" si="313"/>
        <v>28.19</v>
      </c>
      <c r="Q3380" s="3" t="str">
        <f t="shared" si="314"/>
        <v>theater</v>
      </c>
      <c r="R3380" s="3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72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312"/>
        <v>104</v>
      </c>
      <c r="P3381" s="3">
        <f t="shared" si="313"/>
        <v>54.55</v>
      </c>
      <c r="Q3381" s="3" t="str">
        <f t="shared" si="314"/>
        <v>theater</v>
      </c>
      <c r="R3381" s="3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72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312"/>
        <v>104</v>
      </c>
      <c r="P3382" s="3">
        <f t="shared" si="313"/>
        <v>111.89</v>
      </c>
      <c r="Q3382" s="3" t="str">
        <f t="shared" si="314"/>
        <v>theater</v>
      </c>
      <c r="R3382" s="3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72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312"/>
        <v>102</v>
      </c>
      <c r="P3383" s="3">
        <f t="shared" si="313"/>
        <v>85.21</v>
      </c>
      <c r="Q3383" s="3" t="str">
        <f t="shared" si="314"/>
        <v>theater</v>
      </c>
      <c r="R3383" s="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72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312"/>
        <v>101</v>
      </c>
      <c r="P3384" s="3">
        <f t="shared" si="313"/>
        <v>76.650000000000006</v>
      </c>
      <c r="Q3384" s="3" t="str">
        <f t="shared" si="314"/>
        <v>theater</v>
      </c>
      <c r="R3384" s="3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72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312"/>
        <v>112</v>
      </c>
      <c r="P3385" s="3">
        <f t="shared" si="313"/>
        <v>65.17</v>
      </c>
      <c r="Q3385" s="3" t="str">
        <f t="shared" si="314"/>
        <v>theater</v>
      </c>
      <c r="R3385" s="3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72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312"/>
        <v>100</v>
      </c>
      <c r="P3386" s="3">
        <f t="shared" si="313"/>
        <v>93.76</v>
      </c>
      <c r="Q3386" s="3" t="str">
        <f t="shared" si="314"/>
        <v>theater</v>
      </c>
      <c r="R3386" s="3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72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312"/>
        <v>100</v>
      </c>
      <c r="P3387" s="3">
        <f t="shared" si="313"/>
        <v>133.33000000000001</v>
      </c>
      <c r="Q3387" s="3" t="str">
        <f t="shared" si="314"/>
        <v>theater</v>
      </c>
      <c r="R3387" s="3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72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312"/>
        <v>105</v>
      </c>
      <c r="P3388" s="3">
        <f t="shared" si="313"/>
        <v>51.22</v>
      </c>
      <c r="Q3388" s="3" t="str">
        <f t="shared" si="314"/>
        <v>theater</v>
      </c>
      <c r="R3388" s="3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72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312"/>
        <v>117</v>
      </c>
      <c r="P3389" s="3">
        <f t="shared" si="313"/>
        <v>100.17</v>
      </c>
      <c r="Q3389" s="3" t="str">
        <f t="shared" si="314"/>
        <v>theater</v>
      </c>
      <c r="R3389" s="3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72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312"/>
        <v>104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72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312"/>
        <v>115</v>
      </c>
      <c r="P3391" s="3">
        <f t="shared" si="313"/>
        <v>184.68</v>
      </c>
      <c r="Q3391" s="3" t="str">
        <f t="shared" si="314"/>
        <v>theater</v>
      </c>
      <c r="R3391" s="3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72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312"/>
        <v>102</v>
      </c>
      <c r="P3392" s="3">
        <f t="shared" si="313"/>
        <v>69.819999999999993</v>
      </c>
      <c r="Q3392" s="3" t="str">
        <f t="shared" si="314"/>
        <v>theater</v>
      </c>
      <c r="R3392" s="3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72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312"/>
        <v>223</v>
      </c>
      <c r="P3393" s="3">
        <f t="shared" si="313"/>
        <v>61.94</v>
      </c>
      <c r="Q3393" s="3" t="str">
        <f t="shared" si="314"/>
        <v>theater</v>
      </c>
      <c r="R3393" s="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72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ref="O3394:O3457" si="318">ROUND((E3394/D3394)*100,0)</f>
        <v>100</v>
      </c>
      <c r="P3394" s="3">
        <f t="shared" ref="P3394:P3457" si="319">ROUND(E3394/L3394,2)</f>
        <v>41.67</v>
      </c>
      <c r="Q3394" s="3" t="str">
        <f t="shared" ref="Q3394:Q3457" si="320">LEFT(N3394,FIND("/",N3394)-1)</f>
        <v>theater</v>
      </c>
      <c r="R3394" s="3" t="str">
        <f t="shared" ref="R3394:R3457" si="321">RIGHT(N3394,LEN(N3394)-LEN(Q3394)-1)</f>
        <v>plays</v>
      </c>
      <c r="S3394" s="7">
        <f t="shared" ref="S3394:S3457" si="322">(((J3394/60)/60)/24)+DATE(1970,1,1)</f>
        <v>42446.845543981486</v>
      </c>
      <c r="T3394" s="7">
        <f t="shared" ref="T3394:T3457" si="323">(((I3394/60)/60)/24)+DATE(1970,1,1)</f>
        <v>42496.845543981486</v>
      </c>
    </row>
    <row r="3395" spans="1:20" ht="72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si="318"/>
        <v>106</v>
      </c>
      <c r="P3395" s="3">
        <f t="shared" si="319"/>
        <v>36.07</v>
      </c>
      <c r="Q3395" s="3" t="str">
        <f t="shared" si="320"/>
        <v>theater</v>
      </c>
      <c r="R3395" s="3" t="str">
        <f t="shared" si="321"/>
        <v>plays</v>
      </c>
      <c r="S3395" s="7">
        <f t="shared" si="322"/>
        <v>41923.921643518523</v>
      </c>
      <c r="T3395" s="7">
        <f t="shared" si="323"/>
        <v>41949.031944444447</v>
      </c>
    </row>
    <row r="3396" spans="1:20" ht="90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318"/>
        <v>142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54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318"/>
        <v>184</v>
      </c>
      <c r="P3397" s="3">
        <f t="shared" si="319"/>
        <v>24.21</v>
      </c>
      <c r="Q3397" s="3" t="str">
        <f t="shared" si="320"/>
        <v>theater</v>
      </c>
      <c r="R3397" s="3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72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318"/>
        <v>104</v>
      </c>
      <c r="P3398" s="3">
        <f t="shared" si="319"/>
        <v>55.89</v>
      </c>
      <c r="Q3398" s="3" t="str">
        <f t="shared" si="320"/>
        <v>theater</v>
      </c>
      <c r="R3398" s="3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5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318"/>
        <v>112</v>
      </c>
      <c r="P3399" s="3">
        <f t="shared" si="319"/>
        <v>11.67</v>
      </c>
      <c r="Q3399" s="3" t="str">
        <f t="shared" si="320"/>
        <v>theater</v>
      </c>
      <c r="R3399" s="3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90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318"/>
        <v>111</v>
      </c>
      <c r="P3400" s="3">
        <f t="shared" si="319"/>
        <v>68.349999999999994</v>
      </c>
      <c r="Q3400" s="3" t="str">
        <f t="shared" si="320"/>
        <v>theater</v>
      </c>
      <c r="R3400" s="3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72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318"/>
        <v>104</v>
      </c>
      <c r="P3401" s="3">
        <f t="shared" si="319"/>
        <v>27.07</v>
      </c>
      <c r="Q3401" s="3" t="str">
        <f t="shared" si="320"/>
        <v>theater</v>
      </c>
      <c r="R3401" s="3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72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318"/>
        <v>100</v>
      </c>
      <c r="P3402" s="3">
        <f t="shared" si="319"/>
        <v>118.13</v>
      </c>
      <c r="Q3402" s="3" t="str">
        <f t="shared" si="320"/>
        <v>theater</v>
      </c>
      <c r="R3402" s="3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90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318"/>
        <v>102</v>
      </c>
      <c r="P3403" s="3">
        <f t="shared" si="319"/>
        <v>44.76</v>
      </c>
      <c r="Q3403" s="3" t="str">
        <f t="shared" si="320"/>
        <v>theater</v>
      </c>
      <c r="R3403" s="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72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318"/>
        <v>110</v>
      </c>
      <c r="P3404" s="3">
        <f t="shared" si="319"/>
        <v>99.79</v>
      </c>
      <c r="Q3404" s="3" t="str">
        <f t="shared" si="320"/>
        <v>theater</v>
      </c>
      <c r="R3404" s="3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90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318"/>
        <v>100</v>
      </c>
      <c r="P3405" s="3">
        <f t="shared" si="319"/>
        <v>117.65</v>
      </c>
      <c r="Q3405" s="3" t="str">
        <f t="shared" si="320"/>
        <v>theater</v>
      </c>
      <c r="R3405" s="3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90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318"/>
        <v>122</v>
      </c>
      <c r="P3406" s="3">
        <f t="shared" si="319"/>
        <v>203.33</v>
      </c>
      <c r="Q3406" s="3" t="str">
        <f t="shared" si="320"/>
        <v>theater</v>
      </c>
      <c r="R3406" s="3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72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318"/>
        <v>138</v>
      </c>
      <c r="P3407" s="3">
        <f t="shared" si="319"/>
        <v>28.32</v>
      </c>
      <c r="Q3407" s="3" t="str">
        <f t="shared" si="320"/>
        <v>theater</v>
      </c>
      <c r="R3407" s="3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5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318"/>
        <v>100</v>
      </c>
      <c r="P3408" s="3">
        <f t="shared" si="319"/>
        <v>110.23</v>
      </c>
      <c r="Q3408" s="3" t="str">
        <f t="shared" si="320"/>
        <v>theater</v>
      </c>
      <c r="R3408" s="3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72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318"/>
        <v>107</v>
      </c>
      <c r="P3409" s="3">
        <f t="shared" si="319"/>
        <v>31.97</v>
      </c>
      <c r="Q3409" s="3" t="str">
        <f t="shared" si="320"/>
        <v>theater</v>
      </c>
      <c r="R3409" s="3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72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318"/>
        <v>211</v>
      </c>
      <c r="P3410" s="3">
        <f t="shared" si="319"/>
        <v>58.61</v>
      </c>
      <c r="Q3410" s="3" t="str">
        <f t="shared" si="320"/>
        <v>theater</v>
      </c>
      <c r="R3410" s="3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5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318"/>
        <v>124</v>
      </c>
      <c r="P3411" s="3">
        <f t="shared" si="319"/>
        <v>29.43</v>
      </c>
      <c r="Q3411" s="3" t="str">
        <f t="shared" si="320"/>
        <v>theater</v>
      </c>
      <c r="R3411" s="3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72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318"/>
        <v>109</v>
      </c>
      <c r="P3412" s="3">
        <f t="shared" si="319"/>
        <v>81.38</v>
      </c>
      <c r="Q3412" s="3" t="str">
        <f t="shared" si="320"/>
        <v>theater</v>
      </c>
      <c r="R3412" s="3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72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318"/>
        <v>104</v>
      </c>
      <c r="P3413" s="3">
        <f t="shared" si="319"/>
        <v>199.17</v>
      </c>
      <c r="Q3413" s="3" t="str">
        <f t="shared" si="320"/>
        <v>theater</v>
      </c>
      <c r="R3413" s="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72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318"/>
        <v>100</v>
      </c>
      <c r="P3414" s="3">
        <f t="shared" si="319"/>
        <v>115.38</v>
      </c>
      <c r="Q3414" s="3" t="str">
        <f t="shared" si="320"/>
        <v>theater</v>
      </c>
      <c r="R3414" s="3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72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318"/>
        <v>130</v>
      </c>
      <c r="P3415" s="3">
        <f t="shared" si="319"/>
        <v>46.43</v>
      </c>
      <c r="Q3415" s="3" t="str">
        <f t="shared" si="320"/>
        <v>theater</v>
      </c>
      <c r="R3415" s="3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72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318"/>
        <v>104</v>
      </c>
      <c r="P3416" s="3">
        <f t="shared" si="319"/>
        <v>70.569999999999993</v>
      </c>
      <c r="Q3416" s="3" t="str">
        <f t="shared" si="320"/>
        <v>theater</v>
      </c>
      <c r="R3416" s="3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5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318"/>
        <v>100</v>
      </c>
      <c r="P3417" s="3">
        <f t="shared" si="319"/>
        <v>22.22</v>
      </c>
      <c r="Q3417" s="3" t="str">
        <f t="shared" si="320"/>
        <v>theater</v>
      </c>
      <c r="R3417" s="3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72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318"/>
        <v>120</v>
      </c>
      <c r="P3418" s="3">
        <f t="shared" si="319"/>
        <v>159.47</v>
      </c>
      <c r="Q3418" s="3" t="str">
        <f t="shared" si="320"/>
        <v>theater</v>
      </c>
      <c r="R3418" s="3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72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318"/>
        <v>100</v>
      </c>
      <c r="P3419" s="3">
        <f t="shared" si="319"/>
        <v>37.78</v>
      </c>
      <c r="Q3419" s="3" t="str">
        <f t="shared" si="320"/>
        <v>theater</v>
      </c>
      <c r="R3419" s="3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72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318"/>
        <v>101</v>
      </c>
      <c r="P3420" s="3">
        <f t="shared" si="319"/>
        <v>72.05</v>
      </c>
      <c r="Q3420" s="3" t="str">
        <f t="shared" si="320"/>
        <v>theater</v>
      </c>
      <c r="R3420" s="3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90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318"/>
        <v>107</v>
      </c>
      <c r="P3421" s="3">
        <f t="shared" si="319"/>
        <v>63.7</v>
      </c>
      <c r="Q3421" s="3" t="str">
        <f t="shared" si="320"/>
        <v>theater</v>
      </c>
      <c r="R3421" s="3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72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318"/>
        <v>138</v>
      </c>
      <c r="P3422" s="3">
        <f t="shared" si="319"/>
        <v>28.41</v>
      </c>
      <c r="Q3422" s="3" t="str">
        <f t="shared" si="320"/>
        <v>theater</v>
      </c>
      <c r="R3422" s="3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72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318"/>
        <v>101</v>
      </c>
      <c r="P3423" s="3">
        <f t="shared" si="319"/>
        <v>103.21</v>
      </c>
      <c r="Q3423" s="3" t="str">
        <f t="shared" si="320"/>
        <v>theater</v>
      </c>
      <c r="R3423" s="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72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318"/>
        <v>109</v>
      </c>
      <c r="P3424" s="3">
        <f t="shared" si="319"/>
        <v>71.150000000000006</v>
      </c>
      <c r="Q3424" s="3" t="str">
        <f t="shared" si="320"/>
        <v>theater</v>
      </c>
      <c r="R3424" s="3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72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318"/>
        <v>140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72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318"/>
        <v>104</v>
      </c>
      <c r="P3426" s="3">
        <f t="shared" si="319"/>
        <v>81.78</v>
      </c>
      <c r="Q3426" s="3" t="str">
        <f t="shared" si="320"/>
        <v>theater</v>
      </c>
      <c r="R3426" s="3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72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318"/>
        <v>103</v>
      </c>
      <c r="P3427" s="3">
        <f t="shared" si="319"/>
        <v>297.02999999999997</v>
      </c>
      <c r="Q3427" s="3" t="str">
        <f t="shared" si="320"/>
        <v>theater</v>
      </c>
      <c r="R3427" s="3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72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318"/>
        <v>108</v>
      </c>
      <c r="P3428" s="3">
        <f t="shared" si="319"/>
        <v>46.61</v>
      </c>
      <c r="Q3428" s="3" t="str">
        <f t="shared" si="320"/>
        <v>theater</v>
      </c>
      <c r="R3428" s="3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72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318"/>
        <v>100</v>
      </c>
      <c r="P3429" s="3">
        <f t="shared" si="319"/>
        <v>51.72</v>
      </c>
      <c r="Q3429" s="3" t="str">
        <f t="shared" si="320"/>
        <v>theater</v>
      </c>
      <c r="R3429" s="3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72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318"/>
        <v>103</v>
      </c>
      <c r="P3430" s="3">
        <f t="shared" si="319"/>
        <v>40.29</v>
      </c>
      <c r="Q3430" s="3" t="str">
        <f t="shared" si="320"/>
        <v>theater</v>
      </c>
      <c r="R3430" s="3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72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318"/>
        <v>130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72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318"/>
        <v>109</v>
      </c>
      <c r="P3432" s="3">
        <f t="shared" si="319"/>
        <v>30.15</v>
      </c>
      <c r="Q3432" s="3" t="str">
        <f t="shared" si="320"/>
        <v>theater</v>
      </c>
      <c r="R3432" s="3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72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318"/>
        <v>100</v>
      </c>
      <c r="P3433" s="3">
        <f t="shared" si="319"/>
        <v>95.24</v>
      </c>
      <c r="Q3433" s="3" t="str">
        <f t="shared" si="320"/>
        <v>theater</v>
      </c>
      <c r="R3433" s="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72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318"/>
        <v>110</v>
      </c>
      <c r="P3434" s="3">
        <f t="shared" si="319"/>
        <v>52.21</v>
      </c>
      <c r="Q3434" s="3" t="str">
        <f t="shared" si="320"/>
        <v>theater</v>
      </c>
      <c r="R3434" s="3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54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318"/>
        <v>100</v>
      </c>
      <c r="P3435" s="3">
        <f t="shared" si="319"/>
        <v>134.15</v>
      </c>
      <c r="Q3435" s="3" t="str">
        <f t="shared" si="320"/>
        <v>theater</v>
      </c>
      <c r="R3435" s="3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90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318"/>
        <v>106</v>
      </c>
      <c r="P3436" s="3">
        <f t="shared" si="319"/>
        <v>62.83</v>
      </c>
      <c r="Q3436" s="3" t="str">
        <f t="shared" si="320"/>
        <v>theater</v>
      </c>
      <c r="R3436" s="3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72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318"/>
        <v>112</v>
      </c>
      <c r="P3437" s="3">
        <f t="shared" si="319"/>
        <v>58.95</v>
      </c>
      <c r="Q3437" s="3" t="str">
        <f t="shared" si="320"/>
        <v>theater</v>
      </c>
      <c r="R3437" s="3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72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318"/>
        <v>106</v>
      </c>
      <c r="P3438" s="3">
        <f t="shared" si="319"/>
        <v>143.11000000000001</v>
      </c>
      <c r="Q3438" s="3" t="str">
        <f t="shared" si="320"/>
        <v>theater</v>
      </c>
      <c r="R3438" s="3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72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318"/>
        <v>101</v>
      </c>
      <c r="P3439" s="3">
        <f t="shared" si="319"/>
        <v>84.17</v>
      </c>
      <c r="Q3439" s="3" t="str">
        <f t="shared" si="320"/>
        <v>theater</v>
      </c>
      <c r="R3439" s="3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72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318"/>
        <v>104</v>
      </c>
      <c r="P3440" s="3">
        <f t="shared" si="319"/>
        <v>186.07</v>
      </c>
      <c r="Q3440" s="3" t="str">
        <f t="shared" si="320"/>
        <v>theater</v>
      </c>
      <c r="R3440" s="3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54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318"/>
        <v>135</v>
      </c>
      <c r="P3441" s="3">
        <f t="shared" si="319"/>
        <v>89.79</v>
      </c>
      <c r="Q3441" s="3" t="str">
        <f t="shared" si="320"/>
        <v>theater</v>
      </c>
      <c r="R3441" s="3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72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318"/>
        <v>105</v>
      </c>
      <c r="P3442" s="3">
        <f t="shared" si="319"/>
        <v>64.16</v>
      </c>
      <c r="Q3442" s="3" t="str">
        <f t="shared" si="320"/>
        <v>theater</v>
      </c>
      <c r="R3442" s="3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72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318"/>
        <v>103</v>
      </c>
      <c r="P3443" s="3">
        <f t="shared" si="319"/>
        <v>59.65</v>
      </c>
      <c r="Q3443" s="3" t="str">
        <f t="shared" si="320"/>
        <v>theater</v>
      </c>
      <c r="R3443" s="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72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318"/>
        <v>100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72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318"/>
        <v>186</v>
      </c>
      <c r="P3445" s="3">
        <f t="shared" si="319"/>
        <v>41.22</v>
      </c>
      <c r="Q3445" s="3" t="str">
        <f t="shared" si="320"/>
        <v>theater</v>
      </c>
      <c r="R3445" s="3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72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318"/>
        <v>289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5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318"/>
        <v>100</v>
      </c>
      <c r="P3447" s="3">
        <f t="shared" si="319"/>
        <v>64.52</v>
      </c>
      <c r="Q3447" s="3" t="str">
        <f t="shared" si="320"/>
        <v>theater</v>
      </c>
      <c r="R3447" s="3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72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318"/>
        <v>108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54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318"/>
        <v>108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72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318"/>
        <v>110</v>
      </c>
      <c r="P3450" s="3">
        <f t="shared" si="319"/>
        <v>51.22</v>
      </c>
      <c r="Q3450" s="3" t="str">
        <f t="shared" si="320"/>
        <v>theater</v>
      </c>
      <c r="R3450" s="3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72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318"/>
        <v>171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72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318"/>
        <v>152</v>
      </c>
      <c r="P3452" s="3">
        <f t="shared" si="319"/>
        <v>19.489999999999998</v>
      </c>
      <c r="Q3452" s="3" t="str">
        <f t="shared" si="320"/>
        <v>theater</v>
      </c>
      <c r="R3452" s="3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72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318"/>
        <v>101</v>
      </c>
      <c r="P3453" s="3">
        <f t="shared" si="319"/>
        <v>41.13</v>
      </c>
      <c r="Q3453" s="3" t="str">
        <f t="shared" si="320"/>
        <v>theater</v>
      </c>
      <c r="R3453" s="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72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318"/>
        <v>153</v>
      </c>
      <c r="P3454" s="3">
        <f t="shared" si="319"/>
        <v>41.41</v>
      </c>
      <c r="Q3454" s="3" t="str">
        <f t="shared" si="320"/>
        <v>theater</v>
      </c>
      <c r="R3454" s="3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72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318"/>
        <v>128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90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318"/>
        <v>101</v>
      </c>
      <c r="P3456" s="3">
        <f t="shared" si="319"/>
        <v>33.57</v>
      </c>
      <c r="Q3456" s="3" t="str">
        <f t="shared" si="320"/>
        <v>theater</v>
      </c>
      <c r="R3456" s="3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72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318"/>
        <v>101</v>
      </c>
      <c r="P3457" s="3">
        <f t="shared" si="319"/>
        <v>145.87</v>
      </c>
      <c r="Q3457" s="3" t="str">
        <f t="shared" si="320"/>
        <v>theater</v>
      </c>
      <c r="R3457" s="3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72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ref="O3458:O3521" si="324">ROUND((E3458/D3458)*100,0)</f>
        <v>191</v>
      </c>
      <c r="P3458" s="3">
        <f t="shared" ref="P3458:P3521" si="325">ROUND(E3458/L3458,2)</f>
        <v>358.69</v>
      </c>
      <c r="Q3458" s="3" t="str">
        <f t="shared" ref="Q3458:Q3521" si="326">LEFT(N3458,FIND("/",N3458)-1)</f>
        <v>theater</v>
      </c>
      <c r="R3458" s="3" t="str">
        <f t="shared" ref="R3458:R3521" si="327">RIGHT(N3458,LEN(N3458)-LEN(Q3458)-1)</f>
        <v>plays</v>
      </c>
      <c r="S3458" s="7">
        <f t="shared" ref="S3458:S3521" si="328">(((J3458/60)/60)/24)+DATE(1970,1,1)</f>
        <v>41821.205636574072</v>
      </c>
      <c r="T3458" s="7">
        <f t="shared" ref="T3458:T3521" si="329">(((I3458/60)/60)/24)+DATE(1970,1,1)</f>
        <v>41852.290972222225</v>
      </c>
    </row>
    <row r="3459" spans="1:20" ht="36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si="324"/>
        <v>140</v>
      </c>
      <c r="P3459" s="3">
        <f t="shared" si="325"/>
        <v>50.98</v>
      </c>
      <c r="Q3459" s="3" t="str">
        <f t="shared" si="326"/>
        <v>theater</v>
      </c>
      <c r="R3459" s="3" t="str">
        <f t="shared" si="327"/>
        <v>plays</v>
      </c>
      <c r="S3459" s="7">
        <f t="shared" si="328"/>
        <v>42016.706678240742</v>
      </c>
      <c r="T3459" s="7">
        <f t="shared" si="329"/>
        <v>42047.249305555553</v>
      </c>
    </row>
    <row r="3460" spans="1:20" ht="72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324"/>
        <v>124</v>
      </c>
      <c r="P3460" s="3">
        <f t="shared" si="325"/>
        <v>45.04</v>
      </c>
      <c r="Q3460" s="3" t="str">
        <f t="shared" si="326"/>
        <v>theater</v>
      </c>
      <c r="R3460" s="3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72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324"/>
        <v>126</v>
      </c>
      <c r="P3461" s="3">
        <f t="shared" si="325"/>
        <v>17.53</v>
      </c>
      <c r="Q3461" s="3" t="str">
        <f t="shared" si="326"/>
        <v>theater</v>
      </c>
      <c r="R3461" s="3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72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324"/>
        <v>190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72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324"/>
        <v>139</v>
      </c>
      <c r="P3463" s="3">
        <f t="shared" si="325"/>
        <v>57.92</v>
      </c>
      <c r="Q3463" s="3" t="str">
        <f t="shared" si="326"/>
        <v>theater</v>
      </c>
      <c r="R3463" s="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72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324"/>
        <v>202</v>
      </c>
      <c r="P3464" s="3">
        <f t="shared" si="325"/>
        <v>29.71</v>
      </c>
      <c r="Q3464" s="3" t="str">
        <f t="shared" si="326"/>
        <v>theater</v>
      </c>
      <c r="R3464" s="3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72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324"/>
        <v>103</v>
      </c>
      <c r="P3465" s="3">
        <f t="shared" si="325"/>
        <v>90.68</v>
      </c>
      <c r="Q3465" s="3" t="str">
        <f t="shared" si="326"/>
        <v>theater</v>
      </c>
      <c r="R3465" s="3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90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324"/>
        <v>102</v>
      </c>
      <c r="P3466" s="3">
        <f t="shared" si="325"/>
        <v>55.01</v>
      </c>
      <c r="Q3466" s="3" t="str">
        <f t="shared" si="326"/>
        <v>theater</v>
      </c>
      <c r="R3466" s="3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72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324"/>
        <v>103</v>
      </c>
      <c r="P3467" s="3">
        <f t="shared" si="325"/>
        <v>57.22</v>
      </c>
      <c r="Q3467" s="3" t="str">
        <f t="shared" si="326"/>
        <v>theater</v>
      </c>
      <c r="R3467" s="3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5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324"/>
        <v>127</v>
      </c>
      <c r="P3468" s="3">
        <f t="shared" si="325"/>
        <v>72.95</v>
      </c>
      <c r="Q3468" s="3" t="str">
        <f t="shared" si="326"/>
        <v>theater</v>
      </c>
      <c r="R3468" s="3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324"/>
        <v>101</v>
      </c>
      <c r="P3469" s="3">
        <f t="shared" si="325"/>
        <v>64.47</v>
      </c>
      <c r="Q3469" s="3" t="str">
        <f t="shared" si="326"/>
        <v>theater</v>
      </c>
      <c r="R3469" s="3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5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324"/>
        <v>122</v>
      </c>
      <c r="P3470" s="3">
        <f t="shared" si="325"/>
        <v>716.35</v>
      </c>
      <c r="Q3470" s="3" t="str">
        <f t="shared" si="326"/>
        <v>theater</v>
      </c>
      <c r="R3470" s="3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72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324"/>
        <v>113</v>
      </c>
      <c r="P3471" s="3">
        <f t="shared" si="325"/>
        <v>50.4</v>
      </c>
      <c r="Q3471" s="3" t="str">
        <f t="shared" si="326"/>
        <v>theater</v>
      </c>
      <c r="R3471" s="3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5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324"/>
        <v>150</v>
      </c>
      <c r="P3472" s="3">
        <f t="shared" si="325"/>
        <v>41.67</v>
      </c>
      <c r="Q3472" s="3" t="str">
        <f t="shared" si="326"/>
        <v>theater</v>
      </c>
      <c r="R3472" s="3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72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324"/>
        <v>215</v>
      </c>
      <c r="P3473" s="3">
        <f t="shared" si="325"/>
        <v>35.770000000000003</v>
      </c>
      <c r="Q3473" s="3" t="str">
        <f t="shared" si="326"/>
        <v>theater</v>
      </c>
      <c r="R3473" s="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72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324"/>
        <v>102</v>
      </c>
      <c r="P3474" s="3">
        <f t="shared" si="325"/>
        <v>88.74</v>
      </c>
      <c r="Q3474" s="3" t="str">
        <f t="shared" si="326"/>
        <v>theater</v>
      </c>
      <c r="R3474" s="3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90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324"/>
        <v>100</v>
      </c>
      <c r="P3475" s="3">
        <f t="shared" si="325"/>
        <v>148.47999999999999</v>
      </c>
      <c r="Q3475" s="3" t="str">
        <f t="shared" si="326"/>
        <v>theater</v>
      </c>
      <c r="R3475" s="3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72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324"/>
        <v>101</v>
      </c>
      <c r="P3476" s="3">
        <f t="shared" si="325"/>
        <v>51.79</v>
      </c>
      <c r="Q3476" s="3" t="str">
        <f t="shared" si="326"/>
        <v>theater</v>
      </c>
      <c r="R3476" s="3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72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324"/>
        <v>113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72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324"/>
        <v>104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72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324"/>
        <v>115</v>
      </c>
      <c r="P3479" s="3">
        <f t="shared" si="325"/>
        <v>53.23</v>
      </c>
      <c r="Q3479" s="3" t="str">
        <f t="shared" si="326"/>
        <v>theater</v>
      </c>
      <c r="R3479" s="3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72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324"/>
        <v>113</v>
      </c>
      <c r="P3480" s="3">
        <f t="shared" si="325"/>
        <v>39.6</v>
      </c>
      <c r="Q3480" s="3" t="str">
        <f t="shared" si="326"/>
        <v>theater</v>
      </c>
      <c r="R3480" s="3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72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324"/>
        <v>128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72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324"/>
        <v>143</v>
      </c>
      <c r="P3482" s="3">
        <f t="shared" si="325"/>
        <v>164.62</v>
      </c>
      <c r="Q3482" s="3" t="str">
        <f t="shared" si="326"/>
        <v>theater</v>
      </c>
      <c r="R3482" s="3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72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324"/>
        <v>119</v>
      </c>
      <c r="P3483" s="3">
        <f t="shared" si="325"/>
        <v>125.05</v>
      </c>
      <c r="Q3483" s="3" t="str">
        <f t="shared" si="326"/>
        <v>theater</v>
      </c>
      <c r="R3483" s="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72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324"/>
        <v>138</v>
      </c>
      <c r="P3484" s="3">
        <f t="shared" si="325"/>
        <v>51.88</v>
      </c>
      <c r="Q3484" s="3" t="str">
        <f t="shared" si="326"/>
        <v>theater</v>
      </c>
      <c r="R3484" s="3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72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324"/>
        <v>160</v>
      </c>
      <c r="P3485" s="3">
        <f t="shared" si="325"/>
        <v>40.29</v>
      </c>
      <c r="Q3485" s="3" t="str">
        <f t="shared" si="326"/>
        <v>theater</v>
      </c>
      <c r="R3485" s="3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90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324"/>
        <v>114</v>
      </c>
      <c r="P3486" s="3">
        <f t="shared" si="325"/>
        <v>64.91</v>
      </c>
      <c r="Q3486" s="3" t="str">
        <f t="shared" si="326"/>
        <v>theater</v>
      </c>
      <c r="R3486" s="3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72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324"/>
        <v>101</v>
      </c>
      <c r="P3487" s="3">
        <f t="shared" si="325"/>
        <v>55.33</v>
      </c>
      <c r="Q3487" s="3" t="str">
        <f t="shared" si="326"/>
        <v>theater</v>
      </c>
      <c r="R3487" s="3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72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324"/>
        <v>155</v>
      </c>
      <c r="P3488" s="3">
        <f t="shared" si="325"/>
        <v>83.14</v>
      </c>
      <c r="Q3488" s="3" t="str">
        <f t="shared" si="326"/>
        <v>theater</v>
      </c>
      <c r="R3488" s="3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72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324"/>
        <v>128</v>
      </c>
      <c r="P3489" s="3">
        <f t="shared" si="325"/>
        <v>38.71</v>
      </c>
      <c r="Q3489" s="3" t="str">
        <f t="shared" si="326"/>
        <v>theater</v>
      </c>
      <c r="R3489" s="3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72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324"/>
        <v>121</v>
      </c>
      <c r="P3490" s="3">
        <f t="shared" si="325"/>
        <v>125.38</v>
      </c>
      <c r="Q3490" s="3" t="str">
        <f t="shared" si="326"/>
        <v>theater</v>
      </c>
      <c r="R3490" s="3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72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324"/>
        <v>113</v>
      </c>
      <c r="P3491" s="3">
        <f t="shared" si="325"/>
        <v>78.260000000000005</v>
      </c>
      <c r="Q3491" s="3" t="str">
        <f t="shared" si="326"/>
        <v>theater</v>
      </c>
      <c r="R3491" s="3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72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324"/>
        <v>128</v>
      </c>
      <c r="P3492" s="3">
        <f t="shared" si="325"/>
        <v>47.22</v>
      </c>
      <c r="Q3492" s="3" t="str">
        <f t="shared" si="326"/>
        <v>theater</v>
      </c>
      <c r="R3492" s="3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90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324"/>
        <v>158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72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324"/>
        <v>105</v>
      </c>
      <c r="P3494" s="3">
        <f t="shared" si="325"/>
        <v>114.29</v>
      </c>
      <c r="Q3494" s="3" t="str">
        <f t="shared" si="326"/>
        <v>theater</v>
      </c>
      <c r="R3494" s="3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72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324"/>
        <v>100</v>
      </c>
      <c r="P3495" s="3">
        <f t="shared" si="325"/>
        <v>51.72</v>
      </c>
      <c r="Q3495" s="3" t="str">
        <f t="shared" si="326"/>
        <v>theater</v>
      </c>
      <c r="R3495" s="3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72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324"/>
        <v>100</v>
      </c>
      <c r="P3496" s="3">
        <f t="shared" si="325"/>
        <v>30.77</v>
      </c>
      <c r="Q3496" s="3" t="str">
        <f t="shared" si="326"/>
        <v>theater</v>
      </c>
      <c r="R3496" s="3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72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324"/>
        <v>107</v>
      </c>
      <c r="P3497" s="3">
        <f t="shared" si="325"/>
        <v>74.209999999999994</v>
      </c>
      <c r="Q3497" s="3" t="str">
        <f t="shared" si="326"/>
        <v>theater</v>
      </c>
      <c r="R3497" s="3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90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324"/>
        <v>124</v>
      </c>
      <c r="P3498" s="3">
        <f t="shared" si="325"/>
        <v>47.85</v>
      </c>
      <c r="Q3498" s="3" t="str">
        <f t="shared" si="326"/>
        <v>theater</v>
      </c>
      <c r="R3498" s="3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72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324"/>
        <v>109</v>
      </c>
      <c r="P3499" s="3">
        <f t="shared" si="325"/>
        <v>34.409999999999997</v>
      </c>
      <c r="Q3499" s="3" t="str">
        <f t="shared" si="326"/>
        <v>theater</v>
      </c>
      <c r="R3499" s="3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72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324"/>
        <v>102</v>
      </c>
      <c r="P3500" s="3">
        <f t="shared" si="325"/>
        <v>40.24</v>
      </c>
      <c r="Q3500" s="3" t="str">
        <f t="shared" si="326"/>
        <v>theater</v>
      </c>
      <c r="R3500" s="3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72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324"/>
        <v>106</v>
      </c>
      <c r="P3501" s="3">
        <f t="shared" si="325"/>
        <v>60.29</v>
      </c>
      <c r="Q3501" s="3" t="str">
        <f t="shared" si="326"/>
        <v>theater</v>
      </c>
      <c r="R3501" s="3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90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324"/>
        <v>106</v>
      </c>
      <c r="P3502" s="3">
        <f t="shared" si="325"/>
        <v>25.31</v>
      </c>
      <c r="Q3502" s="3" t="str">
        <f t="shared" si="326"/>
        <v>theater</v>
      </c>
      <c r="R3502" s="3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72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324"/>
        <v>101</v>
      </c>
      <c r="P3503" s="3">
        <f t="shared" si="325"/>
        <v>35.950000000000003</v>
      </c>
      <c r="Q3503" s="3" t="str">
        <f t="shared" si="326"/>
        <v>theater</v>
      </c>
      <c r="R3503" s="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72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324"/>
        <v>105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72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324"/>
        <v>108</v>
      </c>
      <c r="P3505" s="3">
        <f t="shared" si="325"/>
        <v>70.760000000000005</v>
      </c>
      <c r="Q3505" s="3" t="str">
        <f t="shared" si="326"/>
        <v>theater</v>
      </c>
      <c r="R3505" s="3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72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324"/>
        <v>100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126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324"/>
        <v>104</v>
      </c>
      <c r="P3507" s="3">
        <f t="shared" si="325"/>
        <v>66.510000000000005</v>
      </c>
      <c r="Q3507" s="3" t="str">
        <f t="shared" si="326"/>
        <v>theater</v>
      </c>
      <c r="R3507" s="3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72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324"/>
        <v>102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5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324"/>
        <v>104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72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324"/>
        <v>180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72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324"/>
        <v>106</v>
      </c>
      <c r="P3511" s="3">
        <f t="shared" si="325"/>
        <v>96.67</v>
      </c>
      <c r="Q3511" s="3" t="str">
        <f t="shared" si="326"/>
        <v>theater</v>
      </c>
      <c r="R3511" s="3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72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324"/>
        <v>101</v>
      </c>
      <c r="P3512" s="3">
        <f t="shared" si="325"/>
        <v>60.33</v>
      </c>
      <c r="Q3512" s="3" t="str">
        <f t="shared" si="326"/>
        <v>theater</v>
      </c>
      <c r="R3512" s="3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72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324"/>
        <v>101</v>
      </c>
      <c r="P3513" s="3">
        <f t="shared" si="325"/>
        <v>79.89</v>
      </c>
      <c r="Q3513" s="3" t="str">
        <f t="shared" si="326"/>
        <v>theater</v>
      </c>
      <c r="R3513" s="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72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324"/>
        <v>100</v>
      </c>
      <c r="P3514" s="3">
        <f t="shared" si="325"/>
        <v>58.82</v>
      </c>
      <c r="Q3514" s="3" t="str">
        <f t="shared" si="326"/>
        <v>theater</v>
      </c>
      <c r="R3514" s="3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90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324"/>
        <v>118</v>
      </c>
      <c r="P3515" s="3">
        <f t="shared" si="325"/>
        <v>75.34</v>
      </c>
      <c r="Q3515" s="3" t="str">
        <f t="shared" si="326"/>
        <v>theater</v>
      </c>
      <c r="R3515" s="3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72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324"/>
        <v>110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72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324"/>
        <v>103</v>
      </c>
      <c r="P3517" s="3">
        <f t="shared" si="325"/>
        <v>66.959999999999994</v>
      </c>
      <c r="Q3517" s="3" t="str">
        <f t="shared" si="326"/>
        <v>theater</v>
      </c>
      <c r="R3517" s="3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72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324"/>
        <v>100</v>
      </c>
      <c r="P3518" s="3">
        <f t="shared" si="325"/>
        <v>227.27</v>
      </c>
      <c r="Q3518" s="3" t="str">
        <f t="shared" si="326"/>
        <v>theater</v>
      </c>
      <c r="R3518" s="3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72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324"/>
        <v>100</v>
      </c>
      <c r="P3519" s="3">
        <f t="shared" si="325"/>
        <v>307.69</v>
      </c>
      <c r="Q3519" s="3" t="str">
        <f t="shared" si="326"/>
        <v>theater</v>
      </c>
      <c r="R3519" s="3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72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324"/>
        <v>110</v>
      </c>
      <c r="P3520" s="3">
        <f t="shared" si="325"/>
        <v>50.02</v>
      </c>
      <c r="Q3520" s="3" t="str">
        <f t="shared" si="326"/>
        <v>theater</v>
      </c>
      <c r="R3520" s="3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72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324"/>
        <v>101</v>
      </c>
      <c r="P3521" s="3">
        <f t="shared" si="325"/>
        <v>72.39</v>
      </c>
      <c r="Q3521" s="3" t="str">
        <f t="shared" si="326"/>
        <v>theater</v>
      </c>
      <c r="R3521" s="3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5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ref="O3522:O3585" si="330">ROUND((E3522/D3522)*100,0)</f>
        <v>101</v>
      </c>
      <c r="P3522" s="3">
        <f t="shared" ref="P3522:P3585" si="331">ROUND(E3522/L3522,2)</f>
        <v>95.95</v>
      </c>
      <c r="Q3522" s="3" t="str">
        <f t="shared" ref="Q3522:Q3585" si="332">LEFT(N3522,FIND("/",N3522)-1)</f>
        <v>theater</v>
      </c>
      <c r="R3522" s="3" t="str">
        <f t="shared" ref="R3522:R3585" si="333">RIGHT(N3522,LEN(N3522)-LEN(Q3522)-1)</f>
        <v>plays</v>
      </c>
      <c r="S3522" s="7">
        <f t="shared" ref="S3522:S3585" si="334">(((J3522/60)/60)/24)+DATE(1970,1,1)</f>
        <v>42227.824212962965</v>
      </c>
      <c r="T3522" s="7">
        <f t="shared" ref="T3522:T3585" si="335">(((I3522/60)/60)/24)+DATE(1970,1,1)</f>
        <v>42253.57430555555</v>
      </c>
    </row>
    <row r="3523" spans="1:20" ht="72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si="330"/>
        <v>169</v>
      </c>
      <c r="P3523" s="3">
        <f t="shared" si="331"/>
        <v>45.62</v>
      </c>
      <c r="Q3523" s="3" t="str">
        <f t="shared" si="332"/>
        <v>theater</v>
      </c>
      <c r="R3523" s="3" t="str">
        <f t="shared" si="333"/>
        <v>plays</v>
      </c>
      <c r="S3523" s="7">
        <f t="shared" si="334"/>
        <v>41881.361342592594</v>
      </c>
      <c r="T3523" s="7">
        <f t="shared" si="335"/>
        <v>41911.361342592594</v>
      </c>
    </row>
    <row r="3524" spans="1:20" ht="72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330"/>
        <v>100</v>
      </c>
      <c r="P3524" s="3">
        <f t="shared" si="331"/>
        <v>41.03</v>
      </c>
      <c r="Q3524" s="3" t="str">
        <f t="shared" si="332"/>
        <v>theater</v>
      </c>
      <c r="R3524" s="3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72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330"/>
        <v>114</v>
      </c>
      <c r="P3525" s="3">
        <f t="shared" si="331"/>
        <v>56.83</v>
      </c>
      <c r="Q3525" s="3" t="str">
        <f t="shared" si="332"/>
        <v>theater</v>
      </c>
      <c r="R3525" s="3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72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330"/>
        <v>102</v>
      </c>
      <c r="P3526" s="3">
        <f t="shared" si="331"/>
        <v>137.24</v>
      </c>
      <c r="Q3526" s="3" t="str">
        <f t="shared" si="332"/>
        <v>theater</v>
      </c>
      <c r="R3526" s="3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72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330"/>
        <v>106</v>
      </c>
      <c r="P3527" s="3">
        <f t="shared" si="331"/>
        <v>75.709999999999994</v>
      </c>
      <c r="Q3527" s="3" t="str">
        <f t="shared" si="332"/>
        <v>theater</v>
      </c>
      <c r="R3527" s="3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72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330"/>
        <v>102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72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330"/>
        <v>117</v>
      </c>
      <c r="P3529" s="3">
        <f t="shared" si="331"/>
        <v>81.569999999999993</v>
      </c>
      <c r="Q3529" s="3" t="str">
        <f t="shared" si="332"/>
        <v>theater</v>
      </c>
      <c r="R3529" s="3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72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330"/>
        <v>101</v>
      </c>
      <c r="P3530" s="3">
        <f t="shared" si="331"/>
        <v>45.11</v>
      </c>
      <c r="Q3530" s="3" t="str">
        <f t="shared" si="332"/>
        <v>theater</v>
      </c>
      <c r="R3530" s="3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90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330"/>
        <v>132</v>
      </c>
      <c r="P3531" s="3">
        <f t="shared" si="331"/>
        <v>36.67</v>
      </c>
      <c r="Q3531" s="3" t="str">
        <f t="shared" si="332"/>
        <v>theater</v>
      </c>
      <c r="R3531" s="3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72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330"/>
        <v>100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ht="36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330"/>
        <v>128</v>
      </c>
      <c r="P3533" s="3">
        <f t="shared" si="331"/>
        <v>49.23</v>
      </c>
      <c r="Q3533" s="3" t="str">
        <f t="shared" si="332"/>
        <v>theater</v>
      </c>
      <c r="R3533" s="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72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330"/>
        <v>119</v>
      </c>
      <c r="P3534" s="3">
        <f t="shared" si="331"/>
        <v>42.3</v>
      </c>
      <c r="Q3534" s="3" t="str">
        <f t="shared" si="332"/>
        <v>theater</v>
      </c>
      <c r="R3534" s="3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90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330"/>
        <v>126</v>
      </c>
      <c r="P3535" s="3">
        <f t="shared" si="331"/>
        <v>78.88</v>
      </c>
      <c r="Q3535" s="3" t="str">
        <f t="shared" si="332"/>
        <v>theater</v>
      </c>
      <c r="R3535" s="3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5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330"/>
        <v>156</v>
      </c>
      <c r="P3536" s="3">
        <f t="shared" si="331"/>
        <v>38.28</v>
      </c>
      <c r="Q3536" s="3" t="str">
        <f t="shared" si="332"/>
        <v>theater</v>
      </c>
      <c r="R3536" s="3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72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330"/>
        <v>103</v>
      </c>
      <c r="P3537" s="3">
        <f t="shared" si="331"/>
        <v>44.85</v>
      </c>
      <c r="Q3537" s="3" t="str">
        <f t="shared" si="332"/>
        <v>theater</v>
      </c>
      <c r="R3537" s="3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72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330"/>
        <v>153</v>
      </c>
      <c r="P3538" s="3">
        <f t="shared" si="331"/>
        <v>13.53</v>
      </c>
      <c r="Q3538" s="3" t="str">
        <f t="shared" si="332"/>
        <v>theater</v>
      </c>
      <c r="R3538" s="3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72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330"/>
        <v>180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72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330"/>
        <v>128</v>
      </c>
      <c r="P3540" s="3">
        <f t="shared" si="331"/>
        <v>30.95</v>
      </c>
      <c r="Q3540" s="3" t="str">
        <f t="shared" si="332"/>
        <v>theater</v>
      </c>
      <c r="R3540" s="3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72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330"/>
        <v>120</v>
      </c>
      <c r="P3541" s="3">
        <f t="shared" si="331"/>
        <v>55.23</v>
      </c>
      <c r="Q3541" s="3" t="str">
        <f t="shared" si="332"/>
        <v>theater</v>
      </c>
      <c r="R3541" s="3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72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330"/>
        <v>123</v>
      </c>
      <c r="P3542" s="3">
        <f t="shared" si="331"/>
        <v>46.13</v>
      </c>
      <c r="Q3542" s="3" t="str">
        <f t="shared" si="332"/>
        <v>theater</v>
      </c>
      <c r="R3542" s="3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72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330"/>
        <v>105</v>
      </c>
      <c r="P3543" s="3">
        <f t="shared" si="331"/>
        <v>39.380000000000003</v>
      </c>
      <c r="Q3543" s="3" t="str">
        <f t="shared" si="332"/>
        <v>theater</v>
      </c>
      <c r="R3543" s="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72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330"/>
        <v>102</v>
      </c>
      <c r="P3544" s="3">
        <f t="shared" si="331"/>
        <v>66.150000000000006</v>
      </c>
      <c r="Q3544" s="3" t="str">
        <f t="shared" si="332"/>
        <v>theater</v>
      </c>
      <c r="R3544" s="3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5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330"/>
        <v>105</v>
      </c>
      <c r="P3545" s="3">
        <f t="shared" si="331"/>
        <v>54.14</v>
      </c>
      <c r="Q3545" s="3" t="str">
        <f t="shared" si="332"/>
        <v>theater</v>
      </c>
      <c r="R3545" s="3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5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330"/>
        <v>100</v>
      </c>
      <c r="P3546" s="3">
        <f t="shared" si="331"/>
        <v>104.17</v>
      </c>
      <c r="Q3546" s="3" t="str">
        <f t="shared" si="332"/>
        <v>theater</v>
      </c>
      <c r="R3546" s="3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90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330"/>
        <v>100</v>
      </c>
      <c r="P3547" s="3">
        <f t="shared" si="331"/>
        <v>31.38</v>
      </c>
      <c r="Q3547" s="3" t="str">
        <f t="shared" si="332"/>
        <v>theater</v>
      </c>
      <c r="R3547" s="3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72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330"/>
        <v>102</v>
      </c>
      <c r="P3548" s="3">
        <f t="shared" si="331"/>
        <v>59.21</v>
      </c>
      <c r="Q3548" s="3" t="str">
        <f t="shared" si="332"/>
        <v>theater</v>
      </c>
      <c r="R3548" s="3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72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330"/>
        <v>114</v>
      </c>
      <c r="P3549" s="3">
        <f t="shared" si="331"/>
        <v>119.18</v>
      </c>
      <c r="Q3549" s="3" t="str">
        <f t="shared" si="332"/>
        <v>theater</v>
      </c>
      <c r="R3549" s="3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72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330"/>
        <v>102</v>
      </c>
      <c r="P3550" s="3">
        <f t="shared" si="331"/>
        <v>164.62</v>
      </c>
      <c r="Q3550" s="3" t="str">
        <f t="shared" si="332"/>
        <v>theater</v>
      </c>
      <c r="R3550" s="3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72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330"/>
        <v>102</v>
      </c>
      <c r="P3551" s="3">
        <f t="shared" si="331"/>
        <v>24.29</v>
      </c>
      <c r="Q3551" s="3" t="str">
        <f t="shared" si="332"/>
        <v>theater</v>
      </c>
      <c r="R3551" s="3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72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330"/>
        <v>105</v>
      </c>
      <c r="P3552" s="3">
        <f t="shared" si="331"/>
        <v>40.94</v>
      </c>
      <c r="Q3552" s="3" t="str">
        <f t="shared" si="332"/>
        <v>theater</v>
      </c>
      <c r="R3552" s="3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72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330"/>
        <v>102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90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330"/>
        <v>100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72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330"/>
        <v>106</v>
      </c>
      <c r="P3555" s="3">
        <f t="shared" si="331"/>
        <v>56.2</v>
      </c>
      <c r="Q3555" s="3" t="str">
        <f t="shared" si="332"/>
        <v>theater</v>
      </c>
      <c r="R3555" s="3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72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330"/>
        <v>113</v>
      </c>
      <c r="P3556" s="3">
        <f t="shared" si="331"/>
        <v>107</v>
      </c>
      <c r="Q3556" s="3" t="str">
        <f t="shared" si="332"/>
        <v>theater</v>
      </c>
      <c r="R3556" s="3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72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330"/>
        <v>100</v>
      </c>
      <c r="P3557" s="3">
        <f t="shared" si="331"/>
        <v>171.43</v>
      </c>
      <c r="Q3557" s="3" t="str">
        <f t="shared" si="332"/>
        <v>theater</v>
      </c>
      <c r="R3557" s="3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72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330"/>
        <v>100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72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330"/>
        <v>100</v>
      </c>
      <c r="P3559" s="3">
        <f t="shared" si="331"/>
        <v>179.28</v>
      </c>
      <c r="Q3559" s="3" t="str">
        <f t="shared" si="332"/>
        <v>theater</v>
      </c>
      <c r="R3559" s="3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72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330"/>
        <v>144</v>
      </c>
      <c r="P3560" s="3">
        <f t="shared" si="331"/>
        <v>22.91</v>
      </c>
      <c r="Q3560" s="3" t="str">
        <f t="shared" si="332"/>
        <v>theater</v>
      </c>
      <c r="R3560" s="3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72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330"/>
        <v>104</v>
      </c>
      <c r="P3561" s="3">
        <f t="shared" si="331"/>
        <v>43.13</v>
      </c>
      <c r="Q3561" s="3" t="str">
        <f t="shared" si="332"/>
        <v>theater</v>
      </c>
      <c r="R3561" s="3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72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330"/>
        <v>108</v>
      </c>
      <c r="P3562" s="3">
        <f t="shared" si="331"/>
        <v>46.89</v>
      </c>
      <c r="Q3562" s="3" t="str">
        <f t="shared" si="332"/>
        <v>theater</v>
      </c>
      <c r="R3562" s="3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44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330"/>
        <v>102</v>
      </c>
      <c r="P3563" s="3">
        <f t="shared" si="331"/>
        <v>47.41</v>
      </c>
      <c r="Q3563" s="3" t="str">
        <f t="shared" si="332"/>
        <v>theater</v>
      </c>
      <c r="R3563" s="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72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330"/>
        <v>149</v>
      </c>
      <c r="P3564" s="3">
        <f t="shared" si="331"/>
        <v>15.13</v>
      </c>
      <c r="Q3564" s="3" t="str">
        <f t="shared" si="332"/>
        <v>theater</v>
      </c>
      <c r="R3564" s="3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72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330"/>
        <v>105</v>
      </c>
      <c r="P3565" s="3">
        <f t="shared" si="331"/>
        <v>21.1</v>
      </c>
      <c r="Q3565" s="3" t="str">
        <f t="shared" si="332"/>
        <v>theater</v>
      </c>
      <c r="R3565" s="3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54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330"/>
        <v>101</v>
      </c>
      <c r="P3566" s="3">
        <f t="shared" si="331"/>
        <v>59.12</v>
      </c>
      <c r="Q3566" s="3" t="str">
        <f t="shared" si="332"/>
        <v>theater</v>
      </c>
      <c r="R3566" s="3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72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330"/>
        <v>131</v>
      </c>
      <c r="P3567" s="3">
        <f t="shared" si="331"/>
        <v>97.92</v>
      </c>
      <c r="Q3567" s="3" t="str">
        <f t="shared" si="332"/>
        <v>theater</v>
      </c>
      <c r="R3567" s="3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72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330"/>
        <v>105</v>
      </c>
      <c r="P3568" s="3">
        <f t="shared" si="331"/>
        <v>55.13</v>
      </c>
      <c r="Q3568" s="3" t="str">
        <f t="shared" si="332"/>
        <v>theater</v>
      </c>
      <c r="R3568" s="3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72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330"/>
        <v>109</v>
      </c>
      <c r="P3569" s="3">
        <f t="shared" si="331"/>
        <v>26.54</v>
      </c>
      <c r="Q3569" s="3" t="str">
        <f t="shared" si="332"/>
        <v>theater</v>
      </c>
      <c r="R3569" s="3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90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330"/>
        <v>111</v>
      </c>
      <c r="P3570" s="3">
        <f t="shared" si="331"/>
        <v>58.42</v>
      </c>
      <c r="Q3570" s="3" t="str">
        <f t="shared" si="332"/>
        <v>theater</v>
      </c>
      <c r="R3570" s="3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72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330"/>
        <v>100</v>
      </c>
      <c r="P3571" s="3">
        <f t="shared" si="331"/>
        <v>122.54</v>
      </c>
      <c r="Q3571" s="3" t="str">
        <f t="shared" si="332"/>
        <v>theater</v>
      </c>
      <c r="R3571" s="3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72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330"/>
        <v>114</v>
      </c>
      <c r="P3572" s="3">
        <f t="shared" si="331"/>
        <v>87.96</v>
      </c>
      <c r="Q3572" s="3" t="str">
        <f t="shared" si="332"/>
        <v>theater</v>
      </c>
      <c r="R3572" s="3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72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330"/>
        <v>122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54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330"/>
        <v>100</v>
      </c>
      <c r="P3574" s="3">
        <f t="shared" si="331"/>
        <v>55.56</v>
      </c>
      <c r="Q3574" s="3" t="str">
        <f t="shared" si="332"/>
        <v>theater</v>
      </c>
      <c r="R3574" s="3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5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330"/>
        <v>103</v>
      </c>
      <c r="P3575" s="3">
        <f t="shared" si="331"/>
        <v>39.54</v>
      </c>
      <c r="Q3575" s="3" t="str">
        <f t="shared" si="332"/>
        <v>theater</v>
      </c>
      <c r="R3575" s="3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72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330"/>
        <v>106</v>
      </c>
      <c r="P3576" s="3">
        <f t="shared" si="331"/>
        <v>136.78</v>
      </c>
      <c r="Q3576" s="3" t="str">
        <f t="shared" si="332"/>
        <v>theater</v>
      </c>
      <c r="R3576" s="3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72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330"/>
        <v>101</v>
      </c>
      <c r="P3577" s="3">
        <f t="shared" si="331"/>
        <v>99.34</v>
      </c>
      <c r="Q3577" s="3" t="str">
        <f t="shared" si="332"/>
        <v>theater</v>
      </c>
      <c r="R3577" s="3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72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330"/>
        <v>100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72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330"/>
        <v>130</v>
      </c>
      <c r="P3579" s="3">
        <f t="shared" si="331"/>
        <v>28.89</v>
      </c>
      <c r="Q3579" s="3" t="str">
        <f t="shared" si="332"/>
        <v>theater</v>
      </c>
      <c r="R3579" s="3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72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330"/>
        <v>100</v>
      </c>
      <c r="P3580" s="3">
        <f t="shared" si="331"/>
        <v>40.549999999999997</v>
      </c>
      <c r="Q3580" s="3" t="str">
        <f t="shared" si="332"/>
        <v>theater</v>
      </c>
      <c r="R3580" s="3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72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330"/>
        <v>100</v>
      </c>
      <c r="P3581" s="3">
        <f t="shared" si="331"/>
        <v>35.71</v>
      </c>
      <c r="Q3581" s="3" t="str">
        <f t="shared" si="332"/>
        <v>theater</v>
      </c>
      <c r="R3581" s="3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72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330"/>
        <v>114</v>
      </c>
      <c r="P3582" s="3">
        <f t="shared" si="331"/>
        <v>37.96</v>
      </c>
      <c r="Q3582" s="3" t="str">
        <f t="shared" si="332"/>
        <v>theater</v>
      </c>
      <c r="R3582" s="3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72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330"/>
        <v>100</v>
      </c>
      <c r="P3583" s="3">
        <f t="shared" si="331"/>
        <v>33.33</v>
      </c>
      <c r="Q3583" s="3" t="str">
        <f t="shared" si="332"/>
        <v>theater</v>
      </c>
      <c r="R3583" s="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72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330"/>
        <v>287</v>
      </c>
      <c r="P3584" s="3">
        <f t="shared" si="331"/>
        <v>58.57</v>
      </c>
      <c r="Q3584" s="3" t="str">
        <f t="shared" si="332"/>
        <v>theater</v>
      </c>
      <c r="R3584" s="3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72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330"/>
        <v>109</v>
      </c>
      <c r="P3585" s="3">
        <f t="shared" si="331"/>
        <v>135.63</v>
      </c>
      <c r="Q3585" s="3" t="str">
        <f t="shared" si="332"/>
        <v>theater</v>
      </c>
      <c r="R3585" s="3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108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ref="O3586:O3649" si="336">ROUND((E3586/D3586)*100,0)</f>
        <v>116</v>
      </c>
      <c r="P3586" s="3">
        <f t="shared" ref="P3586:P3649" si="337">ROUND(E3586/L3586,2)</f>
        <v>30.94</v>
      </c>
      <c r="Q3586" s="3" t="str">
        <f t="shared" ref="Q3586:Q3649" si="338">LEFT(N3586,FIND("/",N3586)-1)</f>
        <v>theater</v>
      </c>
      <c r="R3586" s="3" t="str">
        <f t="shared" ref="R3586:R3649" si="339">RIGHT(N3586,LEN(N3586)-LEN(Q3586)-1)</f>
        <v>plays</v>
      </c>
      <c r="S3586" s="7">
        <f t="shared" ref="S3586:S3649" si="340">(((J3586/60)/60)/24)+DATE(1970,1,1)</f>
        <v>42168.316481481481</v>
      </c>
      <c r="T3586" s="7">
        <f t="shared" ref="T3586:T3649" si="341">(((I3586/60)/60)/24)+DATE(1970,1,1)</f>
        <v>42198.316481481481</v>
      </c>
    </row>
    <row r="3587" spans="1:20" ht="72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si="336"/>
        <v>119</v>
      </c>
      <c r="P3587" s="3">
        <f t="shared" si="337"/>
        <v>176.09</v>
      </c>
      <c r="Q3587" s="3" t="str">
        <f t="shared" si="338"/>
        <v>theater</v>
      </c>
      <c r="R3587" s="3" t="str">
        <f t="shared" si="339"/>
        <v>plays</v>
      </c>
      <c r="S3587" s="7">
        <f t="shared" si="340"/>
        <v>41964.716319444444</v>
      </c>
      <c r="T3587" s="7">
        <f t="shared" si="341"/>
        <v>41994.716319444444</v>
      </c>
    </row>
    <row r="3588" spans="1:20" ht="36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336"/>
        <v>109</v>
      </c>
      <c r="P3588" s="3">
        <f t="shared" si="337"/>
        <v>151.97999999999999</v>
      </c>
      <c r="Q3588" s="3" t="str">
        <f t="shared" si="338"/>
        <v>theater</v>
      </c>
      <c r="R3588" s="3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72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336"/>
        <v>127</v>
      </c>
      <c r="P3589" s="3">
        <f t="shared" si="337"/>
        <v>22.61</v>
      </c>
      <c r="Q3589" s="3" t="str">
        <f t="shared" si="338"/>
        <v>theater</v>
      </c>
      <c r="R3589" s="3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72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336"/>
        <v>101</v>
      </c>
      <c r="P3590" s="3">
        <f t="shared" si="337"/>
        <v>18.27</v>
      </c>
      <c r="Q3590" s="3" t="str">
        <f t="shared" si="338"/>
        <v>theater</v>
      </c>
      <c r="R3590" s="3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72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336"/>
        <v>128</v>
      </c>
      <c r="P3591" s="3">
        <f t="shared" si="337"/>
        <v>82.26</v>
      </c>
      <c r="Q3591" s="3" t="str">
        <f t="shared" si="338"/>
        <v>theater</v>
      </c>
      <c r="R3591" s="3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72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336"/>
        <v>100</v>
      </c>
      <c r="P3592" s="3">
        <f t="shared" si="337"/>
        <v>68.53</v>
      </c>
      <c r="Q3592" s="3" t="str">
        <f t="shared" si="338"/>
        <v>theater</v>
      </c>
      <c r="R3592" s="3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72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336"/>
        <v>175</v>
      </c>
      <c r="P3593" s="3">
        <f t="shared" si="337"/>
        <v>68.06</v>
      </c>
      <c r="Q3593" s="3" t="str">
        <f t="shared" si="338"/>
        <v>theater</v>
      </c>
      <c r="R3593" s="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72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336"/>
        <v>127</v>
      </c>
      <c r="P3594" s="3">
        <f t="shared" si="337"/>
        <v>72.709999999999994</v>
      </c>
      <c r="Q3594" s="3" t="str">
        <f t="shared" si="338"/>
        <v>theater</v>
      </c>
      <c r="R3594" s="3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72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336"/>
        <v>111</v>
      </c>
      <c r="P3595" s="3">
        <f t="shared" si="337"/>
        <v>77.19</v>
      </c>
      <c r="Q3595" s="3" t="str">
        <f t="shared" si="338"/>
        <v>theater</v>
      </c>
      <c r="R3595" s="3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90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336"/>
        <v>126</v>
      </c>
      <c r="P3596" s="3">
        <f t="shared" si="337"/>
        <v>55.97</v>
      </c>
      <c r="Q3596" s="3" t="str">
        <f t="shared" si="338"/>
        <v>theater</v>
      </c>
      <c r="R3596" s="3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36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336"/>
        <v>119</v>
      </c>
      <c r="P3597" s="3">
        <f t="shared" si="337"/>
        <v>49.69</v>
      </c>
      <c r="Q3597" s="3" t="str">
        <f t="shared" si="338"/>
        <v>theater</v>
      </c>
      <c r="R3597" s="3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72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336"/>
        <v>108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54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336"/>
        <v>103</v>
      </c>
      <c r="P3599" s="3">
        <f t="shared" si="337"/>
        <v>77.73</v>
      </c>
      <c r="Q3599" s="3" t="str">
        <f t="shared" si="338"/>
        <v>theater</v>
      </c>
      <c r="R3599" s="3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5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336"/>
        <v>110</v>
      </c>
      <c r="P3600" s="3">
        <f t="shared" si="337"/>
        <v>40.78</v>
      </c>
      <c r="Q3600" s="3" t="str">
        <f t="shared" si="338"/>
        <v>theater</v>
      </c>
      <c r="R3600" s="3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72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336"/>
        <v>202</v>
      </c>
      <c r="P3601" s="3">
        <f t="shared" si="337"/>
        <v>59.41</v>
      </c>
      <c r="Q3601" s="3" t="str">
        <f t="shared" si="338"/>
        <v>theater</v>
      </c>
      <c r="R3601" s="3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6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336"/>
        <v>130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72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336"/>
        <v>104</v>
      </c>
      <c r="P3603" s="3">
        <f t="shared" si="337"/>
        <v>39.380000000000003</v>
      </c>
      <c r="Q3603" s="3" t="str">
        <f t="shared" si="338"/>
        <v>theater</v>
      </c>
      <c r="R3603" s="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90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336"/>
        <v>100</v>
      </c>
      <c r="P3604" s="3">
        <f t="shared" si="337"/>
        <v>81.67</v>
      </c>
      <c r="Q3604" s="3" t="str">
        <f t="shared" si="338"/>
        <v>theater</v>
      </c>
      <c r="R3604" s="3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72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336"/>
        <v>171</v>
      </c>
      <c r="P3605" s="3">
        <f t="shared" si="337"/>
        <v>44.91</v>
      </c>
      <c r="Q3605" s="3" t="str">
        <f t="shared" si="338"/>
        <v>theater</v>
      </c>
      <c r="R3605" s="3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72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336"/>
        <v>113</v>
      </c>
      <c r="P3606" s="3">
        <f t="shared" si="337"/>
        <v>49.06</v>
      </c>
      <c r="Q3606" s="3" t="str">
        <f t="shared" si="338"/>
        <v>theater</v>
      </c>
      <c r="R3606" s="3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90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336"/>
        <v>184</v>
      </c>
      <c r="P3607" s="3">
        <f t="shared" si="337"/>
        <v>30.67</v>
      </c>
      <c r="Q3607" s="3" t="str">
        <f t="shared" si="338"/>
        <v>theater</v>
      </c>
      <c r="R3607" s="3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72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336"/>
        <v>130</v>
      </c>
      <c r="P3608" s="3">
        <f t="shared" si="337"/>
        <v>61.06</v>
      </c>
      <c r="Q3608" s="3" t="str">
        <f t="shared" si="338"/>
        <v>theater</v>
      </c>
      <c r="R3608" s="3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54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336"/>
        <v>105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72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336"/>
        <v>100</v>
      </c>
      <c r="P3610" s="3">
        <f t="shared" si="337"/>
        <v>29.63</v>
      </c>
      <c r="Q3610" s="3" t="str">
        <f t="shared" si="338"/>
        <v>theater</v>
      </c>
      <c r="R3610" s="3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72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336"/>
        <v>153</v>
      </c>
      <c r="P3611" s="3">
        <f t="shared" si="337"/>
        <v>143.1</v>
      </c>
      <c r="Q3611" s="3" t="str">
        <f t="shared" si="338"/>
        <v>theater</v>
      </c>
      <c r="R3611" s="3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72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336"/>
        <v>162</v>
      </c>
      <c r="P3612" s="3">
        <f t="shared" si="337"/>
        <v>52.35</v>
      </c>
      <c r="Q3612" s="3" t="str">
        <f t="shared" si="338"/>
        <v>theater</v>
      </c>
      <c r="R3612" s="3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72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336"/>
        <v>136</v>
      </c>
      <c r="P3613" s="3">
        <f t="shared" si="337"/>
        <v>66.67</v>
      </c>
      <c r="Q3613" s="3" t="str">
        <f t="shared" si="338"/>
        <v>theater</v>
      </c>
      <c r="R3613" s="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72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336"/>
        <v>144</v>
      </c>
      <c r="P3614" s="3">
        <f t="shared" si="337"/>
        <v>126.67</v>
      </c>
      <c r="Q3614" s="3" t="str">
        <f t="shared" si="338"/>
        <v>theater</v>
      </c>
      <c r="R3614" s="3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5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336"/>
        <v>100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72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336"/>
        <v>101</v>
      </c>
      <c r="P3616" s="3">
        <f t="shared" si="337"/>
        <v>35.49</v>
      </c>
      <c r="Q3616" s="3" t="str">
        <f t="shared" si="338"/>
        <v>theater</v>
      </c>
      <c r="R3616" s="3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72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336"/>
        <v>107</v>
      </c>
      <c r="P3617" s="3">
        <f t="shared" si="337"/>
        <v>37.08</v>
      </c>
      <c r="Q3617" s="3" t="str">
        <f t="shared" si="338"/>
        <v>theater</v>
      </c>
      <c r="R3617" s="3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72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336"/>
        <v>125</v>
      </c>
      <c r="P3618" s="3">
        <f t="shared" si="337"/>
        <v>69.33</v>
      </c>
      <c r="Q3618" s="3" t="str">
        <f t="shared" si="338"/>
        <v>theater</v>
      </c>
      <c r="R3618" s="3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72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336"/>
        <v>119</v>
      </c>
      <c r="P3619" s="3">
        <f t="shared" si="337"/>
        <v>17.25</v>
      </c>
      <c r="Q3619" s="3" t="str">
        <f t="shared" si="338"/>
        <v>theater</v>
      </c>
      <c r="R3619" s="3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72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336"/>
        <v>101</v>
      </c>
      <c r="P3620" s="3">
        <f t="shared" si="337"/>
        <v>36.07</v>
      </c>
      <c r="Q3620" s="3" t="str">
        <f t="shared" si="338"/>
        <v>theater</v>
      </c>
      <c r="R3620" s="3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72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336"/>
        <v>113</v>
      </c>
      <c r="P3621" s="3">
        <f t="shared" si="337"/>
        <v>66.47</v>
      </c>
      <c r="Q3621" s="3" t="str">
        <f t="shared" si="338"/>
        <v>theater</v>
      </c>
      <c r="R3621" s="3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72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336"/>
        <v>105</v>
      </c>
      <c r="P3622" s="3">
        <f t="shared" si="337"/>
        <v>56.07</v>
      </c>
      <c r="Q3622" s="3" t="str">
        <f t="shared" si="338"/>
        <v>theater</v>
      </c>
      <c r="R3622" s="3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72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336"/>
        <v>110</v>
      </c>
      <c r="P3623" s="3">
        <f t="shared" si="337"/>
        <v>47.03</v>
      </c>
      <c r="Q3623" s="3" t="str">
        <f t="shared" si="338"/>
        <v>theater</v>
      </c>
      <c r="R3623" s="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54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336"/>
        <v>100</v>
      </c>
      <c r="P3624" s="3">
        <f t="shared" si="337"/>
        <v>47.67</v>
      </c>
      <c r="Q3624" s="3" t="str">
        <f t="shared" si="338"/>
        <v>theater</v>
      </c>
      <c r="R3624" s="3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54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336"/>
        <v>120</v>
      </c>
      <c r="P3625" s="3">
        <f t="shared" si="337"/>
        <v>88.24</v>
      </c>
      <c r="Q3625" s="3" t="str">
        <f t="shared" si="338"/>
        <v>theater</v>
      </c>
      <c r="R3625" s="3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90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336"/>
        <v>105</v>
      </c>
      <c r="P3626" s="3">
        <f t="shared" si="337"/>
        <v>80.72</v>
      </c>
      <c r="Q3626" s="3" t="str">
        <f t="shared" si="338"/>
        <v>theater</v>
      </c>
      <c r="R3626" s="3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72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336"/>
        <v>103</v>
      </c>
      <c r="P3627" s="3">
        <f t="shared" si="337"/>
        <v>39.49</v>
      </c>
      <c r="Q3627" s="3" t="str">
        <f t="shared" si="338"/>
        <v>theater</v>
      </c>
      <c r="R3627" s="3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72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336"/>
        <v>102</v>
      </c>
      <c r="P3628" s="3">
        <f t="shared" si="337"/>
        <v>84.85</v>
      </c>
      <c r="Q3628" s="3" t="str">
        <f t="shared" si="338"/>
        <v>theater</v>
      </c>
      <c r="R3628" s="3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72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336"/>
        <v>100</v>
      </c>
      <c r="P3629" s="3">
        <f t="shared" si="337"/>
        <v>68.97</v>
      </c>
      <c r="Q3629" s="3" t="str">
        <f t="shared" si="338"/>
        <v>theater</v>
      </c>
      <c r="R3629" s="3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72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336"/>
        <v>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90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336"/>
        <v>0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72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336"/>
        <v>0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90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336"/>
        <v>51</v>
      </c>
      <c r="P3633" s="3">
        <f t="shared" si="337"/>
        <v>147.88</v>
      </c>
      <c r="Q3633" s="3" t="str">
        <f t="shared" si="338"/>
        <v>theater</v>
      </c>
      <c r="R3633" s="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72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336"/>
        <v>20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72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336"/>
        <v>35</v>
      </c>
      <c r="P3635" s="3">
        <f t="shared" si="337"/>
        <v>56.84</v>
      </c>
      <c r="Q3635" s="3" t="str">
        <f t="shared" si="338"/>
        <v>theater</v>
      </c>
      <c r="R3635" s="3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72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336"/>
        <v>4</v>
      </c>
      <c r="P3636" s="3">
        <f t="shared" si="337"/>
        <v>176.94</v>
      </c>
      <c r="Q3636" s="3" t="str">
        <f t="shared" si="338"/>
        <v>theater</v>
      </c>
      <c r="R3636" s="3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54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336"/>
        <v>36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54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336"/>
        <v>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72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336"/>
        <v>31</v>
      </c>
      <c r="P3639" s="3">
        <f t="shared" si="337"/>
        <v>66.14</v>
      </c>
      <c r="Q3639" s="3" t="str">
        <f t="shared" si="338"/>
        <v>theater</v>
      </c>
      <c r="R3639" s="3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5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336"/>
        <v>7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72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336"/>
        <v>0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90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336"/>
        <v>6</v>
      </c>
      <c r="P3642" s="3">
        <f t="shared" si="337"/>
        <v>18.329999999999998</v>
      </c>
      <c r="Q3642" s="3" t="str">
        <f t="shared" si="338"/>
        <v>theater</v>
      </c>
      <c r="R3642" s="3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72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336"/>
        <v>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72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336"/>
        <v>2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72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336"/>
        <v>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5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336"/>
        <v>16</v>
      </c>
      <c r="P3646" s="3">
        <f t="shared" si="337"/>
        <v>68.42</v>
      </c>
      <c r="Q3646" s="3" t="str">
        <f t="shared" si="338"/>
        <v>theater</v>
      </c>
      <c r="R3646" s="3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72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336"/>
        <v>0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72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336"/>
        <v>5</v>
      </c>
      <c r="P3648" s="3">
        <f t="shared" si="337"/>
        <v>60.13</v>
      </c>
      <c r="Q3648" s="3" t="str">
        <f t="shared" si="338"/>
        <v>theater</v>
      </c>
      <c r="R3648" s="3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72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336"/>
        <v>6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54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ref="O3650:O3713" si="342">ROUND((E3650/D3650)*100,0)</f>
        <v>100</v>
      </c>
      <c r="P3650" s="3">
        <f t="shared" ref="P3650:P3713" si="343">ROUND(E3650/L3650,2)</f>
        <v>550.04</v>
      </c>
      <c r="Q3650" s="3" t="str">
        <f t="shared" ref="Q3650:Q3713" si="344">LEFT(N3650,FIND("/",N3650)-1)</f>
        <v>theater</v>
      </c>
      <c r="R3650" s="3" t="str">
        <f t="shared" ref="R3650:R3713" si="345">RIGHT(N3650,LEN(N3650)-LEN(Q3650)-1)</f>
        <v>plays</v>
      </c>
      <c r="S3650" s="7">
        <f t="shared" ref="S3650:S3713" si="346">(((J3650/60)/60)/24)+DATE(1970,1,1)</f>
        <v>41887.292187500003</v>
      </c>
      <c r="T3650" s="7">
        <f t="shared" ref="T3650:T3713" si="347">(((I3650/60)/60)/24)+DATE(1970,1,1)</f>
        <v>41917.292187500003</v>
      </c>
    </row>
    <row r="3651" spans="1:20" ht="72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si="342"/>
        <v>104</v>
      </c>
      <c r="P3651" s="3">
        <f t="shared" si="343"/>
        <v>97.5</v>
      </c>
      <c r="Q3651" s="3" t="str">
        <f t="shared" si="344"/>
        <v>theater</v>
      </c>
      <c r="R3651" s="3" t="str">
        <f t="shared" si="345"/>
        <v>plays</v>
      </c>
      <c r="S3651" s="7">
        <f t="shared" si="346"/>
        <v>41780.712893518517</v>
      </c>
      <c r="T3651" s="7">
        <f t="shared" si="347"/>
        <v>41806.712893518517</v>
      </c>
    </row>
    <row r="3652" spans="1:20" ht="72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342"/>
        <v>100</v>
      </c>
      <c r="P3652" s="3">
        <f t="shared" si="343"/>
        <v>29.41</v>
      </c>
      <c r="Q3652" s="3" t="str">
        <f t="shared" si="344"/>
        <v>theater</v>
      </c>
      <c r="R3652" s="3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5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342"/>
        <v>104</v>
      </c>
      <c r="P3653" s="3">
        <f t="shared" si="343"/>
        <v>57.78</v>
      </c>
      <c r="Q3653" s="3" t="str">
        <f t="shared" si="344"/>
        <v>theater</v>
      </c>
      <c r="R3653" s="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72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342"/>
        <v>251</v>
      </c>
      <c r="P3654" s="3">
        <f t="shared" si="343"/>
        <v>44.24</v>
      </c>
      <c r="Q3654" s="3" t="str">
        <f t="shared" si="344"/>
        <v>theater</v>
      </c>
      <c r="R3654" s="3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72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342"/>
        <v>101</v>
      </c>
      <c r="P3655" s="3">
        <f t="shared" si="343"/>
        <v>60.91</v>
      </c>
      <c r="Q3655" s="3" t="str">
        <f t="shared" si="344"/>
        <v>theater</v>
      </c>
      <c r="R3655" s="3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72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342"/>
        <v>174</v>
      </c>
      <c r="P3656" s="3">
        <f t="shared" si="343"/>
        <v>68.84</v>
      </c>
      <c r="Q3656" s="3" t="str">
        <f t="shared" si="344"/>
        <v>theater</v>
      </c>
      <c r="R3656" s="3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72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342"/>
        <v>116</v>
      </c>
      <c r="P3657" s="3">
        <f t="shared" si="343"/>
        <v>73.58</v>
      </c>
      <c r="Q3657" s="3" t="str">
        <f t="shared" si="344"/>
        <v>theater</v>
      </c>
      <c r="R3657" s="3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72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342"/>
        <v>106</v>
      </c>
      <c r="P3658" s="3">
        <f t="shared" si="343"/>
        <v>115.02</v>
      </c>
      <c r="Q3658" s="3" t="str">
        <f t="shared" si="344"/>
        <v>theater</v>
      </c>
      <c r="R3658" s="3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72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342"/>
        <v>111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36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342"/>
        <v>101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5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342"/>
        <v>102</v>
      </c>
      <c r="P3661" s="3">
        <f t="shared" si="343"/>
        <v>235.46</v>
      </c>
      <c r="Q3661" s="3" t="str">
        <f t="shared" si="344"/>
        <v>theater</v>
      </c>
      <c r="R3661" s="3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72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342"/>
        <v>100</v>
      </c>
      <c r="P3662" s="3">
        <f t="shared" si="343"/>
        <v>11.36</v>
      </c>
      <c r="Q3662" s="3" t="str">
        <f t="shared" si="344"/>
        <v>theater</v>
      </c>
      <c r="R3662" s="3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72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342"/>
        <v>111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72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342"/>
        <v>101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72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342"/>
        <v>104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72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342"/>
        <v>109</v>
      </c>
      <c r="P3666" s="3">
        <f t="shared" si="343"/>
        <v>46.05</v>
      </c>
      <c r="Q3666" s="3" t="str">
        <f t="shared" si="344"/>
        <v>theater</v>
      </c>
      <c r="R3666" s="3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72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342"/>
        <v>115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36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342"/>
        <v>100</v>
      </c>
      <c r="P3668" s="3">
        <f t="shared" si="343"/>
        <v>31.58</v>
      </c>
      <c r="Q3668" s="3" t="str">
        <f t="shared" si="344"/>
        <v>theater</v>
      </c>
      <c r="R3668" s="3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72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342"/>
        <v>103</v>
      </c>
      <c r="P3669" s="3">
        <f t="shared" si="343"/>
        <v>53.36</v>
      </c>
      <c r="Q3669" s="3" t="str">
        <f t="shared" si="344"/>
        <v>theater</v>
      </c>
      <c r="R3669" s="3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72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342"/>
        <v>104</v>
      </c>
      <c r="P3670" s="3">
        <f t="shared" si="343"/>
        <v>36.96</v>
      </c>
      <c r="Q3670" s="3" t="str">
        <f t="shared" si="344"/>
        <v>theater</v>
      </c>
      <c r="R3670" s="3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72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342"/>
        <v>138</v>
      </c>
      <c r="P3671" s="3">
        <f t="shared" si="343"/>
        <v>81.290000000000006</v>
      </c>
      <c r="Q3671" s="3" t="str">
        <f t="shared" si="344"/>
        <v>theater</v>
      </c>
      <c r="R3671" s="3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72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342"/>
        <v>110</v>
      </c>
      <c r="P3672" s="3">
        <f t="shared" si="343"/>
        <v>20.079999999999998</v>
      </c>
      <c r="Q3672" s="3" t="str">
        <f t="shared" si="344"/>
        <v>theater</v>
      </c>
      <c r="R3672" s="3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72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342"/>
        <v>101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72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342"/>
        <v>102</v>
      </c>
      <c r="P3674" s="3">
        <f t="shared" si="343"/>
        <v>53.44</v>
      </c>
      <c r="Q3674" s="3" t="str">
        <f t="shared" si="344"/>
        <v>theater</v>
      </c>
      <c r="R3674" s="3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72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342"/>
        <v>114</v>
      </c>
      <c r="P3675" s="3">
        <f t="shared" si="343"/>
        <v>39.869999999999997</v>
      </c>
      <c r="Q3675" s="3" t="str">
        <f t="shared" si="344"/>
        <v>theater</v>
      </c>
      <c r="R3675" s="3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72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342"/>
        <v>100</v>
      </c>
      <c r="P3676" s="3">
        <f t="shared" si="343"/>
        <v>145.16</v>
      </c>
      <c r="Q3676" s="3" t="str">
        <f t="shared" si="344"/>
        <v>theater</v>
      </c>
      <c r="R3676" s="3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72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342"/>
        <v>140</v>
      </c>
      <c r="P3677" s="3">
        <f t="shared" si="343"/>
        <v>23.33</v>
      </c>
      <c r="Q3677" s="3" t="str">
        <f t="shared" si="344"/>
        <v>theater</v>
      </c>
      <c r="R3677" s="3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72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342"/>
        <v>129</v>
      </c>
      <c r="P3678" s="3">
        <f t="shared" si="343"/>
        <v>64.38</v>
      </c>
      <c r="Q3678" s="3" t="str">
        <f t="shared" si="344"/>
        <v>theater</v>
      </c>
      <c r="R3678" s="3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5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342"/>
        <v>103</v>
      </c>
      <c r="P3679" s="3">
        <f t="shared" si="343"/>
        <v>62.05</v>
      </c>
      <c r="Q3679" s="3" t="str">
        <f t="shared" si="344"/>
        <v>theater</v>
      </c>
      <c r="R3679" s="3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5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342"/>
        <v>103</v>
      </c>
      <c r="P3680" s="3">
        <f t="shared" si="343"/>
        <v>66.13</v>
      </c>
      <c r="Q3680" s="3" t="str">
        <f t="shared" si="344"/>
        <v>theater</v>
      </c>
      <c r="R3680" s="3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72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342"/>
        <v>110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5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342"/>
        <v>113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90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342"/>
        <v>112</v>
      </c>
      <c r="P3683" s="3">
        <f t="shared" si="343"/>
        <v>62.17</v>
      </c>
      <c r="Q3683" s="3" t="str">
        <f t="shared" si="344"/>
        <v>theater</v>
      </c>
      <c r="R3683" s="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72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342"/>
        <v>139</v>
      </c>
      <c r="P3684" s="3">
        <f t="shared" si="343"/>
        <v>62.33</v>
      </c>
      <c r="Q3684" s="3" t="str">
        <f t="shared" si="344"/>
        <v>theater</v>
      </c>
      <c r="R3684" s="3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5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342"/>
        <v>111</v>
      </c>
      <c r="P3685" s="3">
        <f t="shared" si="343"/>
        <v>58.79</v>
      </c>
      <c r="Q3685" s="3" t="str">
        <f t="shared" si="344"/>
        <v>theater</v>
      </c>
      <c r="R3685" s="3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72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342"/>
        <v>139</v>
      </c>
      <c r="P3686" s="3">
        <f t="shared" si="343"/>
        <v>45.35</v>
      </c>
      <c r="Q3686" s="3" t="str">
        <f t="shared" si="344"/>
        <v>theater</v>
      </c>
      <c r="R3686" s="3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72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342"/>
        <v>106</v>
      </c>
      <c r="P3687" s="3">
        <f t="shared" si="343"/>
        <v>41.94</v>
      </c>
      <c r="Q3687" s="3" t="str">
        <f t="shared" si="344"/>
        <v>theater</v>
      </c>
      <c r="R3687" s="3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72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342"/>
        <v>101</v>
      </c>
      <c r="P3688" s="3">
        <f t="shared" si="343"/>
        <v>59.17</v>
      </c>
      <c r="Q3688" s="3" t="str">
        <f t="shared" si="344"/>
        <v>theater</v>
      </c>
      <c r="R3688" s="3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90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342"/>
        <v>100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72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342"/>
        <v>109</v>
      </c>
      <c r="P3690" s="3">
        <f t="shared" si="343"/>
        <v>83.97</v>
      </c>
      <c r="Q3690" s="3" t="str">
        <f t="shared" si="344"/>
        <v>theater</v>
      </c>
      <c r="R3690" s="3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72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342"/>
        <v>118</v>
      </c>
      <c r="P3691" s="3">
        <f t="shared" si="343"/>
        <v>57.26</v>
      </c>
      <c r="Q3691" s="3" t="str">
        <f t="shared" si="344"/>
        <v>theater</v>
      </c>
      <c r="R3691" s="3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72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342"/>
        <v>120</v>
      </c>
      <c r="P3692" s="3">
        <f t="shared" si="343"/>
        <v>58.06</v>
      </c>
      <c r="Q3692" s="3" t="str">
        <f t="shared" si="344"/>
        <v>theater</v>
      </c>
      <c r="R3692" s="3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36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342"/>
        <v>128</v>
      </c>
      <c r="P3693" s="3">
        <f t="shared" si="343"/>
        <v>186.8</v>
      </c>
      <c r="Q3693" s="3" t="str">
        <f t="shared" si="344"/>
        <v>theater</v>
      </c>
      <c r="R3693" s="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54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342"/>
        <v>126</v>
      </c>
      <c r="P3694" s="3">
        <f t="shared" si="343"/>
        <v>74.12</v>
      </c>
      <c r="Q3694" s="3" t="str">
        <f t="shared" si="344"/>
        <v>theater</v>
      </c>
      <c r="R3694" s="3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72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342"/>
        <v>129</v>
      </c>
      <c r="P3695" s="3">
        <f t="shared" si="343"/>
        <v>30.71</v>
      </c>
      <c r="Q3695" s="3" t="str">
        <f t="shared" si="344"/>
        <v>theater</v>
      </c>
      <c r="R3695" s="3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72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342"/>
        <v>107</v>
      </c>
      <c r="P3696" s="3">
        <f t="shared" si="343"/>
        <v>62.67</v>
      </c>
      <c r="Q3696" s="3" t="str">
        <f t="shared" si="344"/>
        <v>theater</v>
      </c>
      <c r="R3696" s="3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90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342"/>
        <v>100</v>
      </c>
      <c r="P3697" s="3">
        <f t="shared" si="343"/>
        <v>121.36</v>
      </c>
      <c r="Q3697" s="3" t="str">
        <f t="shared" si="344"/>
        <v>theater</v>
      </c>
      <c r="R3697" s="3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72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342"/>
        <v>155</v>
      </c>
      <c r="P3698" s="3">
        <f t="shared" si="343"/>
        <v>39.74</v>
      </c>
      <c r="Q3698" s="3" t="str">
        <f t="shared" si="344"/>
        <v>theater</v>
      </c>
      <c r="R3698" s="3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72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342"/>
        <v>108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5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342"/>
        <v>111</v>
      </c>
      <c r="P3700" s="3">
        <f t="shared" si="343"/>
        <v>40.630000000000003</v>
      </c>
      <c r="Q3700" s="3" t="str">
        <f t="shared" si="344"/>
        <v>theater</v>
      </c>
      <c r="R3700" s="3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72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342"/>
        <v>101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36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342"/>
        <v>121</v>
      </c>
      <c r="P3702" s="3">
        <f t="shared" si="343"/>
        <v>33.67</v>
      </c>
      <c r="Q3702" s="3" t="str">
        <f t="shared" si="344"/>
        <v>theater</v>
      </c>
      <c r="R3702" s="3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72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342"/>
        <v>100</v>
      </c>
      <c r="P3703" s="3">
        <f t="shared" si="343"/>
        <v>38.590000000000003</v>
      </c>
      <c r="Q3703" s="3" t="str">
        <f t="shared" si="344"/>
        <v>theater</v>
      </c>
      <c r="R3703" s="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72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342"/>
        <v>109</v>
      </c>
      <c r="P3704" s="3">
        <f t="shared" si="343"/>
        <v>155.94999999999999</v>
      </c>
      <c r="Q3704" s="3" t="str">
        <f t="shared" si="344"/>
        <v>theater</v>
      </c>
      <c r="R3704" s="3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72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342"/>
        <v>123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72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342"/>
        <v>136</v>
      </c>
      <c r="P3706" s="3">
        <f t="shared" si="343"/>
        <v>15.15</v>
      </c>
      <c r="Q3706" s="3" t="str">
        <f t="shared" si="344"/>
        <v>theater</v>
      </c>
      <c r="R3706" s="3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72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342"/>
        <v>103</v>
      </c>
      <c r="P3707" s="3">
        <f t="shared" si="343"/>
        <v>83.57</v>
      </c>
      <c r="Q3707" s="3" t="str">
        <f t="shared" si="344"/>
        <v>theater</v>
      </c>
      <c r="R3707" s="3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5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342"/>
        <v>121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5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342"/>
        <v>186</v>
      </c>
      <c r="P3709" s="3">
        <f t="shared" si="343"/>
        <v>80.87</v>
      </c>
      <c r="Q3709" s="3" t="str">
        <f t="shared" si="344"/>
        <v>theater</v>
      </c>
      <c r="R3709" s="3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72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342"/>
        <v>300</v>
      </c>
      <c r="P3710" s="3">
        <f t="shared" si="343"/>
        <v>53.85</v>
      </c>
      <c r="Q3710" s="3" t="str">
        <f t="shared" si="344"/>
        <v>theater</v>
      </c>
      <c r="R3710" s="3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5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342"/>
        <v>108</v>
      </c>
      <c r="P3711" s="3">
        <f t="shared" si="343"/>
        <v>30.93</v>
      </c>
      <c r="Q3711" s="3" t="str">
        <f t="shared" si="344"/>
        <v>theater</v>
      </c>
      <c r="R3711" s="3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54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342"/>
        <v>141</v>
      </c>
      <c r="P3712" s="3">
        <f t="shared" si="343"/>
        <v>67.959999999999994</v>
      </c>
      <c r="Q3712" s="3" t="str">
        <f t="shared" si="344"/>
        <v>theater</v>
      </c>
      <c r="R3712" s="3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6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342"/>
        <v>114</v>
      </c>
      <c r="P3713" s="3">
        <f t="shared" si="343"/>
        <v>27.14</v>
      </c>
      <c r="Q3713" s="3" t="str">
        <f t="shared" si="344"/>
        <v>theater</v>
      </c>
      <c r="R3713" s="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72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ref="O3714:O3777" si="348">ROUND((E3714/D3714)*100,0)</f>
        <v>154</v>
      </c>
      <c r="P3714" s="3">
        <f t="shared" ref="P3714:P3777" si="349">ROUND(E3714/L3714,2)</f>
        <v>110.87</v>
      </c>
      <c r="Q3714" s="3" t="str">
        <f t="shared" ref="Q3714:Q3777" si="350">LEFT(N3714,FIND("/",N3714)-1)</f>
        <v>theater</v>
      </c>
      <c r="R3714" s="3" t="str">
        <f t="shared" ref="R3714:R3777" si="351">RIGHT(N3714,LEN(N3714)-LEN(Q3714)-1)</f>
        <v>plays</v>
      </c>
      <c r="S3714" s="7">
        <f t="shared" ref="S3714:S3777" si="352">(((J3714/60)/60)/24)+DATE(1970,1,1)</f>
        <v>42134.172071759262</v>
      </c>
      <c r="T3714" s="7">
        <f t="shared" ref="T3714:T3777" si="353">(((I3714/60)/60)/24)+DATE(1970,1,1)</f>
        <v>42155.290972222225</v>
      </c>
    </row>
    <row r="3715" spans="1:20" ht="72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si="348"/>
        <v>102</v>
      </c>
      <c r="P3715" s="3">
        <f t="shared" si="349"/>
        <v>106.84</v>
      </c>
      <c r="Q3715" s="3" t="str">
        <f t="shared" si="350"/>
        <v>theater</v>
      </c>
      <c r="R3715" s="3" t="str">
        <f t="shared" si="351"/>
        <v>plays</v>
      </c>
      <c r="S3715" s="7">
        <f t="shared" si="352"/>
        <v>42505.738032407404</v>
      </c>
      <c r="T3715" s="7">
        <f t="shared" si="353"/>
        <v>42525.738032407404</v>
      </c>
    </row>
    <row r="3716" spans="1:20" ht="72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348"/>
        <v>102</v>
      </c>
      <c r="P3716" s="3">
        <f t="shared" si="349"/>
        <v>105.52</v>
      </c>
      <c r="Q3716" s="3" t="str">
        <f t="shared" si="350"/>
        <v>theater</v>
      </c>
      <c r="R3716" s="3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72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348"/>
        <v>103</v>
      </c>
      <c r="P3717" s="3">
        <f t="shared" si="349"/>
        <v>132.96</v>
      </c>
      <c r="Q3717" s="3" t="str">
        <f t="shared" si="350"/>
        <v>theater</v>
      </c>
      <c r="R3717" s="3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72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348"/>
        <v>156</v>
      </c>
      <c r="P3718" s="3">
        <f t="shared" si="349"/>
        <v>51.92</v>
      </c>
      <c r="Q3718" s="3" t="str">
        <f t="shared" si="350"/>
        <v>theater</v>
      </c>
      <c r="R3718" s="3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72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348"/>
        <v>101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72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348"/>
        <v>239</v>
      </c>
      <c r="P3720" s="3">
        <f t="shared" si="349"/>
        <v>26.02</v>
      </c>
      <c r="Q3720" s="3" t="str">
        <f t="shared" si="350"/>
        <v>theater</v>
      </c>
      <c r="R3720" s="3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36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348"/>
        <v>210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36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348"/>
        <v>105</v>
      </c>
      <c r="P3722" s="3">
        <f t="shared" si="349"/>
        <v>86.23</v>
      </c>
      <c r="Q3722" s="3" t="str">
        <f t="shared" si="350"/>
        <v>theater</v>
      </c>
      <c r="R3722" s="3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90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348"/>
        <v>101</v>
      </c>
      <c r="P3723" s="3">
        <f t="shared" si="349"/>
        <v>114.55</v>
      </c>
      <c r="Q3723" s="3" t="str">
        <f t="shared" si="350"/>
        <v>theater</v>
      </c>
      <c r="R3723" s="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90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348"/>
        <v>111</v>
      </c>
      <c r="P3724" s="3">
        <f t="shared" si="349"/>
        <v>47.66</v>
      </c>
      <c r="Q3724" s="3" t="str">
        <f t="shared" si="350"/>
        <v>theater</v>
      </c>
      <c r="R3724" s="3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36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348"/>
        <v>102</v>
      </c>
      <c r="P3725" s="3">
        <f t="shared" si="349"/>
        <v>72.89</v>
      </c>
      <c r="Q3725" s="3" t="str">
        <f t="shared" si="350"/>
        <v>theater</v>
      </c>
      <c r="R3725" s="3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72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348"/>
        <v>103</v>
      </c>
      <c r="P3726" s="3">
        <f t="shared" si="349"/>
        <v>49.55</v>
      </c>
      <c r="Q3726" s="3" t="str">
        <f t="shared" si="350"/>
        <v>theater</v>
      </c>
      <c r="R3726" s="3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72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348"/>
        <v>127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72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348"/>
        <v>339</v>
      </c>
      <c r="P3728" s="3">
        <f t="shared" si="349"/>
        <v>62.59</v>
      </c>
      <c r="Q3728" s="3" t="str">
        <f t="shared" si="350"/>
        <v>theater</v>
      </c>
      <c r="R3728" s="3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72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348"/>
        <v>101</v>
      </c>
      <c r="P3729" s="3">
        <f t="shared" si="349"/>
        <v>61.06</v>
      </c>
      <c r="Q3729" s="3" t="str">
        <f t="shared" si="350"/>
        <v>theater</v>
      </c>
      <c r="R3729" s="3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5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348"/>
        <v>9</v>
      </c>
      <c r="P3730" s="3">
        <f t="shared" si="349"/>
        <v>60.06</v>
      </c>
      <c r="Q3730" s="3" t="str">
        <f t="shared" si="350"/>
        <v>theater</v>
      </c>
      <c r="R3730" s="3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72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348"/>
        <v>7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72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348"/>
        <v>10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72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348"/>
        <v>11</v>
      </c>
      <c r="P3733" s="3">
        <f t="shared" si="349"/>
        <v>51.67</v>
      </c>
      <c r="Q3733" s="3" t="str">
        <f t="shared" si="350"/>
        <v>theater</v>
      </c>
      <c r="R3733" s="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5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348"/>
        <v>15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5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348"/>
        <v>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90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348"/>
        <v>28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5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348"/>
        <v>13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72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348"/>
        <v>1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5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348"/>
        <v>21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5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348"/>
        <v>18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72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348"/>
        <v>20</v>
      </c>
      <c r="P3741" s="3">
        <f t="shared" si="349"/>
        <v>100.63</v>
      </c>
      <c r="Q3741" s="3" t="str">
        <f t="shared" si="350"/>
        <v>theater</v>
      </c>
      <c r="R3741" s="3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72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348"/>
        <v>18</v>
      </c>
      <c r="P3742" s="3">
        <f t="shared" si="349"/>
        <v>25.57</v>
      </c>
      <c r="Q3742" s="3" t="str">
        <f t="shared" si="350"/>
        <v>theater</v>
      </c>
      <c r="R3742" s="3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72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348"/>
        <v>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72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348"/>
        <v>2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54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348"/>
        <v>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72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348"/>
        <v>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5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348"/>
        <v>10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ht="36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348"/>
        <v>2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5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348"/>
        <v>1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72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348"/>
        <v>104</v>
      </c>
      <c r="P3750" s="3">
        <f t="shared" si="349"/>
        <v>99.54</v>
      </c>
      <c r="Q3750" s="3" t="str">
        <f t="shared" si="350"/>
        <v>theater</v>
      </c>
      <c r="R3750" s="3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5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348"/>
        <v>105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26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348"/>
        <v>100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72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348"/>
        <v>133</v>
      </c>
      <c r="P3753" s="3">
        <f t="shared" si="349"/>
        <v>120.55</v>
      </c>
      <c r="Q3753" s="3" t="str">
        <f t="shared" si="350"/>
        <v>theater</v>
      </c>
      <c r="R3753" s="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90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348"/>
        <v>113</v>
      </c>
      <c r="P3754" s="3">
        <f t="shared" si="349"/>
        <v>37.67</v>
      </c>
      <c r="Q3754" s="3" t="str">
        <f t="shared" si="350"/>
        <v>theater</v>
      </c>
      <c r="R3754" s="3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72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348"/>
        <v>103</v>
      </c>
      <c r="P3755" s="3">
        <f t="shared" si="349"/>
        <v>172.23</v>
      </c>
      <c r="Q3755" s="3" t="str">
        <f t="shared" si="350"/>
        <v>theater</v>
      </c>
      <c r="R3755" s="3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72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348"/>
        <v>120</v>
      </c>
      <c r="P3756" s="3">
        <f t="shared" si="349"/>
        <v>111.11</v>
      </c>
      <c r="Q3756" s="3" t="str">
        <f t="shared" si="350"/>
        <v>theater</v>
      </c>
      <c r="R3756" s="3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72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348"/>
        <v>130</v>
      </c>
      <c r="P3757" s="3">
        <f t="shared" si="349"/>
        <v>25.46</v>
      </c>
      <c r="Q3757" s="3" t="str">
        <f t="shared" si="350"/>
        <v>theater</v>
      </c>
      <c r="R3757" s="3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72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348"/>
        <v>101</v>
      </c>
      <c r="P3758" s="3">
        <f t="shared" si="349"/>
        <v>267.64999999999998</v>
      </c>
      <c r="Q3758" s="3" t="str">
        <f t="shared" si="350"/>
        <v>theater</v>
      </c>
      <c r="R3758" s="3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72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348"/>
        <v>109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36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348"/>
        <v>102</v>
      </c>
      <c r="P3760" s="3">
        <f t="shared" si="349"/>
        <v>59.04</v>
      </c>
      <c r="Q3760" s="3" t="str">
        <f t="shared" si="350"/>
        <v>theater</v>
      </c>
      <c r="R3760" s="3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36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348"/>
        <v>110</v>
      </c>
      <c r="P3761" s="3">
        <f t="shared" si="349"/>
        <v>50.11</v>
      </c>
      <c r="Q3761" s="3" t="str">
        <f t="shared" si="350"/>
        <v>theater</v>
      </c>
      <c r="R3761" s="3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72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348"/>
        <v>101</v>
      </c>
      <c r="P3762" s="3">
        <f t="shared" si="349"/>
        <v>55.5</v>
      </c>
      <c r="Q3762" s="3" t="str">
        <f t="shared" si="350"/>
        <v>theater</v>
      </c>
      <c r="R3762" s="3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72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348"/>
        <v>100</v>
      </c>
      <c r="P3763" s="3">
        <f t="shared" si="349"/>
        <v>166.67</v>
      </c>
      <c r="Q3763" s="3" t="str">
        <f t="shared" si="350"/>
        <v>theater</v>
      </c>
      <c r="R3763" s="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72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348"/>
        <v>106</v>
      </c>
      <c r="P3764" s="3">
        <f t="shared" si="349"/>
        <v>47.43</v>
      </c>
      <c r="Q3764" s="3" t="str">
        <f t="shared" si="350"/>
        <v>theater</v>
      </c>
      <c r="R3764" s="3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54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348"/>
        <v>100</v>
      </c>
      <c r="P3765" s="3">
        <f t="shared" si="349"/>
        <v>64.94</v>
      </c>
      <c r="Q3765" s="3" t="str">
        <f t="shared" si="350"/>
        <v>theater</v>
      </c>
      <c r="R3765" s="3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5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348"/>
        <v>100</v>
      </c>
      <c r="P3766" s="3">
        <f t="shared" si="349"/>
        <v>55.56</v>
      </c>
      <c r="Q3766" s="3" t="str">
        <f t="shared" si="350"/>
        <v>theater</v>
      </c>
      <c r="R3766" s="3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72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348"/>
        <v>113</v>
      </c>
      <c r="P3767" s="3">
        <f t="shared" si="349"/>
        <v>74.22</v>
      </c>
      <c r="Q3767" s="3" t="str">
        <f t="shared" si="350"/>
        <v>theater</v>
      </c>
      <c r="R3767" s="3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5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348"/>
        <v>103</v>
      </c>
      <c r="P3768" s="3">
        <f t="shared" si="349"/>
        <v>106.93</v>
      </c>
      <c r="Q3768" s="3" t="str">
        <f t="shared" si="350"/>
        <v>theater</v>
      </c>
      <c r="R3768" s="3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72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348"/>
        <v>117</v>
      </c>
      <c r="P3769" s="3">
        <f t="shared" si="349"/>
        <v>41.7</v>
      </c>
      <c r="Q3769" s="3" t="str">
        <f t="shared" si="350"/>
        <v>theater</v>
      </c>
      <c r="R3769" s="3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72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348"/>
        <v>108</v>
      </c>
      <c r="P3770" s="3">
        <f t="shared" si="349"/>
        <v>74.239999999999995</v>
      </c>
      <c r="Q3770" s="3" t="str">
        <f t="shared" si="350"/>
        <v>theater</v>
      </c>
      <c r="R3770" s="3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72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348"/>
        <v>100</v>
      </c>
      <c r="P3771" s="3">
        <f t="shared" si="349"/>
        <v>73.33</v>
      </c>
      <c r="Q3771" s="3" t="str">
        <f t="shared" si="350"/>
        <v>theater</v>
      </c>
      <c r="R3771" s="3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72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348"/>
        <v>100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54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348"/>
        <v>146</v>
      </c>
      <c r="P3773" s="3">
        <f t="shared" si="349"/>
        <v>38.42</v>
      </c>
      <c r="Q3773" s="3" t="str">
        <f t="shared" si="350"/>
        <v>theater</v>
      </c>
      <c r="R3773" s="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5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348"/>
        <v>110</v>
      </c>
      <c r="P3774" s="3">
        <f t="shared" si="349"/>
        <v>166.97</v>
      </c>
      <c r="Q3774" s="3" t="str">
        <f t="shared" si="350"/>
        <v>theater</v>
      </c>
      <c r="R3774" s="3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54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348"/>
        <v>108</v>
      </c>
      <c r="P3775" s="3">
        <f t="shared" si="349"/>
        <v>94.91</v>
      </c>
      <c r="Q3775" s="3" t="str">
        <f t="shared" si="350"/>
        <v>theater</v>
      </c>
      <c r="R3775" s="3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72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348"/>
        <v>100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72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348"/>
        <v>100</v>
      </c>
      <c r="P3777" s="3">
        <f t="shared" si="349"/>
        <v>143.21</v>
      </c>
      <c r="Q3777" s="3" t="str">
        <f t="shared" si="350"/>
        <v>theater</v>
      </c>
      <c r="R3777" s="3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72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ref="O3778:O3841" si="354">ROUND((E3778/D3778)*100,0)</f>
        <v>107</v>
      </c>
      <c r="P3778" s="3">
        <f t="shared" ref="P3778:P3841" si="355">ROUND(E3778/L3778,2)</f>
        <v>90.82</v>
      </c>
      <c r="Q3778" s="3" t="str">
        <f t="shared" ref="Q3778:Q3841" si="356">LEFT(N3778,FIND("/",N3778)-1)</f>
        <v>theater</v>
      </c>
      <c r="R3778" s="3" t="str">
        <f t="shared" ref="R3778:R3841" si="357">RIGHT(N3778,LEN(N3778)-LEN(Q3778)-1)</f>
        <v>musical</v>
      </c>
      <c r="S3778" s="7">
        <f t="shared" ref="S3778:S3841" si="358">(((J3778/60)/60)/24)+DATE(1970,1,1)</f>
        <v>41814.367800925924</v>
      </c>
      <c r="T3778" s="7">
        <f t="shared" ref="T3778:T3841" si="359">(((I3778/60)/60)/24)+DATE(1970,1,1)</f>
        <v>41852.041666666664</v>
      </c>
    </row>
    <row r="3779" spans="1:20" ht="72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si="354"/>
        <v>143</v>
      </c>
      <c r="P3779" s="3">
        <f t="shared" si="355"/>
        <v>48.54</v>
      </c>
      <c r="Q3779" s="3" t="str">
        <f t="shared" si="356"/>
        <v>theater</v>
      </c>
      <c r="R3779" s="3" t="str">
        <f t="shared" si="357"/>
        <v>musical</v>
      </c>
      <c r="S3779" s="7">
        <f t="shared" si="358"/>
        <v>41887.111354166671</v>
      </c>
      <c r="T3779" s="7">
        <f t="shared" si="359"/>
        <v>41909.166666666664</v>
      </c>
    </row>
    <row r="3780" spans="1:20" ht="54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354"/>
        <v>105</v>
      </c>
      <c r="P3780" s="3">
        <f t="shared" si="355"/>
        <v>70.03</v>
      </c>
      <c r="Q3780" s="3" t="str">
        <f t="shared" si="356"/>
        <v>theater</v>
      </c>
      <c r="R3780" s="3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36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354"/>
        <v>104</v>
      </c>
      <c r="P3781" s="3">
        <f t="shared" si="355"/>
        <v>135.63</v>
      </c>
      <c r="Q3781" s="3" t="str">
        <f t="shared" si="356"/>
        <v>theater</v>
      </c>
      <c r="R3781" s="3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72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354"/>
        <v>120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90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354"/>
        <v>110</v>
      </c>
      <c r="P3783" s="3">
        <f t="shared" si="355"/>
        <v>94.9</v>
      </c>
      <c r="Q3783" s="3" t="str">
        <f t="shared" si="356"/>
        <v>theater</v>
      </c>
      <c r="R3783" s="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72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354"/>
        <v>102</v>
      </c>
      <c r="P3784" s="3">
        <f t="shared" si="355"/>
        <v>75.37</v>
      </c>
      <c r="Q3784" s="3" t="str">
        <f t="shared" si="356"/>
        <v>theater</v>
      </c>
      <c r="R3784" s="3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72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354"/>
        <v>129</v>
      </c>
      <c r="P3785" s="3">
        <f t="shared" si="355"/>
        <v>64.459999999999994</v>
      </c>
      <c r="Q3785" s="3" t="str">
        <f t="shared" si="356"/>
        <v>theater</v>
      </c>
      <c r="R3785" s="3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72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354"/>
        <v>115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72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354"/>
        <v>151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72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354"/>
        <v>111</v>
      </c>
      <c r="P3788" s="3">
        <f t="shared" si="355"/>
        <v>93.77</v>
      </c>
      <c r="Q3788" s="3" t="str">
        <f t="shared" si="356"/>
        <v>theater</v>
      </c>
      <c r="R3788" s="3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72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354"/>
        <v>100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9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354"/>
        <v>1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72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354"/>
        <v>3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72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354"/>
        <v>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54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354"/>
        <v>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54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354"/>
        <v>0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72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354"/>
        <v>60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72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354"/>
        <v>1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72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354"/>
        <v>2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72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354"/>
        <v>0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90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354"/>
        <v>90</v>
      </c>
      <c r="P3799" s="3">
        <f t="shared" si="355"/>
        <v>145.41</v>
      </c>
      <c r="Q3799" s="3" t="str">
        <f t="shared" si="356"/>
        <v>theater</v>
      </c>
      <c r="R3799" s="3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72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354"/>
        <v>1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5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354"/>
        <v>4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72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354"/>
        <v>4</v>
      </c>
      <c r="P3802" s="3">
        <f t="shared" si="355"/>
        <v>55.06</v>
      </c>
      <c r="Q3802" s="3" t="str">
        <f t="shared" si="356"/>
        <v>theater</v>
      </c>
      <c r="R3802" s="3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72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354"/>
        <v>9</v>
      </c>
      <c r="P3803" s="3">
        <f t="shared" si="355"/>
        <v>47.33</v>
      </c>
      <c r="Q3803" s="3" t="str">
        <f t="shared" si="356"/>
        <v>theater</v>
      </c>
      <c r="R3803" s="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72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354"/>
        <v>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36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354"/>
        <v>20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72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354"/>
        <v>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54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354"/>
        <v>0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72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354"/>
        <v>0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72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354"/>
        <v>30</v>
      </c>
      <c r="P3809" s="3">
        <f t="shared" si="355"/>
        <v>50.56</v>
      </c>
      <c r="Q3809" s="3" t="str">
        <f t="shared" si="356"/>
        <v>theater</v>
      </c>
      <c r="R3809" s="3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72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354"/>
        <v>100</v>
      </c>
      <c r="P3810" s="3">
        <f t="shared" si="355"/>
        <v>41.67</v>
      </c>
      <c r="Q3810" s="3" t="str">
        <f t="shared" si="356"/>
        <v>theater</v>
      </c>
      <c r="R3810" s="3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90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354"/>
        <v>101</v>
      </c>
      <c r="P3811" s="3">
        <f t="shared" si="355"/>
        <v>53.29</v>
      </c>
      <c r="Q3811" s="3" t="str">
        <f t="shared" si="356"/>
        <v>theater</v>
      </c>
      <c r="R3811" s="3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72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354"/>
        <v>122</v>
      </c>
      <c r="P3812" s="3">
        <f t="shared" si="355"/>
        <v>70.23</v>
      </c>
      <c r="Q3812" s="3" t="str">
        <f t="shared" si="356"/>
        <v>theater</v>
      </c>
      <c r="R3812" s="3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72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354"/>
        <v>330</v>
      </c>
      <c r="P3813" s="3">
        <f t="shared" si="355"/>
        <v>43.42</v>
      </c>
      <c r="Q3813" s="3" t="str">
        <f t="shared" si="356"/>
        <v>theater</v>
      </c>
      <c r="R3813" s="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72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354"/>
        <v>110</v>
      </c>
      <c r="P3814" s="3">
        <f t="shared" si="355"/>
        <v>199.18</v>
      </c>
      <c r="Q3814" s="3" t="str">
        <f t="shared" si="356"/>
        <v>theater</v>
      </c>
      <c r="R3814" s="3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90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354"/>
        <v>101</v>
      </c>
      <c r="P3815" s="3">
        <f t="shared" si="355"/>
        <v>78.52</v>
      </c>
      <c r="Q3815" s="3" t="str">
        <f t="shared" si="356"/>
        <v>theater</v>
      </c>
      <c r="R3815" s="3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72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354"/>
        <v>140</v>
      </c>
      <c r="P3816" s="3">
        <f t="shared" si="355"/>
        <v>61.82</v>
      </c>
      <c r="Q3816" s="3" t="str">
        <f t="shared" si="356"/>
        <v>theater</v>
      </c>
      <c r="R3816" s="3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54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354"/>
        <v>100</v>
      </c>
      <c r="P3817" s="3">
        <f t="shared" si="355"/>
        <v>50</v>
      </c>
      <c r="Q3817" s="3" t="str">
        <f t="shared" si="356"/>
        <v>theater</v>
      </c>
      <c r="R3817" s="3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72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354"/>
        <v>119</v>
      </c>
      <c r="P3818" s="3">
        <f t="shared" si="355"/>
        <v>48.34</v>
      </c>
      <c r="Q3818" s="3" t="str">
        <f t="shared" si="356"/>
        <v>theater</v>
      </c>
      <c r="R3818" s="3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72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354"/>
        <v>107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72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354"/>
        <v>228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5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354"/>
        <v>106</v>
      </c>
      <c r="P3821" s="3">
        <f t="shared" si="355"/>
        <v>40.92</v>
      </c>
      <c r="Q3821" s="3" t="str">
        <f t="shared" si="356"/>
        <v>theater</v>
      </c>
      <c r="R3821" s="3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72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354"/>
        <v>143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72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354"/>
        <v>105</v>
      </c>
      <c r="P3823" s="3">
        <f t="shared" si="355"/>
        <v>79.540000000000006</v>
      </c>
      <c r="Q3823" s="3" t="str">
        <f t="shared" si="356"/>
        <v>theater</v>
      </c>
      <c r="R3823" s="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90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354"/>
        <v>110</v>
      </c>
      <c r="P3824" s="3">
        <f t="shared" si="355"/>
        <v>72.38</v>
      </c>
      <c r="Q3824" s="3" t="str">
        <f t="shared" si="356"/>
        <v>theater</v>
      </c>
      <c r="R3824" s="3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72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354"/>
        <v>106</v>
      </c>
      <c r="P3825" s="3">
        <f t="shared" si="355"/>
        <v>64.63</v>
      </c>
      <c r="Q3825" s="3" t="str">
        <f t="shared" si="356"/>
        <v>theater</v>
      </c>
      <c r="R3825" s="3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72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354"/>
        <v>108</v>
      </c>
      <c r="P3826" s="3">
        <f t="shared" si="355"/>
        <v>38.57</v>
      </c>
      <c r="Q3826" s="3" t="str">
        <f t="shared" si="356"/>
        <v>theater</v>
      </c>
      <c r="R3826" s="3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72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354"/>
        <v>105</v>
      </c>
      <c r="P3827" s="3">
        <f t="shared" si="355"/>
        <v>107.57</v>
      </c>
      <c r="Q3827" s="3" t="str">
        <f t="shared" si="356"/>
        <v>theater</v>
      </c>
      <c r="R3827" s="3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5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354"/>
        <v>119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90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354"/>
        <v>153</v>
      </c>
      <c r="P3829" s="3">
        <f t="shared" si="355"/>
        <v>70.459999999999994</v>
      </c>
      <c r="Q3829" s="3" t="str">
        <f t="shared" si="356"/>
        <v>theater</v>
      </c>
      <c r="R3829" s="3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72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354"/>
        <v>100</v>
      </c>
      <c r="P3830" s="3">
        <f t="shared" si="355"/>
        <v>178.57</v>
      </c>
      <c r="Q3830" s="3" t="str">
        <f t="shared" si="356"/>
        <v>theater</v>
      </c>
      <c r="R3830" s="3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72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354"/>
        <v>100</v>
      </c>
      <c r="P3831" s="3">
        <f t="shared" si="355"/>
        <v>62.63</v>
      </c>
      <c r="Q3831" s="3" t="str">
        <f t="shared" si="356"/>
        <v>theater</v>
      </c>
      <c r="R3831" s="3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72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354"/>
        <v>225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90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354"/>
        <v>106</v>
      </c>
      <c r="P3833" s="3">
        <f t="shared" si="355"/>
        <v>58.9</v>
      </c>
      <c r="Q3833" s="3" t="str">
        <f t="shared" si="356"/>
        <v>theater</v>
      </c>
      <c r="R3833" s="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72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354"/>
        <v>105</v>
      </c>
      <c r="P3834" s="3">
        <f t="shared" si="355"/>
        <v>139.56</v>
      </c>
      <c r="Q3834" s="3" t="str">
        <f t="shared" si="356"/>
        <v>theater</v>
      </c>
      <c r="R3834" s="3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72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354"/>
        <v>117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72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354"/>
        <v>109</v>
      </c>
      <c r="P3836" s="3">
        <f t="shared" si="355"/>
        <v>57.39</v>
      </c>
      <c r="Q3836" s="3" t="str">
        <f t="shared" si="356"/>
        <v>theater</v>
      </c>
      <c r="R3836" s="3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72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354"/>
        <v>160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5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354"/>
        <v>113</v>
      </c>
      <c r="P3838" s="3">
        <f t="shared" si="355"/>
        <v>64.290000000000006</v>
      </c>
      <c r="Q3838" s="3" t="str">
        <f t="shared" si="356"/>
        <v>theater</v>
      </c>
      <c r="R3838" s="3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36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354"/>
        <v>102</v>
      </c>
      <c r="P3839" s="3">
        <f t="shared" si="355"/>
        <v>120.12</v>
      </c>
      <c r="Q3839" s="3" t="str">
        <f t="shared" si="356"/>
        <v>theater</v>
      </c>
      <c r="R3839" s="3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72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354"/>
        <v>101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72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354"/>
        <v>101</v>
      </c>
      <c r="P3841" s="3">
        <f t="shared" si="355"/>
        <v>63.28</v>
      </c>
      <c r="Q3841" s="3" t="str">
        <f t="shared" si="356"/>
        <v>theater</v>
      </c>
      <c r="R3841" s="3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72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ref="O3842:O3905" si="360">ROUND((E3842/D3842)*100,0)</f>
        <v>6500</v>
      </c>
      <c r="P3842" s="3">
        <f t="shared" ref="P3842:P3905" si="361">ROUND(E3842/L3842,2)</f>
        <v>21.67</v>
      </c>
      <c r="Q3842" s="3" t="str">
        <f t="shared" ref="Q3842:Q3905" si="362">LEFT(N3842,FIND("/",N3842)-1)</f>
        <v>theater</v>
      </c>
      <c r="R3842" s="3" t="str">
        <f t="shared" ref="R3842:R3905" si="363">RIGHT(N3842,LEN(N3842)-LEN(Q3842)-1)</f>
        <v>plays</v>
      </c>
      <c r="S3842" s="7">
        <f t="shared" ref="S3842:S3905" si="364">(((J3842/60)/60)/24)+DATE(1970,1,1)</f>
        <v>42432.701724537037</v>
      </c>
      <c r="T3842" s="7">
        <f t="shared" ref="T3842:T3905" si="365">(((I3842/60)/60)/24)+DATE(1970,1,1)</f>
        <v>42457.660057870366</v>
      </c>
    </row>
    <row r="3843" spans="1:20" ht="90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si="360"/>
        <v>9</v>
      </c>
      <c r="P3843" s="3">
        <f t="shared" si="361"/>
        <v>25.65</v>
      </c>
      <c r="Q3843" s="3" t="str">
        <f t="shared" si="362"/>
        <v>theater</v>
      </c>
      <c r="R3843" s="3" t="str">
        <f t="shared" si="363"/>
        <v>plays</v>
      </c>
      <c r="S3843" s="7">
        <f t="shared" si="364"/>
        <v>41780.785729166666</v>
      </c>
      <c r="T3843" s="7">
        <f t="shared" si="365"/>
        <v>41840.785729166666</v>
      </c>
    </row>
    <row r="3844" spans="1:20" ht="72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360"/>
        <v>22</v>
      </c>
      <c r="P3844" s="3">
        <f t="shared" si="361"/>
        <v>47.7</v>
      </c>
      <c r="Q3844" s="3" t="str">
        <f t="shared" si="362"/>
        <v>theater</v>
      </c>
      <c r="R3844" s="3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72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360"/>
        <v>21</v>
      </c>
      <c r="P3845" s="3">
        <f t="shared" si="361"/>
        <v>56.05</v>
      </c>
      <c r="Q3845" s="3" t="str">
        <f t="shared" si="362"/>
        <v>theater</v>
      </c>
      <c r="R3845" s="3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90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360"/>
        <v>41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10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360"/>
        <v>2</v>
      </c>
      <c r="P3847" s="3">
        <f t="shared" si="361"/>
        <v>70.17</v>
      </c>
      <c r="Q3847" s="3" t="str">
        <f t="shared" si="362"/>
        <v>theater</v>
      </c>
      <c r="R3847" s="3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72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360"/>
        <v>3</v>
      </c>
      <c r="P3848" s="3">
        <f t="shared" si="361"/>
        <v>23.63</v>
      </c>
      <c r="Q3848" s="3" t="str">
        <f t="shared" si="362"/>
        <v>theater</v>
      </c>
      <c r="R3848" s="3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72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360"/>
        <v>16</v>
      </c>
      <c r="P3849" s="3">
        <f t="shared" si="361"/>
        <v>188.56</v>
      </c>
      <c r="Q3849" s="3" t="str">
        <f t="shared" si="362"/>
        <v>theater</v>
      </c>
      <c r="R3849" s="3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72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360"/>
        <v>16</v>
      </c>
      <c r="P3850" s="3">
        <f t="shared" si="361"/>
        <v>49.51</v>
      </c>
      <c r="Q3850" s="3" t="str">
        <f t="shared" si="362"/>
        <v>theater</v>
      </c>
      <c r="R3850" s="3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90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360"/>
        <v>7</v>
      </c>
      <c r="P3851" s="3">
        <f t="shared" si="361"/>
        <v>75.459999999999994</v>
      </c>
      <c r="Q3851" s="3" t="str">
        <f t="shared" si="362"/>
        <v>theater</v>
      </c>
      <c r="R3851" s="3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54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360"/>
        <v>4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72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360"/>
        <v>34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72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360"/>
        <v>0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5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360"/>
        <v>0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54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360"/>
        <v>16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90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360"/>
        <v>3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90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360"/>
        <v>0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90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360"/>
        <v>5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72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360"/>
        <v>2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72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360"/>
        <v>0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72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360"/>
        <v>18</v>
      </c>
      <c r="P3862" s="3">
        <f t="shared" si="361"/>
        <v>81.540000000000006</v>
      </c>
      <c r="Q3862" s="3" t="str">
        <f t="shared" si="362"/>
        <v>theater</v>
      </c>
      <c r="R3862" s="3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360"/>
        <v>5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6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360"/>
        <v>0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90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360"/>
        <v>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72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360"/>
        <v>1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72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360"/>
        <v>27</v>
      </c>
      <c r="P3867" s="3">
        <f t="shared" si="361"/>
        <v>46.43</v>
      </c>
      <c r="Q3867" s="3" t="str">
        <f t="shared" si="362"/>
        <v>theater</v>
      </c>
      <c r="R3867" s="3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36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360"/>
        <v>1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72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360"/>
        <v>13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36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360"/>
        <v>0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54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360"/>
        <v>3</v>
      </c>
      <c r="P3871" s="3">
        <f t="shared" si="361"/>
        <v>30.13</v>
      </c>
      <c r="Q3871" s="3" t="str">
        <f t="shared" si="362"/>
        <v>theater</v>
      </c>
      <c r="R3871" s="3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72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360"/>
        <v>15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5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360"/>
        <v>3</v>
      </c>
      <c r="P3873" s="3">
        <f t="shared" si="361"/>
        <v>13.33</v>
      </c>
      <c r="Q3873" s="3" t="str">
        <f t="shared" si="362"/>
        <v>theater</v>
      </c>
      <c r="R3873" s="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72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360"/>
        <v>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72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360"/>
        <v>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72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360"/>
        <v>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72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360"/>
        <v>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72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360"/>
        <v>53</v>
      </c>
      <c r="P3878" s="3">
        <f t="shared" si="361"/>
        <v>44.76</v>
      </c>
      <c r="Q3878" s="3" t="str">
        <f t="shared" si="362"/>
        <v>theater</v>
      </c>
      <c r="R3878" s="3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72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360"/>
        <v>5</v>
      </c>
      <c r="P3879" s="3">
        <f t="shared" si="361"/>
        <v>88.64</v>
      </c>
      <c r="Q3879" s="3" t="str">
        <f t="shared" si="362"/>
        <v>theater</v>
      </c>
      <c r="R3879" s="3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72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360"/>
        <v>0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72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360"/>
        <v>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90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360"/>
        <v>13</v>
      </c>
      <c r="P3882" s="3">
        <f t="shared" si="361"/>
        <v>57.65</v>
      </c>
      <c r="Q3882" s="3" t="str">
        <f t="shared" si="362"/>
        <v>theater</v>
      </c>
      <c r="R3882" s="3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54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360"/>
        <v>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72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360"/>
        <v>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72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360"/>
        <v>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5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360"/>
        <v>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5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360"/>
        <v>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360"/>
        <v>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72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360"/>
        <v>2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72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360"/>
        <v>27</v>
      </c>
      <c r="P3890" s="3">
        <f t="shared" si="361"/>
        <v>38.71</v>
      </c>
      <c r="Q3890" s="3" t="str">
        <f t="shared" si="362"/>
        <v>theater</v>
      </c>
      <c r="R3890" s="3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72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360"/>
        <v>1</v>
      </c>
      <c r="P3891" s="3">
        <f t="shared" si="361"/>
        <v>13.11</v>
      </c>
      <c r="Q3891" s="3" t="str">
        <f t="shared" si="362"/>
        <v>theater</v>
      </c>
      <c r="R3891" s="3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72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360"/>
        <v>17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6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360"/>
        <v>33</v>
      </c>
      <c r="P3893" s="3">
        <f t="shared" si="361"/>
        <v>37.14</v>
      </c>
      <c r="Q3893" s="3" t="str">
        <f t="shared" si="362"/>
        <v>theater</v>
      </c>
      <c r="R3893" s="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90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360"/>
        <v>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72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360"/>
        <v>22</v>
      </c>
      <c r="P3895" s="3">
        <f t="shared" si="361"/>
        <v>128.27000000000001</v>
      </c>
      <c r="Q3895" s="3" t="str">
        <f t="shared" si="362"/>
        <v>theater</v>
      </c>
      <c r="R3895" s="3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72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360"/>
        <v>3</v>
      </c>
      <c r="P3896" s="3">
        <f t="shared" si="361"/>
        <v>47.27</v>
      </c>
      <c r="Q3896" s="3" t="str">
        <f t="shared" si="362"/>
        <v>theater</v>
      </c>
      <c r="R3896" s="3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72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360"/>
        <v>5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72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360"/>
        <v>11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72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360"/>
        <v>18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90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360"/>
        <v>33</v>
      </c>
      <c r="P3900" s="3">
        <f t="shared" si="361"/>
        <v>50.88</v>
      </c>
      <c r="Q3900" s="3" t="str">
        <f t="shared" si="362"/>
        <v>theater</v>
      </c>
      <c r="R3900" s="3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5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360"/>
        <v>1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5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360"/>
        <v>5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72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360"/>
        <v>1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72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360"/>
        <v>49</v>
      </c>
      <c r="P3904" s="3">
        <f t="shared" si="361"/>
        <v>47.26</v>
      </c>
      <c r="Q3904" s="3" t="str">
        <f t="shared" si="362"/>
        <v>theater</v>
      </c>
      <c r="R3904" s="3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90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360"/>
        <v>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36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ref="O3906:O3969" si="366">ROUND((E3906/D3906)*100,0)</f>
        <v>0</v>
      </c>
      <c r="P3906" s="3">
        <f t="shared" ref="P3906:P3969" si="367">ROUND(E3906/L3906,2)</f>
        <v>1.5</v>
      </c>
      <c r="Q3906" s="3" t="str">
        <f t="shared" ref="Q3906:Q3969" si="368">LEFT(N3906,FIND("/",N3906)-1)</f>
        <v>theater</v>
      </c>
      <c r="R3906" s="3" t="str">
        <f t="shared" ref="R3906:R3969" si="369">RIGHT(N3906,LEN(N3906)-LEN(Q3906)-1)</f>
        <v>plays</v>
      </c>
      <c r="S3906" s="7">
        <f t="shared" ref="S3906:S3969" si="370">(((J3906/60)/60)/24)+DATE(1970,1,1)</f>
        <v>42095.229166666672</v>
      </c>
      <c r="T3906" s="7">
        <f t="shared" ref="T3906:T3969" si="371">(((I3906/60)/60)/24)+DATE(1970,1,1)</f>
        <v>42109.211111111115</v>
      </c>
    </row>
    <row r="3907" spans="1:20" ht="90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si="366"/>
        <v>12</v>
      </c>
      <c r="P3907" s="3">
        <f t="shared" si="367"/>
        <v>24.71</v>
      </c>
      <c r="Q3907" s="3" t="str">
        <f t="shared" si="368"/>
        <v>theater</v>
      </c>
      <c r="R3907" s="3" t="str">
        <f t="shared" si="369"/>
        <v>plays</v>
      </c>
      <c r="S3907" s="7">
        <f t="shared" si="370"/>
        <v>42124.623877314814</v>
      </c>
      <c r="T3907" s="7">
        <f t="shared" si="371"/>
        <v>42166.958333333328</v>
      </c>
    </row>
    <row r="3908" spans="1:20" ht="72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366"/>
        <v>67</v>
      </c>
      <c r="P3908" s="3">
        <f t="shared" si="367"/>
        <v>63.13</v>
      </c>
      <c r="Q3908" s="3" t="str">
        <f t="shared" si="368"/>
        <v>theater</v>
      </c>
      <c r="R3908" s="3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5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366"/>
        <v>15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72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366"/>
        <v>9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72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366"/>
        <v>0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72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366"/>
        <v>3</v>
      </c>
      <c r="P3912" s="3">
        <f t="shared" si="367"/>
        <v>61.67</v>
      </c>
      <c r="Q3912" s="3" t="str">
        <f t="shared" si="368"/>
        <v>theater</v>
      </c>
      <c r="R3912" s="3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72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366"/>
        <v>37</v>
      </c>
      <c r="P3913" s="3">
        <f t="shared" si="367"/>
        <v>83.14</v>
      </c>
      <c r="Q3913" s="3" t="str">
        <f t="shared" si="368"/>
        <v>theater</v>
      </c>
      <c r="R3913" s="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72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366"/>
        <v>0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72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366"/>
        <v>10</v>
      </c>
      <c r="P3915" s="3">
        <f t="shared" si="367"/>
        <v>142.86000000000001</v>
      </c>
      <c r="Q3915" s="3" t="str">
        <f t="shared" si="368"/>
        <v>theater</v>
      </c>
      <c r="R3915" s="3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90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366"/>
        <v>36</v>
      </c>
      <c r="P3916" s="3">
        <f t="shared" si="367"/>
        <v>33.67</v>
      </c>
      <c r="Q3916" s="3" t="str">
        <f t="shared" si="368"/>
        <v>theater</v>
      </c>
      <c r="R3916" s="3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72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366"/>
        <v>0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72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366"/>
        <v>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72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366"/>
        <v>0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90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366"/>
        <v>0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72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366"/>
        <v>2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72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366"/>
        <v>5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72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366"/>
        <v>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72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366"/>
        <v>8</v>
      </c>
      <c r="P3924" s="3">
        <f t="shared" si="367"/>
        <v>10.17</v>
      </c>
      <c r="Q3924" s="3" t="str">
        <f t="shared" si="368"/>
        <v>theater</v>
      </c>
      <c r="R3924" s="3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90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366"/>
        <v>12</v>
      </c>
      <c r="P3925" s="3">
        <f t="shared" si="367"/>
        <v>81.41</v>
      </c>
      <c r="Q3925" s="3" t="str">
        <f t="shared" si="368"/>
        <v>theater</v>
      </c>
      <c r="R3925" s="3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72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366"/>
        <v>15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90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366"/>
        <v>10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5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366"/>
        <v>0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90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366"/>
        <v>1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72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366"/>
        <v>13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72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366"/>
        <v>2</v>
      </c>
      <c r="P3931" s="3">
        <f t="shared" si="367"/>
        <v>32.36</v>
      </c>
      <c r="Q3931" s="3" t="str">
        <f t="shared" si="368"/>
        <v>theater</v>
      </c>
      <c r="R3931" s="3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72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366"/>
        <v>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72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366"/>
        <v>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72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366"/>
        <v>0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72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366"/>
        <v>16</v>
      </c>
      <c r="P3935" s="3">
        <f t="shared" si="367"/>
        <v>91.83</v>
      </c>
      <c r="Q3935" s="3" t="str">
        <f t="shared" si="368"/>
        <v>theater</v>
      </c>
      <c r="R3935" s="3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72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366"/>
        <v>11</v>
      </c>
      <c r="P3936" s="3">
        <f t="shared" si="367"/>
        <v>45.83</v>
      </c>
      <c r="Q3936" s="3" t="str">
        <f t="shared" si="368"/>
        <v>theater</v>
      </c>
      <c r="R3936" s="3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72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366"/>
        <v>44</v>
      </c>
      <c r="P3937" s="3">
        <f t="shared" si="367"/>
        <v>57.17</v>
      </c>
      <c r="Q3937" s="3" t="str">
        <f t="shared" si="368"/>
        <v>theater</v>
      </c>
      <c r="R3937" s="3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72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366"/>
        <v>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72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366"/>
        <v>86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72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366"/>
        <v>12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72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366"/>
        <v>0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72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366"/>
        <v>0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90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366"/>
        <v>1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72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366"/>
        <v>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72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366"/>
        <v>36</v>
      </c>
      <c r="P3945" s="3">
        <f t="shared" si="367"/>
        <v>137.08000000000001</v>
      </c>
      <c r="Q3945" s="3" t="str">
        <f t="shared" si="368"/>
        <v>theater</v>
      </c>
      <c r="R3945" s="3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72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366"/>
        <v>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72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366"/>
        <v>0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54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366"/>
        <v>3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72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366"/>
        <v>3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72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366"/>
        <v>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72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366"/>
        <v>16</v>
      </c>
      <c r="P3951" s="3">
        <f t="shared" si="367"/>
        <v>49.28</v>
      </c>
      <c r="Q3951" s="3" t="str">
        <f t="shared" si="368"/>
        <v>theater</v>
      </c>
      <c r="R3951" s="3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72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366"/>
        <v>1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72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366"/>
        <v>0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72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366"/>
        <v>0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72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366"/>
        <v>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72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366"/>
        <v>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72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366"/>
        <v>24</v>
      </c>
      <c r="P3957" s="3">
        <f t="shared" si="367"/>
        <v>53.13</v>
      </c>
      <c r="Q3957" s="3" t="str">
        <f t="shared" si="368"/>
        <v>theater</v>
      </c>
      <c r="R3957" s="3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72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366"/>
        <v>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5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366"/>
        <v>0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72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366"/>
        <v>32</v>
      </c>
      <c r="P3960" s="3">
        <f t="shared" si="367"/>
        <v>40.06</v>
      </c>
      <c r="Q3960" s="3" t="str">
        <f t="shared" si="368"/>
        <v>theater</v>
      </c>
      <c r="R3960" s="3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72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366"/>
        <v>24</v>
      </c>
      <c r="P3961" s="3">
        <f t="shared" si="367"/>
        <v>24.33</v>
      </c>
      <c r="Q3961" s="3" t="str">
        <f t="shared" si="368"/>
        <v>theater</v>
      </c>
      <c r="R3961" s="3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72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366"/>
        <v>2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72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366"/>
        <v>0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72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366"/>
        <v>3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90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366"/>
        <v>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72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366"/>
        <v>6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72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366"/>
        <v>14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72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366"/>
        <v>1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72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366"/>
        <v>24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5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ref="O3970:O4033" si="372">ROUND((E3970/D3970)*100,0)</f>
        <v>11</v>
      </c>
      <c r="P3970" s="3">
        <f t="shared" ref="P3970:P4033" si="373">ROUND(E3970/L3970,2)</f>
        <v>47.91</v>
      </c>
      <c r="Q3970" s="3" t="str">
        <f t="shared" ref="Q3970:Q4033" si="374">LEFT(N3970,FIND("/",N3970)-1)</f>
        <v>theater</v>
      </c>
      <c r="R3970" s="3" t="str">
        <f t="shared" ref="R3970:R4033" si="375">RIGHT(N3970,LEN(N3970)-LEN(Q3970)-1)</f>
        <v>plays</v>
      </c>
      <c r="S3970" s="7">
        <f t="shared" ref="S3970:S4033" si="376">(((J3970/60)/60)/24)+DATE(1970,1,1)</f>
        <v>42452.815659722226</v>
      </c>
      <c r="T3970" s="7">
        <f t="shared" ref="T3970:T4033" si="377">(((I3970/60)/60)/24)+DATE(1970,1,1)</f>
        <v>42512.815659722226</v>
      </c>
    </row>
    <row r="3971" spans="1:20" ht="72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si="372"/>
        <v>7</v>
      </c>
      <c r="P3971" s="3">
        <f t="shared" si="373"/>
        <v>35.17</v>
      </c>
      <c r="Q3971" s="3" t="str">
        <f t="shared" si="374"/>
        <v>theater</v>
      </c>
      <c r="R3971" s="3" t="str">
        <f t="shared" si="375"/>
        <v>plays</v>
      </c>
      <c r="S3971" s="7">
        <f t="shared" si="376"/>
        <v>42601.854699074072</v>
      </c>
      <c r="T3971" s="7">
        <f t="shared" si="377"/>
        <v>42611.163194444445</v>
      </c>
    </row>
    <row r="3972" spans="1:20" ht="90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372"/>
        <v>0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72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372"/>
        <v>1</v>
      </c>
      <c r="P3973" s="3">
        <f t="shared" si="373"/>
        <v>22.67</v>
      </c>
      <c r="Q3973" s="3" t="str">
        <f t="shared" si="374"/>
        <v>theater</v>
      </c>
      <c r="R3973" s="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5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372"/>
        <v>21</v>
      </c>
      <c r="P3974" s="3">
        <f t="shared" si="373"/>
        <v>26.38</v>
      </c>
      <c r="Q3974" s="3" t="str">
        <f t="shared" si="374"/>
        <v>theater</v>
      </c>
      <c r="R3974" s="3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72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372"/>
        <v>78</v>
      </c>
      <c r="P3975" s="3">
        <f t="shared" si="373"/>
        <v>105.54</v>
      </c>
      <c r="Q3975" s="3" t="str">
        <f t="shared" si="374"/>
        <v>theater</v>
      </c>
      <c r="R3975" s="3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72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372"/>
        <v>32</v>
      </c>
      <c r="P3976" s="3">
        <f t="shared" si="373"/>
        <v>29.09</v>
      </c>
      <c r="Q3976" s="3" t="str">
        <f t="shared" si="374"/>
        <v>theater</v>
      </c>
      <c r="R3976" s="3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72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372"/>
        <v>0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90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372"/>
        <v>48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72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372"/>
        <v>1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72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372"/>
        <v>11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72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372"/>
        <v>2</v>
      </c>
      <c r="P3981" s="3">
        <f t="shared" si="373"/>
        <v>18.329999999999998</v>
      </c>
      <c r="Q3981" s="3" t="str">
        <f t="shared" si="374"/>
        <v>theater</v>
      </c>
      <c r="R3981" s="3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72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372"/>
        <v>18</v>
      </c>
      <c r="P3982" s="3">
        <f t="shared" si="373"/>
        <v>64.290000000000006</v>
      </c>
      <c r="Q3982" s="3" t="str">
        <f t="shared" si="374"/>
        <v>theater</v>
      </c>
      <c r="R3982" s="3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5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372"/>
        <v>4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72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372"/>
        <v>20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72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372"/>
        <v>35</v>
      </c>
      <c r="P3985" s="3">
        <f t="shared" si="373"/>
        <v>84.28</v>
      </c>
      <c r="Q3985" s="3" t="str">
        <f t="shared" si="374"/>
        <v>theater</v>
      </c>
      <c r="R3985" s="3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72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372"/>
        <v>6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72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372"/>
        <v>32</v>
      </c>
      <c r="P3987" s="3">
        <f t="shared" si="373"/>
        <v>33.74</v>
      </c>
      <c r="Q3987" s="3" t="str">
        <f t="shared" si="374"/>
        <v>theater</v>
      </c>
      <c r="R3987" s="3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72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372"/>
        <v>10</v>
      </c>
      <c r="P3988" s="3">
        <f t="shared" si="373"/>
        <v>37.54</v>
      </c>
      <c r="Q3988" s="3" t="str">
        <f t="shared" si="374"/>
        <v>theater</v>
      </c>
      <c r="R3988" s="3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5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372"/>
        <v>38</v>
      </c>
      <c r="P3989" s="3">
        <f t="shared" si="373"/>
        <v>11.62</v>
      </c>
      <c r="Q3989" s="3" t="str">
        <f t="shared" si="374"/>
        <v>theater</v>
      </c>
      <c r="R3989" s="3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36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372"/>
        <v>2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72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372"/>
        <v>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72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372"/>
        <v>4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36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372"/>
        <v>20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5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372"/>
        <v>5</v>
      </c>
      <c r="P3994" s="3">
        <f t="shared" si="373"/>
        <v>60.11</v>
      </c>
      <c r="Q3994" s="3" t="str">
        <f t="shared" si="374"/>
        <v>theater</v>
      </c>
      <c r="R3994" s="3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5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372"/>
        <v>0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5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372"/>
        <v>0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72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372"/>
        <v>35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72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372"/>
        <v>17</v>
      </c>
      <c r="P3998" s="3">
        <f t="shared" si="373"/>
        <v>29.24</v>
      </c>
      <c r="Q3998" s="3" t="str">
        <f t="shared" si="374"/>
        <v>theater</v>
      </c>
      <c r="R3998" s="3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72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372"/>
        <v>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5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372"/>
        <v>57</v>
      </c>
      <c r="P4000" s="3">
        <f t="shared" si="373"/>
        <v>59.58</v>
      </c>
      <c r="Q4000" s="3" t="str">
        <f t="shared" si="374"/>
        <v>theater</v>
      </c>
      <c r="R4000" s="3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72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372"/>
        <v>17</v>
      </c>
      <c r="P4001" s="3">
        <f t="shared" si="373"/>
        <v>82.57</v>
      </c>
      <c r="Q4001" s="3" t="str">
        <f t="shared" si="374"/>
        <v>theater</v>
      </c>
      <c r="R4001" s="3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36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372"/>
        <v>0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72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372"/>
        <v>38</v>
      </c>
      <c r="P4003" s="3">
        <f t="shared" si="373"/>
        <v>32.36</v>
      </c>
      <c r="Q4003" s="3" t="str">
        <f t="shared" si="374"/>
        <v>theater</v>
      </c>
      <c r="R4003" s="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72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372"/>
        <v>2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72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372"/>
        <v>10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ht="36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372"/>
        <v>0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72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372"/>
        <v>1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72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372"/>
        <v>0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72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372"/>
        <v>0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90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372"/>
        <v>6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72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372"/>
        <v>4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72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372"/>
        <v>24</v>
      </c>
      <c r="P4012" s="3">
        <f t="shared" si="373"/>
        <v>45.84</v>
      </c>
      <c r="Q4012" s="3" t="str">
        <f t="shared" si="374"/>
        <v>theater</v>
      </c>
      <c r="R4012" s="3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72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372"/>
        <v>8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90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372"/>
        <v>0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72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372"/>
        <v>1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72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372"/>
        <v>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72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372"/>
        <v>0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72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372"/>
        <v>14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72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372"/>
        <v>1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54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372"/>
        <v>9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72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372"/>
        <v>1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72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372"/>
        <v>17</v>
      </c>
      <c r="P4022" s="3">
        <f t="shared" si="373"/>
        <v>33.33</v>
      </c>
      <c r="Q4022" s="3" t="str">
        <f t="shared" si="374"/>
        <v>theater</v>
      </c>
      <c r="R4022" s="3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5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372"/>
        <v>1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54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372"/>
        <v>70</v>
      </c>
      <c r="P4024" s="3">
        <f t="shared" si="373"/>
        <v>63.56</v>
      </c>
      <c r="Q4024" s="3" t="str">
        <f t="shared" si="374"/>
        <v>theater</v>
      </c>
      <c r="R4024" s="3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5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372"/>
        <v>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72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372"/>
        <v>1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90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372"/>
        <v>5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5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372"/>
        <v>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90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372"/>
        <v>7</v>
      </c>
      <c r="P4029" s="3">
        <f t="shared" si="373"/>
        <v>30.71</v>
      </c>
      <c r="Q4029" s="3" t="str">
        <f t="shared" si="374"/>
        <v>theater</v>
      </c>
      <c r="R4029" s="3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72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372"/>
        <v>28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72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372"/>
        <v>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72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372"/>
        <v>16</v>
      </c>
      <c r="P4032" s="3">
        <f t="shared" si="373"/>
        <v>66.67</v>
      </c>
      <c r="Q4032" s="3" t="str">
        <f t="shared" si="374"/>
        <v>theater</v>
      </c>
      <c r="R4032" s="3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90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372"/>
        <v>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72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ref="O4034:O4097" si="378">ROUND((E4034/D4034)*100,0)</f>
        <v>7</v>
      </c>
      <c r="P4034" s="3">
        <f t="shared" ref="P4034:P4097" si="379">ROUND(E4034/L4034,2)</f>
        <v>59</v>
      </c>
      <c r="Q4034" s="3" t="str">
        <f t="shared" ref="Q4034:Q4097" si="380">LEFT(N4034,FIND("/",N4034)-1)</f>
        <v>theater</v>
      </c>
      <c r="R4034" s="3" t="str">
        <f t="shared" ref="R4034:R4097" si="381">RIGHT(N4034,LEN(N4034)-LEN(Q4034)-1)</f>
        <v>plays</v>
      </c>
      <c r="S4034" s="7">
        <f t="shared" ref="S4034:S4097" si="382">(((J4034/60)/60)/24)+DATE(1970,1,1)</f>
        <v>42293.809212962966</v>
      </c>
      <c r="T4034" s="7">
        <f t="shared" ref="T4034:T4097" si="383">(((I4034/60)/60)/24)+DATE(1970,1,1)</f>
        <v>42353.85087962963</v>
      </c>
    </row>
    <row r="4035" spans="1:20" ht="72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si="378"/>
        <v>26</v>
      </c>
      <c r="P4035" s="3">
        <f t="shared" si="379"/>
        <v>65.34</v>
      </c>
      <c r="Q4035" s="3" t="str">
        <f t="shared" si="380"/>
        <v>theater</v>
      </c>
      <c r="R4035" s="3" t="str">
        <f t="shared" si="381"/>
        <v>plays</v>
      </c>
      <c r="S4035" s="7">
        <f t="shared" si="382"/>
        <v>42614.268796296295</v>
      </c>
      <c r="T4035" s="7">
        <f t="shared" si="383"/>
        <v>42645.375</v>
      </c>
    </row>
    <row r="4036" spans="1:20" ht="72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378"/>
        <v>1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54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378"/>
        <v>37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72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378"/>
        <v>47</v>
      </c>
      <c r="P4038" s="3">
        <f t="shared" si="379"/>
        <v>166.06</v>
      </c>
      <c r="Q4038" s="3" t="str">
        <f t="shared" si="380"/>
        <v>theater</v>
      </c>
      <c r="R4038" s="3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72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378"/>
        <v>11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72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378"/>
        <v>12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5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378"/>
        <v>60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72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378"/>
        <v>31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54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378"/>
        <v>0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72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378"/>
        <v>0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5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378"/>
        <v>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72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378"/>
        <v>38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90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378"/>
        <v>0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72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378"/>
        <v>8</v>
      </c>
      <c r="P4048" s="3">
        <f t="shared" si="379"/>
        <v>38.33</v>
      </c>
      <c r="Q4048" s="3" t="str">
        <f t="shared" si="380"/>
        <v>theater</v>
      </c>
      <c r="R4048" s="3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72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378"/>
        <v>2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72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378"/>
        <v>18</v>
      </c>
      <c r="P4050" s="3">
        <f t="shared" si="379"/>
        <v>32.979999999999997</v>
      </c>
      <c r="Q4050" s="3" t="str">
        <f t="shared" si="380"/>
        <v>theater</v>
      </c>
      <c r="R4050" s="3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72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378"/>
        <v>0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72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378"/>
        <v>0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72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378"/>
        <v>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90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378"/>
        <v>38</v>
      </c>
      <c r="P4054" s="3">
        <f t="shared" si="379"/>
        <v>86.62</v>
      </c>
      <c r="Q4054" s="3" t="str">
        <f t="shared" si="380"/>
        <v>theater</v>
      </c>
      <c r="R4054" s="3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72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378"/>
        <v>22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72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378"/>
        <v>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72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378"/>
        <v>18</v>
      </c>
      <c r="P4057" s="3">
        <f t="shared" si="379"/>
        <v>41.95</v>
      </c>
      <c r="Q4057" s="3" t="str">
        <f t="shared" si="380"/>
        <v>theater</v>
      </c>
      <c r="R4057" s="3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72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378"/>
        <v>53</v>
      </c>
      <c r="P4058" s="3">
        <f t="shared" si="379"/>
        <v>88.33</v>
      </c>
      <c r="Q4058" s="3" t="str">
        <f t="shared" si="380"/>
        <v>theater</v>
      </c>
      <c r="R4058" s="3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90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378"/>
        <v>22</v>
      </c>
      <c r="P4059" s="3">
        <f t="shared" si="379"/>
        <v>129.16999999999999</v>
      </c>
      <c r="Q4059" s="3" t="str">
        <f t="shared" si="380"/>
        <v>theater</v>
      </c>
      <c r="R4059" s="3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72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378"/>
        <v>3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72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378"/>
        <v>3</v>
      </c>
      <c r="P4061" s="3">
        <f t="shared" si="379"/>
        <v>35.71</v>
      </c>
      <c r="Q4061" s="3" t="str">
        <f t="shared" si="380"/>
        <v>theater</v>
      </c>
      <c r="R4061" s="3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72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378"/>
        <v>3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5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378"/>
        <v>0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72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378"/>
        <v>2</v>
      </c>
      <c r="P4064" s="3">
        <f t="shared" si="379"/>
        <v>163.33000000000001</v>
      </c>
      <c r="Q4064" s="3" t="str">
        <f t="shared" si="380"/>
        <v>theater</v>
      </c>
      <c r="R4064" s="3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72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378"/>
        <v>1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72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378"/>
        <v>19</v>
      </c>
      <c r="P4066" s="3">
        <f t="shared" si="379"/>
        <v>64.17</v>
      </c>
      <c r="Q4066" s="3" t="str">
        <f t="shared" si="380"/>
        <v>theater</v>
      </c>
      <c r="R4066" s="3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5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378"/>
        <v>1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90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378"/>
        <v>0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72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378"/>
        <v>61</v>
      </c>
      <c r="P4069" s="3">
        <f t="shared" si="379"/>
        <v>179.12</v>
      </c>
      <c r="Q4069" s="3" t="str">
        <f t="shared" si="380"/>
        <v>theater</v>
      </c>
      <c r="R4069" s="3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5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378"/>
        <v>1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72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378"/>
        <v>34</v>
      </c>
      <c r="P4071" s="3">
        <f t="shared" si="379"/>
        <v>33.08</v>
      </c>
      <c r="Q4071" s="3" t="str">
        <f t="shared" si="380"/>
        <v>theater</v>
      </c>
      <c r="R4071" s="3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5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378"/>
        <v>17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72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378"/>
        <v>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90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378"/>
        <v>0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72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378"/>
        <v>1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72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378"/>
        <v>27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72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378"/>
        <v>29</v>
      </c>
      <c r="P4077" s="3">
        <f t="shared" si="379"/>
        <v>44.31</v>
      </c>
      <c r="Q4077" s="3" t="str">
        <f t="shared" si="380"/>
        <v>theater</v>
      </c>
      <c r="R4077" s="3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5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378"/>
        <v>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90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378"/>
        <v>9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72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378"/>
        <v>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72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378"/>
        <v>0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72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378"/>
        <v>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72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378"/>
        <v>16</v>
      </c>
      <c r="P4083" s="3">
        <f t="shared" si="379"/>
        <v>29.17</v>
      </c>
      <c r="Q4083" s="3" t="str">
        <f t="shared" si="380"/>
        <v>theater</v>
      </c>
      <c r="R4083" s="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72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378"/>
        <v>2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72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378"/>
        <v>22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90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378"/>
        <v>0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72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378"/>
        <v>0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72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378"/>
        <v>5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378"/>
        <v>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72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378"/>
        <v>11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72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378"/>
        <v>5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72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378"/>
        <v>3</v>
      </c>
      <c r="P4092" s="3">
        <f t="shared" si="379"/>
        <v>10.67</v>
      </c>
      <c r="Q4092" s="3" t="str">
        <f t="shared" si="380"/>
        <v>theater</v>
      </c>
      <c r="R4092" s="3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72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378"/>
        <v>13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72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378"/>
        <v>0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72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378"/>
        <v>2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72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378"/>
        <v>37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5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378"/>
        <v>3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72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ref="O4098:O4115" si="384">ROUND((E4098/D4098)*100,0)</f>
        <v>11</v>
      </c>
      <c r="P4098" s="3">
        <f t="shared" ref="P4098:P4115" si="385">ROUND(E4098/L4098,2)</f>
        <v>80</v>
      </c>
      <c r="Q4098" s="3" t="str">
        <f t="shared" ref="Q4098:Q4115" si="386">LEFT(N4098,FIND("/",N4098)-1)</f>
        <v>theater</v>
      </c>
      <c r="R4098" s="3" t="str">
        <f t="shared" ref="R4098:R4115" si="387">RIGHT(N4098,LEN(N4098)-LEN(Q4098)-1)</f>
        <v>plays</v>
      </c>
      <c r="S4098" s="7">
        <f t="shared" ref="S4098:S4115" si="388">(((J4098/60)/60)/24)+DATE(1970,1,1)</f>
        <v>42750.530312499999</v>
      </c>
      <c r="T4098" s="7">
        <f t="shared" ref="T4098:T4115" si="389">(((I4098/60)/60)/24)+DATE(1970,1,1)</f>
        <v>42794.368749999994</v>
      </c>
    </row>
    <row r="4099" spans="1:20" ht="72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si="384"/>
        <v>0</v>
      </c>
      <c r="P4099" s="3" t="e">
        <f t="shared" si="385"/>
        <v>#DIV/0!</v>
      </c>
      <c r="Q4099" s="3" t="str">
        <f t="shared" si="386"/>
        <v>theater</v>
      </c>
      <c r="R4099" s="3" t="str">
        <f t="shared" si="387"/>
        <v>plays</v>
      </c>
      <c r="S4099" s="7">
        <f t="shared" si="388"/>
        <v>42344.824502314819</v>
      </c>
      <c r="T4099" s="7">
        <f t="shared" si="389"/>
        <v>42400.996527777781</v>
      </c>
    </row>
    <row r="4100" spans="1:20" ht="5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384"/>
        <v>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72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384"/>
        <v>1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5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384"/>
        <v>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72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384"/>
        <v>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5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384"/>
        <v>27</v>
      </c>
      <c r="P4104" s="3">
        <f t="shared" si="385"/>
        <v>22.83</v>
      </c>
      <c r="Q4104" s="3" t="str">
        <f t="shared" si="386"/>
        <v>theater</v>
      </c>
      <c r="R4104" s="3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72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384"/>
        <v>10</v>
      </c>
      <c r="P4105" s="3">
        <f t="shared" si="385"/>
        <v>16.670000000000002</v>
      </c>
      <c r="Q4105" s="3" t="str">
        <f t="shared" si="386"/>
        <v>theater</v>
      </c>
      <c r="R4105" s="3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72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384"/>
        <v>21</v>
      </c>
      <c r="P4106" s="3">
        <f t="shared" si="385"/>
        <v>45.79</v>
      </c>
      <c r="Q4106" s="3" t="str">
        <f t="shared" si="386"/>
        <v>theater</v>
      </c>
      <c r="R4106" s="3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72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384"/>
        <v>7</v>
      </c>
      <c r="P4107" s="3">
        <f t="shared" si="385"/>
        <v>383.33</v>
      </c>
      <c r="Q4107" s="3" t="str">
        <f t="shared" si="386"/>
        <v>theater</v>
      </c>
      <c r="R4107" s="3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72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384"/>
        <v>71</v>
      </c>
      <c r="P4108" s="3">
        <f t="shared" si="385"/>
        <v>106.97</v>
      </c>
      <c r="Q4108" s="3" t="str">
        <f t="shared" si="386"/>
        <v>theater</v>
      </c>
      <c r="R4108" s="3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72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384"/>
        <v>2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90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384"/>
        <v>2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72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384"/>
        <v>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72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384"/>
        <v>29</v>
      </c>
      <c r="P4112" s="3">
        <f t="shared" si="385"/>
        <v>14.33</v>
      </c>
      <c r="Q4112" s="3" t="str">
        <f t="shared" si="386"/>
        <v>theater</v>
      </c>
      <c r="R4112" s="3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72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384"/>
        <v>3</v>
      </c>
      <c r="P4113" s="3">
        <f t="shared" si="385"/>
        <v>15.67</v>
      </c>
      <c r="Q4113" s="3" t="str">
        <f t="shared" si="386"/>
        <v>theater</v>
      </c>
      <c r="R4113" s="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72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384"/>
        <v>0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72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384"/>
        <v>0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  <row r="4116" spans="1:20" x14ac:dyDescent="0.35">
      <c r="E4116" s="3">
        <f>COUNT(E2:E4115)</f>
        <v>4114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9B85B-8D50-4DD2-BEA3-73CC73700893}">
  <sheetPr codeName="Sheet2"/>
  <dimension ref="A1:F14"/>
  <sheetViews>
    <sheetView workbookViewId="0">
      <selection activeCell="B16" sqref="B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8310</v>
      </c>
    </row>
    <row r="3" spans="1:6" x14ac:dyDescent="0.3">
      <c r="A3" s="11" t="s">
        <v>8323</v>
      </c>
      <c r="B3" s="11" t="s">
        <v>8313</v>
      </c>
    </row>
    <row r="4" spans="1:6" x14ac:dyDescent="0.3">
      <c r="A4" s="1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2" t="s">
        <v>8314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8316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8317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8318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8319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8321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8322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8312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89CA-CDDA-45A2-AEE6-A18549BF3DCC}">
  <sheetPr codeName="Sheet3"/>
  <dimension ref="A1:F47"/>
  <sheetViews>
    <sheetView topLeftCell="A2" workbookViewId="0">
      <selection activeCell="B30" sqref="B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8310</v>
      </c>
    </row>
    <row r="2" spans="1:6" x14ac:dyDescent="0.3">
      <c r="A2" s="11" t="s">
        <v>8308</v>
      </c>
      <c r="B2" t="s">
        <v>8310</v>
      </c>
    </row>
    <row r="4" spans="1:6" x14ac:dyDescent="0.3">
      <c r="A4" s="11" t="s">
        <v>8323</v>
      </c>
      <c r="B4" s="11" t="s">
        <v>8313</v>
      </c>
    </row>
    <row r="5" spans="1:6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8312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A05B-3C2B-46D1-816A-5DBD3051D24E}">
  <sheetPr codeName="Sheet4"/>
  <dimension ref="A1:E18"/>
  <sheetViews>
    <sheetView workbookViewId="0">
      <selection activeCell="B9" sqref="B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8310</v>
      </c>
    </row>
    <row r="2" spans="1:5" x14ac:dyDescent="0.3">
      <c r="A2" s="11" t="s">
        <v>8379</v>
      </c>
      <c r="B2" t="s">
        <v>8310</v>
      </c>
    </row>
    <row r="4" spans="1:5" x14ac:dyDescent="0.3">
      <c r="A4" s="11" t="s">
        <v>8323</v>
      </c>
      <c r="B4" s="11" t="s">
        <v>8313</v>
      </c>
    </row>
    <row r="5" spans="1:5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4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4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4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4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4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4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4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4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4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4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4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4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4" t="s">
        <v>8312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AACF-DD45-477F-8863-93A8DAAD39BD}">
  <sheetPr codeName="Sheet5"/>
  <dimension ref="A1:H13"/>
  <sheetViews>
    <sheetView workbookViewId="0">
      <selection activeCell="F4" sqref="F4"/>
    </sheetView>
  </sheetViews>
  <sheetFormatPr defaultRowHeight="14.4" x14ac:dyDescent="0.3"/>
  <cols>
    <col min="1" max="1" width="24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IF($A2="Less than 1000",COUNTIFS(Master!$F$2:$F$4115,"="&amp;LOWER(RIGHT(B$1,LEN(B$1)-7)),Master!$D$2:$D$4115,"&lt;1000"),
IF($A2="1000 to 4999",COUNTIFS(Master!$F$2:$F$4115,"="&amp;LOWER(RIGHT(B$1,LEN(B$1)-7)),Master!$D$2:$D$4115,"&gt;=1000",Master!$D$2:$D$4115,"&lt;=4999"),
IF($A2="5000 to 9999",COUNTIFS(Master!$F$2:$F$4115,"="&amp;LOWER(RIGHT(B$1,LEN(B$1)-7)),Master!$D$2:$D$4115,"&gt;=5000",Master!$D$2:$D$4115,"&lt;=9999"),
IF($A2="10000 to 14999",COUNTIFS(Master!$F$2:$F$4115,"="&amp;LOWER(RIGHT(B$1,LEN(B$1)-7)),Master!$D$2:$D$4115,"&gt;=10000",Master!$D$2:$D$4115,"&lt;=14999"),
IF($A2="15000 to 19999",COUNTIFS(Master!$F$2:$F$4115,"="&amp;LOWER(RIGHT(B$1,LEN(B$1)-7)),Master!$D$2:$D$4115,"&gt;=15000",Master!$D$2:$D$4115,"&lt;=19999"),
IF($A2="20000 to 24999",COUNTIFS(Master!$F$2:$F$4115,"="&amp;LOWER(RIGHT(B$1,LEN(B$1)-7)),Master!$D$2:$D$4115,"&gt;=20000",Master!$D$2:$D$4115,"&lt;=24999"),
IF($A2="25000 to 29999",COUNTIFS(Master!$F$2:$F$4115,"="&amp;LOWER(RIGHT(B$1,LEN(B$1)-7)),Master!$D$2:$D$4115,"&gt;=25000",Master!$D$2:$D$4115,"&lt;=29999"),
IF($A2="30000 to 34999",COUNTIFS(Master!$F$2:$F$4115,"="&amp;LOWER(RIGHT(B$1,LEN(B$1)-7)),Master!$D$2:$D$4115,"&gt;=30000",Master!$D$2:$D$4115,"&lt;=34999"),
IF($A2="35000 to 39999",COUNTIFS(Master!$F$2:$F$4115,"="&amp;LOWER(RIGHT(B$1,LEN(B$1)-7)),Master!$D$2:$D$4115,"&gt;=35000",Master!$D$2:$D$4115,"&lt;=39999"),
IF($A2="40000 to 44999",COUNTIFS(Master!$F$2:$F$4115,"="&amp;LOWER(RIGHT(B$1,LEN(B$1)-7)),Master!$D$2:$D$4115,"&gt;=40000",Master!$D$2:$D$4115,"&lt;=44999"),
IF($A2="45000 to 49999",COUNTIFS(Master!$F$2:$F$4115,"="&amp;LOWER(RIGHT(B$1,LEN(B$1)-7)),Master!$D$2:$D$4115,"&gt;=45000",Master!$D$2:$D$4115,"&lt;=49999"),
IF($A2="Greater than/Equal to 50000",COUNTIFS(Master!$F$2:$F$4115,"="&amp;LOWER(RIGHT(B$1,LEN(B$1)-7)),Master!$D$2:$D$4115,"&gt;50000"),0))))))))))))</f>
        <v>322</v>
      </c>
      <c r="C2">
        <f>IF($A2="Less than 1000",COUNTIFS(Master!$F$2:$F$4115,"="&amp;LOWER(RIGHT(C$1,LEN(C$1)-7)),Master!$D$2:$D$4115,"&lt;1000"),
IF($A2="1000 to 4999",COUNTIFS(Master!$F$2:$F$4115,"="&amp;LOWER(RIGHT(C$1,LEN(C$1)-7)),Master!$D$2:$D$4115,"&gt;=1000",Master!$D$2:$D$4115,"&lt;=4999"),
IF($A2="5000 to 9999",COUNTIFS(Master!$F$2:$F$4115,"="&amp;LOWER(RIGHT(C$1,LEN(C$1)-7)),Master!$D$2:$D$4115,"&gt;=5000",Master!$D$2:$D$4115,"&lt;=9999"),
IF($A2="10000 to 14999",COUNTIFS(Master!$F$2:$F$4115,"="&amp;LOWER(RIGHT(C$1,LEN(C$1)-7)),Master!$D$2:$D$4115,"&gt;=10000",Master!$D$2:$D$4115,"&lt;=14999"),
IF($A2="15000 to 19999",COUNTIFS(Master!$F$2:$F$4115,"="&amp;LOWER(RIGHT(C$1,LEN(C$1)-7)),Master!$D$2:$D$4115,"&gt;=15000",Master!$D$2:$D$4115,"&lt;=19999"),
IF($A2="20000 to 24999",COUNTIFS(Master!$F$2:$F$4115,"="&amp;LOWER(RIGHT(C$1,LEN(C$1)-7)),Master!$D$2:$D$4115,"&gt;=20000",Master!$D$2:$D$4115,"&lt;=24999"),
IF($A2="25000 to 29999",COUNTIFS(Master!$F$2:$F$4115,"="&amp;LOWER(RIGHT(C$1,LEN(C$1)-7)),Master!$D$2:$D$4115,"&gt;=25000",Master!$D$2:$D$4115,"&lt;=29999"),
IF($A2="30000 to 34999",COUNTIFS(Master!$F$2:$F$4115,"="&amp;LOWER(RIGHT(C$1,LEN(C$1)-7)),Master!$D$2:$D$4115,"&gt;=30000",Master!$D$2:$D$4115,"&lt;=34999"),
IF($A2="35000 to 39999",COUNTIFS(Master!$F$2:$F$4115,"="&amp;LOWER(RIGHT(C$1,LEN(C$1)-7)),Master!$D$2:$D$4115,"&gt;=35000",Master!$D$2:$D$4115,"&lt;=39999"),
IF($A2="40000 to 44999",COUNTIFS(Master!$F$2:$F$4115,"="&amp;LOWER(RIGHT(C$1,LEN(C$1)-7)),Master!$D$2:$D$4115,"&gt;=40000",Master!$D$2:$D$4115,"&lt;=44999"),
IF($A2="45000 to 49999",COUNTIFS(Master!$F$2:$F$4115,"="&amp;LOWER(RIGHT(C$1,LEN(C$1)-7)),Master!$D$2:$D$4115,"&gt;=45000",Master!$D$2:$D$4115,"&lt;=49999"),
IF($A2="Greater than/Equal to 50000",COUNTIFS(Master!$F$2:$F$4115,"="&amp;LOWER(RIGHT(C$1,LEN(C$1)-7)),Master!$D$2:$D$4115,"&gt;50000"),0))))))))))))</f>
        <v>113</v>
      </c>
      <c r="D2">
        <f>IF($A2="Less than 1000",COUNTIFS(Master!$F$2:$F$4115,"="&amp;LOWER(RIGHT(D$1,LEN(D$1)-7)),Master!$D$2:$D$4115,"&lt;1000"),
IF($A2="1000 to 4999",COUNTIFS(Master!$F$2:$F$4115,"="&amp;LOWER(RIGHT(D$1,LEN(D$1)-7)),Master!$D$2:$D$4115,"&gt;=1000",Master!$D$2:$D$4115,"&lt;=4999"),
IF($A2="5000 to 9999",COUNTIFS(Master!$F$2:$F$4115,"="&amp;LOWER(RIGHT(D$1,LEN(D$1)-7)),Master!$D$2:$D$4115,"&gt;=5000",Master!$D$2:$D$4115,"&lt;=9999"),
IF($A2="10000 to 14999",COUNTIFS(Master!$F$2:$F$4115,"="&amp;LOWER(RIGHT(D$1,LEN(D$1)-7)),Master!$D$2:$D$4115,"&gt;=10000",Master!$D$2:$D$4115,"&lt;=14999"),
IF($A2="15000 to 19999",COUNTIFS(Master!$F$2:$F$4115,"="&amp;LOWER(RIGHT(D$1,LEN(D$1)-7)),Master!$D$2:$D$4115,"&gt;=15000",Master!$D$2:$D$4115,"&lt;=19999"),
IF($A2="20000 to 24999",COUNTIFS(Master!$F$2:$F$4115,"="&amp;LOWER(RIGHT(D$1,LEN(D$1)-7)),Master!$D$2:$D$4115,"&gt;=20000",Master!$D$2:$D$4115,"&lt;=24999"),
IF($A2="25000 to 29999",COUNTIFS(Master!$F$2:$F$4115,"="&amp;LOWER(RIGHT(D$1,LEN(D$1)-7)),Master!$D$2:$D$4115,"&gt;=25000",Master!$D$2:$D$4115,"&lt;=29999"),
IF($A2="30000 to 34999",COUNTIFS(Master!$F$2:$F$4115,"="&amp;LOWER(RIGHT(D$1,LEN(D$1)-7)),Master!$D$2:$D$4115,"&gt;=30000",Master!$D$2:$D$4115,"&lt;=34999"),
IF($A2="35000 to 39999",COUNTIFS(Master!$F$2:$F$4115,"="&amp;LOWER(RIGHT(D$1,LEN(D$1)-7)),Master!$D$2:$D$4115,"&gt;=35000",Master!$D$2:$D$4115,"&lt;=39999"),
IF($A2="40000 to 44999",COUNTIFS(Master!$F$2:$F$4115,"="&amp;LOWER(RIGHT(D$1,LEN(D$1)-7)),Master!$D$2:$D$4115,"&gt;=40000",Master!$D$2:$D$4115,"&lt;=44999"),
IF($A2="45000 to 49999",COUNTIFS(Master!$F$2:$F$4115,"="&amp;LOWER(RIGHT(D$1,LEN(D$1)-7)),Master!$D$2:$D$4115,"&gt;=45000",Master!$D$2:$D$4115,"&lt;=49999"),
IF($A2="Greater than/Equal to 50000",COUNTIFS(Master!$F$2:$F$4115,"="&amp;LOWER(RIGHT(D$1,LEN(D$1)-7)),Master!$D$2:$D$4115,"&gt;50000"),0))))))))))))</f>
        <v>18</v>
      </c>
      <c r="E2">
        <f>SUM(B2:D2)</f>
        <v>453</v>
      </c>
      <c r="F2" s="16">
        <f>ROUND(B2/$E2,2)</f>
        <v>0.71</v>
      </c>
      <c r="G2" s="16">
        <f>ROUND(C2/$E2,2)</f>
        <v>0.25</v>
      </c>
      <c r="H2" s="16">
        <f>ROUND(D2/$E2,2)</f>
        <v>0.04</v>
      </c>
    </row>
    <row r="3" spans="1:8" x14ac:dyDescent="0.3">
      <c r="A3" t="s">
        <v>8389</v>
      </c>
      <c r="B3">
        <f>IF($A3="Less than 1000",COUNTIFS(Master!$F$2:$F$4115,"="&amp;LOWER(RIGHT(B$1,LEN(B$1)-7)),Master!$D$2:$D$4115,"&lt;1000"),
IF($A3="1000 to 4999",COUNTIFS(Master!$F$2:$F$4115,"="&amp;LOWER(RIGHT(B$1,LEN(B$1)-7)),Master!$D$2:$D$4115,"&gt;=1000",Master!$D$2:$D$4115,"&lt;=4999"),
IF($A3="5000 to 9999",COUNTIFS(Master!$F$2:$F$4115,"="&amp;LOWER(RIGHT(B$1,LEN(B$1)-7)),Master!$D$2:$D$4115,"&gt;=5000",Master!$D$2:$D$4115,"&lt;=9999"),
IF($A3="10000 to 14999",COUNTIFS(Master!$F$2:$F$4115,"="&amp;LOWER(RIGHT(B$1,LEN(B$1)-7)),Master!$D$2:$D$4115,"&gt;=10000",Master!$D$2:$D$4115,"&lt;=14999"),
IF($A3="15000 to 19999",COUNTIFS(Master!$F$2:$F$4115,"="&amp;LOWER(RIGHT(B$1,LEN(B$1)-7)),Master!$D$2:$D$4115,"&gt;=15000",Master!$D$2:$D$4115,"&lt;=19999"),
IF($A3="20000 to 24999",COUNTIFS(Master!$F$2:$F$4115,"="&amp;LOWER(RIGHT(B$1,LEN(B$1)-7)),Master!$D$2:$D$4115,"&gt;=20000",Master!$D$2:$D$4115,"&lt;=24999"),
IF($A3="25000 to 29999",COUNTIFS(Master!$F$2:$F$4115,"="&amp;LOWER(RIGHT(B$1,LEN(B$1)-7)),Master!$D$2:$D$4115,"&gt;=25000",Master!$D$2:$D$4115,"&lt;=29999"),
IF($A3="30000 to 34999",COUNTIFS(Master!$F$2:$F$4115,"="&amp;LOWER(RIGHT(B$1,LEN(B$1)-7)),Master!$D$2:$D$4115,"&gt;=30000",Master!$D$2:$D$4115,"&lt;=34999"),
IF($A3="35000 to 39999",COUNTIFS(Master!$F$2:$F$4115,"="&amp;LOWER(RIGHT(B$1,LEN(B$1)-7)),Master!$D$2:$D$4115,"&gt;=35000",Master!$D$2:$D$4115,"&lt;=39999"),
IF($A3="40000 to 44999",COUNTIFS(Master!$F$2:$F$4115,"="&amp;LOWER(RIGHT(B$1,LEN(B$1)-7)),Master!$D$2:$D$4115,"&gt;=40000",Master!$D$2:$D$4115,"&lt;=44999"),
IF($A3="45000 to 49999",COUNTIFS(Master!$F$2:$F$4115,"="&amp;LOWER(RIGHT(B$1,LEN(B$1)-7)),Master!$D$2:$D$4115,"&gt;=45000",Master!$D$2:$D$4115,"&lt;=49999"),
IF($A3="Greater than/Equal to 50000",COUNTIFS(Master!$F$2:$F$4115,"="&amp;LOWER(RIGHT(B$1,LEN(B$1)-7)),Master!$D$2:$D$4115,"&gt;50000"),0))))))))))))</f>
        <v>932</v>
      </c>
      <c r="C3">
        <f>IF($A3="Less than 1000",COUNTIFS(Master!$F$2:$F$4115,"="&amp;LOWER(RIGHT(C$1,LEN(C$1)-7)),Master!$D$2:$D$4115,"&lt;1000"),
IF($A3="1000 to 4999",COUNTIFS(Master!$F$2:$F$4115,"="&amp;LOWER(RIGHT(C$1,LEN(C$1)-7)),Master!$D$2:$D$4115,"&gt;=1000",Master!$D$2:$D$4115,"&lt;=4999"),
IF($A3="5000 to 9999",COUNTIFS(Master!$F$2:$F$4115,"="&amp;LOWER(RIGHT(C$1,LEN(C$1)-7)),Master!$D$2:$D$4115,"&gt;=5000",Master!$D$2:$D$4115,"&lt;=9999"),
IF($A3="10000 to 14999",COUNTIFS(Master!$F$2:$F$4115,"="&amp;LOWER(RIGHT(C$1,LEN(C$1)-7)),Master!$D$2:$D$4115,"&gt;=10000",Master!$D$2:$D$4115,"&lt;=14999"),
IF($A3="15000 to 19999",COUNTIFS(Master!$F$2:$F$4115,"="&amp;LOWER(RIGHT(C$1,LEN(C$1)-7)),Master!$D$2:$D$4115,"&gt;=15000",Master!$D$2:$D$4115,"&lt;=19999"),
IF($A3="20000 to 24999",COUNTIFS(Master!$F$2:$F$4115,"="&amp;LOWER(RIGHT(C$1,LEN(C$1)-7)),Master!$D$2:$D$4115,"&gt;=20000",Master!$D$2:$D$4115,"&lt;=24999"),
IF($A3="25000 to 29999",COUNTIFS(Master!$F$2:$F$4115,"="&amp;LOWER(RIGHT(C$1,LEN(C$1)-7)),Master!$D$2:$D$4115,"&gt;=25000",Master!$D$2:$D$4115,"&lt;=29999"),
IF($A3="30000 to 34999",COUNTIFS(Master!$F$2:$F$4115,"="&amp;LOWER(RIGHT(C$1,LEN(C$1)-7)),Master!$D$2:$D$4115,"&gt;=30000",Master!$D$2:$D$4115,"&lt;=34999"),
IF($A3="35000 to 39999",COUNTIFS(Master!$F$2:$F$4115,"="&amp;LOWER(RIGHT(C$1,LEN(C$1)-7)),Master!$D$2:$D$4115,"&gt;=35000",Master!$D$2:$D$4115,"&lt;=39999"),
IF($A3="40000 to 44999",COUNTIFS(Master!$F$2:$F$4115,"="&amp;LOWER(RIGHT(C$1,LEN(C$1)-7)),Master!$D$2:$D$4115,"&gt;=40000",Master!$D$2:$D$4115,"&lt;=44999"),
IF($A3="45000 to 49999",COUNTIFS(Master!$F$2:$F$4115,"="&amp;LOWER(RIGHT(C$1,LEN(C$1)-7)),Master!$D$2:$D$4115,"&gt;=45000",Master!$D$2:$D$4115,"&lt;=49999"),
IF($A3="Greater than/Equal to 50000",COUNTIFS(Master!$F$2:$F$4115,"="&amp;LOWER(RIGHT(C$1,LEN(C$1)-7)),Master!$D$2:$D$4115,"&gt;50000"),0))))))))))))</f>
        <v>420</v>
      </c>
      <c r="D3">
        <f>IF($A3="Less than 1000",COUNTIFS(Master!$F$2:$F$4115,"="&amp;LOWER(RIGHT(D$1,LEN(D$1)-7)),Master!$D$2:$D$4115,"&lt;1000"),
IF($A3="1000 to 4999",COUNTIFS(Master!$F$2:$F$4115,"="&amp;LOWER(RIGHT(D$1,LEN(D$1)-7)),Master!$D$2:$D$4115,"&gt;=1000",Master!$D$2:$D$4115,"&lt;=4999"),
IF($A3="5000 to 9999",COUNTIFS(Master!$F$2:$F$4115,"="&amp;LOWER(RIGHT(D$1,LEN(D$1)-7)),Master!$D$2:$D$4115,"&gt;=5000",Master!$D$2:$D$4115,"&lt;=9999"),
IF($A3="10000 to 14999",COUNTIFS(Master!$F$2:$F$4115,"="&amp;LOWER(RIGHT(D$1,LEN(D$1)-7)),Master!$D$2:$D$4115,"&gt;=10000",Master!$D$2:$D$4115,"&lt;=14999"),
IF($A3="15000 to 19999",COUNTIFS(Master!$F$2:$F$4115,"="&amp;LOWER(RIGHT(D$1,LEN(D$1)-7)),Master!$D$2:$D$4115,"&gt;=15000",Master!$D$2:$D$4115,"&lt;=19999"),
IF($A3="20000 to 24999",COUNTIFS(Master!$F$2:$F$4115,"="&amp;LOWER(RIGHT(D$1,LEN(D$1)-7)),Master!$D$2:$D$4115,"&gt;=20000",Master!$D$2:$D$4115,"&lt;=24999"),
IF($A3="25000 to 29999",COUNTIFS(Master!$F$2:$F$4115,"="&amp;LOWER(RIGHT(D$1,LEN(D$1)-7)),Master!$D$2:$D$4115,"&gt;=25000",Master!$D$2:$D$4115,"&lt;=29999"),
IF($A3="30000 to 34999",COUNTIFS(Master!$F$2:$F$4115,"="&amp;LOWER(RIGHT(D$1,LEN(D$1)-7)),Master!$D$2:$D$4115,"&gt;=30000",Master!$D$2:$D$4115,"&lt;=34999"),
IF($A3="35000 to 39999",COUNTIFS(Master!$F$2:$F$4115,"="&amp;LOWER(RIGHT(D$1,LEN(D$1)-7)),Master!$D$2:$D$4115,"&gt;=35000",Master!$D$2:$D$4115,"&lt;=39999"),
IF($A3="40000 to 44999",COUNTIFS(Master!$F$2:$F$4115,"="&amp;LOWER(RIGHT(D$1,LEN(D$1)-7)),Master!$D$2:$D$4115,"&gt;=40000",Master!$D$2:$D$4115,"&lt;=44999"),
IF($A3="45000 to 49999",COUNTIFS(Master!$F$2:$F$4115,"="&amp;LOWER(RIGHT(D$1,LEN(D$1)-7)),Master!$D$2:$D$4115,"&gt;=45000",Master!$D$2:$D$4115,"&lt;=49999"),
IF($A3="Greater than/Equal to 50000",COUNTIFS(Master!$F$2:$F$4115,"="&amp;LOWER(RIGHT(D$1,LEN(D$1)-7)),Master!$D$2:$D$4115,"&gt;50000"),0))))))))))))</f>
        <v>60</v>
      </c>
      <c r="E3">
        <f t="shared" ref="E3:E13" si="0">SUM(B3:D3)</f>
        <v>1412</v>
      </c>
      <c r="F3" s="16">
        <f t="shared" ref="F3:F13" si="1">ROUND(B3/$E3,2)</f>
        <v>0.66</v>
      </c>
      <c r="G3" s="16">
        <f t="shared" ref="G3:G13" si="2">ROUND(C3/$E3,2)</f>
        <v>0.3</v>
      </c>
      <c r="H3" s="16">
        <f t="shared" ref="H3:H13" si="3">ROUND(D3/$E3,2)</f>
        <v>0.04</v>
      </c>
    </row>
    <row r="4" spans="1:8" x14ac:dyDescent="0.3">
      <c r="A4" t="s">
        <v>8390</v>
      </c>
      <c r="B4">
        <f>IF($A4="Less than 1000",COUNTIFS(Master!$F$2:$F$4115,"="&amp;LOWER(RIGHT(B$1,LEN(B$1)-7)),Master!$D$2:$D$4115,"&lt;1000"),
IF($A4="1000 to 4999",COUNTIFS(Master!$F$2:$F$4115,"="&amp;LOWER(RIGHT(B$1,LEN(B$1)-7)),Master!$D$2:$D$4115,"&gt;=1000",Master!$D$2:$D$4115,"&lt;=4999"),
IF($A4="5000 to 9999",COUNTIFS(Master!$F$2:$F$4115,"="&amp;LOWER(RIGHT(B$1,LEN(B$1)-7)),Master!$D$2:$D$4115,"&gt;=5000",Master!$D$2:$D$4115,"&lt;=9999"),
IF($A4="10000 to 14999",COUNTIFS(Master!$F$2:$F$4115,"="&amp;LOWER(RIGHT(B$1,LEN(B$1)-7)),Master!$D$2:$D$4115,"&gt;=10000",Master!$D$2:$D$4115,"&lt;=14999"),
IF($A4="15000 to 19999",COUNTIFS(Master!$F$2:$F$4115,"="&amp;LOWER(RIGHT(B$1,LEN(B$1)-7)),Master!$D$2:$D$4115,"&gt;=15000",Master!$D$2:$D$4115,"&lt;=19999"),
IF($A4="20000 to 24999",COUNTIFS(Master!$F$2:$F$4115,"="&amp;LOWER(RIGHT(B$1,LEN(B$1)-7)),Master!$D$2:$D$4115,"&gt;=20000",Master!$D$2:$D$4115,"&lt;=24999"),
IF($A4="25000 to 29999",COUNTIFS(Master!$F$2:$F$4115,"="&amp;LOWER(RIGHT(B$1,LEN(B$1)-7)),Master!$D$2:$D$4115,"&gt;=25000",Master!$D$2:$D$4115,"&lt;=29999"),
IF($A4="30000 to 34999",COUNTIFS(Master!$F$2:$F$4115,"="&amp;LOWER(RIGHT(B$1,LEN(B$1)-7)),Master!$D$2:$D$4115,"&gt;=30000",Master!$D$2:$D$4115,"&lt;=34999"),
IF($A4="35000 to 39999",COUNTIFS(Master!$F$2:$F$4115,"="&amp;LOWER(RIGHT(B$1,LEN(B$1)-7)),Master!$D$2:$D$4115,"&gt;=35000",Master!$D$2:$D$4115,"&lt;=39999"),
IF($A4="40000 to 44999",COUNTIFS(Master!$F$2:$F$4115,"="&amp;LOWER(RIGHT(B$1,LEN(B$1)-7)),Master!$D$2:$D$4115,"&gt;=40000",Master!$D$2:$D$4115,"&lt;=44999"),
IF($A4="45000 to 49999",COUNTIFS(Master!$F$2:$F$4115,"="&amp;LOWER(RIGHT(B$1,LEN(B$1)-7)),Master!$D$2:$D$4115,"&gt;=45000",Master!$D$2:$D$4115,"&lt;=49999"),
IF($A4="Greater than/Equal to 50000",COUNTIFS(Master!$F$2:$F$4115,"="&amp;LOWER(RIGHT(B$1,LEN(B$1)-7)),Master!$D$2:$D$4115,"&gt;50000"),0))))))))))))</f>
        <v>381</v>
      </c>
      <c r="C4">
        <f>IF($A4="Less than 1000",COUNTIFS(Master!$F$2:$F$4115,"="&amp;LOWER(RIGHT(C$1,LEN(C$1)-7)),Master!$D$2:$D$4115,"&lt;1000"),
IF($A4="1000 to 4999",COUNTIFS(Master!$F$2:$F$4115,"="&amp;LOWER(RIGHT(C$1,LEN(C$1)-7)),Master!$D$2:$D$4115,"&gt;=1000",Master!$D$2:$D$4115,"&lt;=4999"),
IF($A4="5000 to 9999",COUNTIFS(Master!$F$2:$F$4115,"="&amp;LOWER(RIGHT(C$1,LEN(C$1)-7)),Master!$D$2:$D$4115,"&gt;=5000",Master!$D$2:$D$4115,"&lt;=9999"),
IF($A4="10000 to 14999",COUNTIFS(Master!$F$2:$F$4115,"="&amp;LOWER(RIGHT(C$1,LEN(C$1)-7)),Master!$D$2:$D$4115,"&gt;=10000",Master!$D$2:$D$4115,"&lt;=14999"),
IF($A4="15000 to 19999",COUNTIFS(Master!$F$2:$F$4115,"="&amp;LOWER(RIGHT(C$1,LEN(C$1)-7)),Master!$D$2:$D$4115,"&gt;=15000",Master!$D$2:$D$4115,"&lt;=19999"),
IF($A4="20000 to 24999",COUNTIFS(Master!$F$2:$F$4115,"="&amp;LOWER(RIGHT(C$1,LEN(C$1)-7)),Master!$D$2:$D$4115,"&gt;=20000",Master!$D$2:$D$4115,"&lt;=24999"),
IF($A4="25000 to 29999",COUNTIFS(Master!$F$2:$F$4115,"="&amp;LOWER(RIGHT(C$1,LEN(C$1)-7)),Master!$D$2:$D$4115,"&gt;=25000",Master!$D$2:$D$4115,"&lt;=29999"),
IF($A4="30000 to 34999",COUNTIFS(Master!$F$2:$F$4115,"="&amp;LOWER(RIGHT(C$1,LEN(C$1)-7)),Master!$D$2:$D$4115,"&gt;=30000",Master!$D$2:$D$4115,"&lt;=34999"),
IF($A4="35000 to 39999",COUNTIFS(Master!$F$2:$F$4115,"="&amp;LOWER(RIGHT(C$1,LEN(C$1)-7)),Master!$D$2:$D$4115,"&gt;=35000",Master!$D$2:$D$4115,"&lt;=39999"),
IF($A4="40000 to 44999",COUNTIFS(Master!$F$2:$F$4115,"="&amp;LOWER(RIGHT(C$1,LEN(C$1)-7)),Master!$D$2:$D$4115,"&gt;=40000",Master!$D$2:$D$4115,"&lt;=44999"),
IF($A4="45000 to 49999",COUNTIFS(Master!$F$2:$F$4115,"="&amp;LOWER(RIGHT(C$1,LEN(C$1)-7)),Master!$D$2:$D$4115,"&gt;=45000",Master!$D$2:$D$4115,"&lt;=49999"),
IF($A4="Greater than/Equal to 50000",COUNTIFS(Master!$F$2:$F$4115,"="&amp;LOWER(RIGHT(C$1,LEN(C$1)-7)),Master!$D$2:$D$4115,"&gt;50000"),0))))))))))))</f>
        <v>283</v>
      </c>
      <c r="D4">
        <f>IF($A4="Less than 1000",COUNTIFS(Master!$F$2:$F$4115,"="&amp;LOWER(RIGHT(D$1,LEN(D$1)-7)),Master!$D$2:$D$4115,"&lt;1000"),
IF($A4="1000 to 4999",COUNTIFS(Master!$F$2:$F$4115,"="&amp;LOWER(RIGHT(D$1,LEN(D$1)-7)),Master!$D$2:$D$4115,"&gt;=1000",Master!$D$2:$D$4115,"&lt;=4999"),
IF($A4="5000 to 9999",COUNTIFS(Master!$F$2:$F$4115,"="&amp;LOWER(RIGHT(D$1,LEN(D$1)-7)),Master!$D$2:$D$4115,"&gt;=5000",Master!$D$2:$D$4115,"&lt;=9999"),
IF($A4="10000 to 14999",COUNTIFS(Master!$F$2:$F$4115,"="&amp;LOWER(RIGHT(D$1,LEN(D$1)-7)),Master!$D$2:$D$4115,"&gt;=10000",Master!$D$2:$D$4115,"&lt;=14999"),
IF($A4="15000 to 19999",COUNTIFS(Master!$F$2:$F$4115,"="&amp;LOWER(RIGHT(D$1,LEN(D$1)-7)),Master!$D$2:$D$4115,"&gt;=15000",Master!$D$2:$D$4115,"&lt;=19999"),
IF($A4="20000 to 24999",COUNTIFS(Master!$F$2:$F$4115,"="&amp;LOWER(RIGHT(D$1,LEN(D$1)-7)),Master!$D$2:$D$4115,"&gt;=20000",Master!$D$2:$D$4115,"&lt;=24999"),
IF($A4="25000 to 29999",COUNTIFS(Master!$F$2:$F$4115,"="&amp;LOWER(RIGHT(D$1,LEN(D$1)-7)),Master!$D$2:$D$4115,"&gt;=25000",Master!$D$2:$D$4115,"&lt;=29999"),
IF($A4="30000 to 34999",COUNTIFS(Master!$F$2:$F$4115,"="&amp;LOWER(RIGHT(D$1,LEN(D$1)-7)),Master!$D$2:$D$4115,"&gt;=30000",Master!$D$2:$D$4115,"&lt;=34999"),
IF($A4="35000 to 39999",COUNTIFS(Master!$F$2:$F$4115,"="&amp;LOWER(RIGHT(D$1,LEN(D$1)-7)),Master!$D$2:$D$4115,"&gt;=35000",Master!$D$2:$D$4115,"&lt;=39999"),
IF($A4="40000 to 44999",COUNTIFS(Master!$F$2:$F$4115,"="&amp;LOWER(RIGHT(D$1,LEN(D$1)-7)),Master!$D$2:$D$4115,"&gt;=40000",Master!$D$2:$D$4115,"&lt;=44999"),
IF($A4="45000 to 49999",COUNTIFS(Master!$F$2:$F$4115,"="&amp;LOWER(RIGHT(D$1,LEN(D$1)-7)),Master!$D$2:$D$4115,"&gt;=45000",Master!$D$2:$D$4115,"&lt;=49999"),
IF($A4="Greater than/Equal to 50000",COUNTIFS(Master!$F$2:$F$4115,"="&amp;LOWER(RIGHT(D$1,LEN(D$1)-7)),Master!$D$2:$D$4115,"&gt;50000"),0))))))))))))</f>
        <v>52</v>
      </c>
      <c r="E4">
        <f t="shared" si="0"/>
        <v>716</v>
      </c>
      <c r="F4" s="16">
        <f t="shared" si="1"/>
        <v>0.53</v>
      </c>
      <c r="G4" s="16">
        <f t="shared" si="2"/>
        <v>0.4</v>
      </c>
      <c r="H4" s="16">
        <f t="shared" si="3"/>
        <v>7.0000000000000007E-2</v>
      </c>
    </row>
    <row r="5" spans="1:8" x14ac:dyDescent="0.3">
      <c r="A5" t="s">
        <v>8391</v>
      </c>
      <c r="B5">
        <f>IF($A5="Less than 1000",COUNTIFS(Master!$F$2:$F$4115,"="&amp;LOWER(RIGHT(B$1,LEN(B$1)-7)),Master!$D$2:$D$4115,"&lt;1000"),
IF($A5="1000 to 4999",COUNTIFS(Master!$F$2:$F$4115,"="&amp;LOWER(RIGHT(B$1,LEN(B$1)-7)),Master!$D$2:$D$4115,"&gt;=1000",Master!$D$2:$D$4115,"&lt;=4999"),
IF($A5="5000 to 9999",COUNTIFS(Master!$F$2:$F$4115,"="&amp;LOWER(RIGHT(B$1,LEN(B$1)-7)),Master!$D$2:$D$4115,"&gt;=5000",Master!$D$2:$D$4115,"&lt;=9999"),
IF($A5="10000 to 14999",COUNTIFS(Master!$F$2:$F$4115,"="&amp;LOWER(RIGHT(B$1,LEN(B$1)-7)),Master!$D$2:$D$4115,"&gt;=10000",Master!$D$2:$D$4115,"&lt;=14999"),
IF($A5="15000 to 19999",COUNTIFS(Master!$F$2:$F$4115,"="&amp;LOWER(RIGHT(B$1,LEN(B$1)-7)),Master!$D$2:$D$4115,"&gt;=15000",Master!$D$2:$D$4115,"&lt;=19999"),
IF($A5="20000 to 24999",COUNTIFS(Master!$F$2:$F$4115,"="&amp;LOWER(RIGHT(B$1,LEN(B$1)-7)),Master!$D$2:$D$4115,"&gt;=20000",Master!$D$2:$D$4115,"&lt;=24999"),
IF($A5="25000 to 29999",COUNTIFS(Master!$F$2:$F$4115,"="&amp;LOWER(RIGHT(B$1,LEN(B$1)-7)),Master!$D$2:$D$4115,"&gt;=25000",Master!$D$2:$D$4115,"&lt;=29999"),
IF($A5="30000 to 34999",COUNTIFS(Master!$F$2:$F$4115,"="&amp;LOWER(RIGHT(B$1,LEN(B$1)-7)),Master!$D$2:$D$4115,"&gt;=30000",Master!$D$2:$D$4115,"&lt;=34999"),
IF($A5="35000 to 39999",COUNTIFS(Master!$F$2:$F$4115,"="&amp;LOWER(RIGHT(B$1,LEN(B$1)-7)),Master!$D$2:$D$4115,"&gt;=35000",Master!$D$2:$D$4115,"&lt;=39999"),
IF($A5="40000 to 44999",COUNTIFS(Master!$F$2:$F$4115,"="&amp;LOWER(RIGHT(B$1,LEN(B$1)-7)),Master!$D$2:$D$4115,"&gt;=40000",Master!$D$2:$D$4115,"&lt;=44999"),
IF($A5="45000 to 49999",COUNTIFS(Master!$F$2:$F$4115,"="&amp;LOWER(RIGHT(B$1,LEN(B$1)-7)),Master!$D$2:$D$4115,"&gt;=45000",Master!$D$2:$D$4115,"&lt;=49999"),
IF($A5="Greater than/Equal to 50000",COUNTIFS(Master!$F$2:$F$4115,"="&amp;LOWER(RIGHT(B$1,LEN(B$1)-7)),Master!$D$2:$D$4115,"&gt;50000"),0))))))))))))</f>
        <v>168</v>
      </c>
      <c r="C5">
        <f>IF($A5="Less than 1000",COUNTIFS(Master!$F$2:$F$4115,"="&amp;LOWER(RIGHT(C$1,LEN(C$1)-7)),Master!$D$2:$D$4115,"&lt;1000"),
IF($A5="1000 to 4999",COUNTIFS(Master!$F$2:$F$4115,"="&amp;LOWER(RIGHT(C$1,LEN(C$1)-7)),Master!$D$2:$D$4115,"&gt;=1000",Master!$D$2:$D$4115,"&lt;=4999"),
IF($A5="5000 to 9999",COUNTIFS(Master!$F$2:$F$4115,"="&amp;LOWER(RIGHT(C$1,LEN(C$1)-7)),Master!$D$2:$D$4115,"&gt;=5000",Master!$D$2:$D$4115,"&lt;=9999"),
IF($A5="10000 to 14999",COUNTIFS(Master!$F$2:$F$4115,"="&amp;LOWER(RIGHT(C$1,LEN(C$1)-7)),Master!$D$2:$D$4115,"&gt;=10000",Master!$D$2:$D$4115,"&lt;=14999"),
IF($A5="15000 to 19999",COUNTIFS(Master!$F$2:$F$4115,"="&amp;LOWER(RIGHT(C$1,LEN(C$1)-7)),Master!$D$2:$D$4115,"&gt;=15000",Master!$D$2:$D$4115,"&lt;=19999"),
IF($A5="20000 to 24999",COUNTIFS(Master!$F$2:$F$4115,"="&amp;LOWER(RIGHT(C$1,LEN(C$1)-7)),Master!$D$2:$D$4115,"&gt;=20000",Master!$D$2:$D$4115,"&lt;=24999"),
IF($A5="25000 to 29999",COUNTIFS(Master!$F$2:$F$4115,"="&amp;LOWER(RIGHT(C$1,LEN(C$1)-7)),Master!$D$2:$D$4115,"&gt;=25000",Master!$D$2:$D$4115,"&lt;=29999"),
IF($A5="30000 to 34999",COUNTIFS(Master!$F$2:$F$4115,"="&amp;LOWER(RIGHT(C$1,LEN(C$1)-7)),Master!$D$2:$D$4115,"&gt;=30000",Master!$D$2:$D$4115,"&lt;=34999"),
IF($A5="35000 to 39999",COUNTIFS(Master!$F$2:$F$4115,"="&amp;LOWER(RIGHT(C$1,LEN(C$1)-7)),Master!$D$2:$D$4115,"&gt;=35000",Master!$D$2:$D$4115,"&lt;=39999"),
IF($A5="40000 to 44999",COUNTIFS(Master!$F$2:$F$4115,"="&amp;LOWER(RIGHT(C$1,LEN(C$1)-7)),Master!$D$2:$D$4115,"&gt;=40000",Master!$D$2:$D$4115,"&lt;=44999"),
IF($A5="45000 to 49999",COUNTIFS(Master!$F$2:$F$4115,"="&amp;LOWER(RIGHT(C$1,LEN(C$1)-7)),Master!$D$2:$D$4115,"&gt;=45000",Master!$D$2:$D$4115,"&lt;=49999"),
IF($A5="Greater than/Equal to 50000",COUNTIFS(Master!$F$2:$F$4115,"="&amp;LOWER(RIGHT(C$1,LEN(C$1)-7)),Master!$D$2:$D$4115,"&gt;50000"),0))))))))))))</f>
        <v>144</v>
      </c>
      <c r="D5">
        <f>IF($A5="Less than 1000",COUNTIFS(Master!$F$2:$F$4115,"="&amp;LOWER(RIGHT(D$1,LEN(D$1)-7)),Master!$D$2:$D$4115,"&lt;1000"),
IF($A5="1000 to 4999",COUNTIFS(Master!$F$2:$F$4115,"="&amp;LOWER(RIGHT(D$1,LEN(D$1)-7)),Master!$D$2:$D$4115,"&gt;=1000",Master!$D$2:$D$4115,"&lt;=4999"),
IF($A5="5000 to 9999",COUNTIFS(Master!$F$2:$F$4115,"="&amp;LOWER(RIGHT(D$1,LEN(D$1)-7)),Master!$D$2:$D$4115,"&gt;=5000",Master!$D$2:$D$4115,"&lt;=9999"),
IF($A5="10000 to 14999",COUNTIFS(Master!$F$2:$F$4115,"="&amp;LOWER(RIGHT(D$1,LEN(D$1)-7)),Master!$D$2:$D$4115,"&gt;=10000",Master!$D$2:$D$4115,"&lt;=14999"),
IF($A5="15000 to 19999",COUNTIFS(Master!$F$2:$F$4115,"="&amp;LOWER(RIGHT(D$1,LEN(D$1)-7)),Master!$D$2:$D$4115,"&gt;=15000",Master!$D$2:$D$4115,"&lt;=19999"),
IF($A5="20000 to 24999",COUNTIFS(Master!$F$2:$F$4115,"="&amp;LOWER(RIGHT(D$1,LEN(D$1)-7)),Master!$D$2:$D$4115,"&gt;=20000",Master!$D$2:$D$4115,"&lt;=24999"),
IF($A5="25000 to 29999",COUNTIFS(Master!$F$2:$F$4115,"="&amp;LOWER(RIGHT(D$1,LEN(D$1)-7)),Master!$D$2:$D$4115,"&gt;=25000",Master!$D$2:$D$4115,"&lt;=29999"),
IF($A5="30000 to 34999",COUNTIFS(Master!$F$2:$F$4115,"="&amp;LOWER(RIGHT(D$1,LEN(D$1)-7)),Master!$D$2:$D$4115,"&gt;=30000",Master!$D$2:$D$4115,"&lt;=34999"),
IF($A5="35000 to 39999",COUNTIFS(Master!$F$2:$F$4115,"="&amp;LOWER(RIGHT(D$1,LEN(D$1)-7)),Master!$D$2:$D$4115,"&gt;=35000",Master!$D$2:$D$4115,"&lt;=39999"),
IF($A5="40000 to 44999",COUNTIFS(Master!$F$2:$F$4115,"="&amp;LOWER(RIGHT(D$1,LEN(D$1)-7)),Master!$D$2:$D$4115,"&gt;=40000",Master!$D$2:$D$4115,"&lt;=44999"),
IF($A5="45000 to 49999",COUNTIFS(Master!$F$2:$F$4115,"="&amp;LOWER(RIGHT(D$1,LEN(D$1)-7)),Master!$D$2:$D$4115,"&gt;=45000",Master!$D$2:$D$4115,"&lt;=49999"),
IF($A5="Greater than/Equal to 50000",COUNTIFS(Master!$F$2:$F$4115,"="&amp;LOWER(RIGHT(D$1,LEN(D$1)-7)),Master!$D$2:$D$4115,"&gt;50000"),0))))))))))))</f>
        <v>40</v>
      </c>
      <c r="E5">
        <f t="shared" si="0"/>
        <v>352</v>
      </c>
      <c r="F5" s="16">
        <f t="shared" si="1"/>
        <v>0.48</v>
      </c>
      <c r="G5" s="16">
        <f t="shared" si="2"/>
        <v>0.41</v>
      </c>
      <c r="H5" s="16">
        <f t="shared" si="3"/>
        <v>0.11</v>
      </c>
    </row>
    <row r="6" spans="1:8" x14ac:dyDescent="0.3">
      <c r="A6" t="s">
        <v>8392</v>
      </c>
      <c r="B6">
        <f>IF($A6="Less than 1000",COUNTIFS(Master!$F$2:$F$4115,"="&amp;LOWER(RIGHT(B$1,LEN(B$1)-7)),Master!$D$2:$D$4115,"&lt;1000"),
IF($A6="1000 to 4999",COUNTIFS(Master!$F$2:$F$4115,"="&amp;LOWER(RIGHT(B$1,LEN(B$1)-7)),Master!$D$2:$D$4115,"&gt;=1000",Master!$D$2:$D$4115,"&lt;=4999"),
IF($A6="5000 to 9999",COUNTIFS(Master!$F$2:$F$4115,"="&amp;LOWER(RIGHT(B$1,LEN(B$1)-7)),Master!$D$2:$D$4115,"&gt;=5000",Master!$D$2:$D$4115,"&lt;=9999"),
IF($A6="10000 to 14999",COUNTIFS(Master!$F$2:$F$4115,"="&amp;LOWER(RIGHT(B$1,LEN(B$1)-7)),Master!$D$2:$D$4115,"&gt;=10000",Master!$D$2:$D$4115,"&lt;=14999"),
IF($A6="15000 to 19999",COUNTIFS(Master!$F$2:$F$4115,"="&amp;LOWER(RIGHT(B$1,LEN(B$1)-7)),Master!$D$2:$D$4115,"&gt;=15000",Master!$D$2:$D$4115,"&lt;=19999"),
IF($A6="20000 to 24999",COUNTIFS(Master!$F$2:$F$4115,"="&amp;LOWER(RIGHT(B$1,LEN(B$1)-7)),Master!$D$2:$D$4115,"&gt;=20000",Master!$D$2:$D$4115,"&lt;=24999"),
IF($A6="25000 to 29999",COUNTIFS(Master!$F$2:$F$4115,"="&amp;LOWER(RIGHT(B$1,LEN(B$1)-7)),Master!$D$2:$D$4115,"&gt;=25000",Master!$D$2:$D$4115,"&lt;=29999"),
IF($A6="30000 to 34999",COUNTIFS(Master!$F$2:$F$4115,"="&amp;LOWER(RIGHT(B$1,LEN(B$1)-7)),Master!$D$2:$D$4115,"&gt;=30000",Master!$D$2:$D$4115,"&lt;=34999"),
IF($A6="35000 to 39999",COUNTIFS(Master!$F$2:$F$4115,"="&amp;LOWER(RIGHT(B$1,LEN(B$1)-7)),Master!$D$2:$D$4115,"&gt;=35000",Master!$D$2:$D$4115,"&lt;=39999"),
IF($A6="40000 to 44999",COUNTIFS(Master!$F$2:$F$4115,"="&amp;LOWER(RIGHT(B$1,LEN(B$1)-7)),Master!$D$2:$D$4115,"&gt;=40000",Master!$D$2:$D$4115,"&lt;=44999"),
IF($A6="45000 to 49999",COUNTIFS(Master!$F$2:$F$4115,"="&amp;LOWER(RIGHT(B$1,LEN(B$1)-7)),Master!$D$2:$D$4115,"&gt;=45000",Master!$D$2:$D$4115,"&lt;=49999"),
IF($A6="Greater than/Equal to 50000",COUNTIFS(Master!$F$2:$F$4115,"="&amp;LOWER(RIGHT(B$1,LEN(B$1)-7)),Master!$D$2:$D$4115,"&gt;50000"),0))))))))))))</f>
        <v>94</v>
      </c>
      <c r="C6">
        <f>IF($A6="Less than 1000",COUNTIFS(Master!$F$2:$F$4115,"="&amp;LOWER(RIGHT(C$1,LEN(C$1)-7)),Master!$D$2:$D$4115,"&lt;1000"),
IF($A6="1000 to 4999",COUNTIFS(Master!$F$2:$F$4115,"="&amp;LOWER(RIGHT(C$1,LEN(C$1)-7)),Master!$D$2:$D$4115,"&gt;=1000",Master!$D$2:$D$4115,"&lt;=4999"),
IF($A6="5000 to 9999",COUNTIFS(Master!$F$2:$F$4115,"="&amp;LOWER(RIGHT(C$1,LEN(C$1)-7)),Master!$D$2:$D$4115,"&gt;=5000",Master!$D$2:$D$4115,"&lt;=9999"),
IF($A6="10000 to 14999",COUNTIFS(Master!$F$2:$F$4115,"="&amp;LOWER(RIGHT(C$1,LEN(C$1)-7)),Master!$D$2:$D$4115,"&gt;=10000",Master!$D$2:$D$4115,"&lt;=14999"),
IF($A6="15000 to 19999",COUNTIFS(Master!$F$2:$F$4115,"="&amp;LOWER(RIGHT(C$1,LEN(C$1)-7)),Master!$D$2:$D$4115,"&gt;=15000",Master!$D$2:$D$4115,"&lt;=19999"),
IF($A6="20000 to 24999",COUNTIFS(Master!$F$2:$F$4115,"="&amp;LOWER(RIGHT(C$1,LEN(C$1)-7)),Master!$D$2:$D$4115,"&gt;=20000",Master!$D$2:$D$4115,"&lt;=24999"),
IF($A6="25000 to 29999",COUNTIFS(Master!$F$2:$F$4115,"="&amp;LOWER(RIGHT(C$1,LEN(C$1)-7)),Master!$D$2:$D$4115,"&gt;=25000",Master!$D$2:$D$4115,"&lt;=29999"),
IF($A6="30000 to 34999",COUNTIFS(Master!$F$2:$F$4115,"="&amp;LOWER(RIGHT(C$1,LEN(C$1)-7)),Master!$D$2:$D$4115,"&gt;=30000",Master!$D$2:$D$4115,"&lt;=34999"),
IF($A6="35000 to 39999",COUNTIFS(Master!$F$2:$F$4115,"="&amp;LOWER(RIGHT(C$1,LEN(C$1)-7)),Master!$D$2:$D$4115,"&gt;=35000",Master!$D$2:$D$4115,"&lt;=39999"),
IF($A6="40000 to 44999",COUNTIFS(Master!$F$2:$F$4115,"="&amp;LOWER(RIGHT(C$1,LEN(C$1)-7)),Master!$D$2:$D$4115,"&gt;=40000",Master!$D$2:$D$4115,"&lt;=44999"),
IF($A6="45000 to 49999",COUNTIFS(Master!$F$2:$F$4115,"="&amp;LOWER(RIGHT(C$1,LEN(C$1)-7)),Master!$D$2:$D$4115,"&gt;=45000",Master!$D$2:$D$4115,"&lt;=49999"),
IF($A6="Greater than/Equal to 50000",COUNTIFS(Master!$F$2:$F$4115,"="&amp;LOWER(RIGHT(C$1,LEN(C$1)-7)),Master!$D$2:$D$4115,"&gt;50000"),0))))))))))))</f>
        <v>90</v>
      </c>
      <c r="D6">
        <f>IF($A6="Less than 1000",COUNTIFS(Master!$F$2:$F$4115,"="&amp;LOWER(RIGHT(D$1,LEN(D$1)-7)),Master!$D$2:$D$4115,"&lt;1000"),
IF($A6="1000 to 4999",COUNTIFS(Master!$F$2:$F$4115,"="&amp;LOWER(RIGHT(D$1,LEN(D$1)-7)),Master!$D$2:$D$4115,"&gt;=1000",Master!$D$2:$D$4115,"&lt;=4999"),
IF($A6="5000 to 9999",COUNTIFS(Master!$F$2:$F$4115,"="&amp;LOWER(RIGHT(D$1,LEN(D$1)-7)),Master!$D$2:$D$4115,"&gt;=5000",Master!$D$2:$D$4115,"&lt;=9999"),
IF($A6="10000 to 14999",COUNTIFS(Master!$F$2:$F$4115,"="&amp;LOWER(RIGHT(D$1,LEN(D$1)-7)),Master!$D$2:$D$4115,"&gt;=10000",Master!$D$2:$D$4115,"&lt;=14999"),
IF($A6="15000 to 19999",COUNTIFS(Master!$F$2:$F$4115,"="&amp;LOWER(RIGHT(D$1,LEN(D$1)-7)),Master!$D$2:$D$4115,"&gt;=15000",Master!$D$2:$D$4115,"&lt;=19999"),
IF($A6="20000 to 24999",COUNTIFS(Master!$F$2:$F$4115,"="&amp;LOWER(RIGHT(D$1,LEN(D$1)-7)),Master!$D$2:$D$4115,"&gt;=20000",Master!$D$2:$D$4115,"&lt;=24999"),
IF($A6="25000 to 29999",COUNTIFS(Master!$F$2:$F$4115,"="&amp;LOWER(RIGHT(D$1,LEN(D$1)-7)),Master!$D$2:$D$4115,"&gt;=25000",Master!$D$2:$D$4115,"&lt;=29999"),
IF($A6="30000 to 34999",COUNTIFS(Master!$F$2:$F$4115,"="&amp;LOWER(RIGHT(D$1,LEN(D$1)-7)),Master!$D$2:$D$4115,"&gt;=30000",Master!$D$2:$D$4115,"&lt;=34999"),
IF($A6="35000 to 39999",COUNTIFS(Master!$F$2:$F$4115,"="&amp;LOWER(RIGHT(D$1,LEN(D$1)-7)),Master!$D$2:$D$4115,"&gt;=35000",Master!$D$2:$D$4115,"&lt;=39999"),
IF($A6="40000 to 44999",COUNTIFS(Master!$F$2:$F$4115,"="&amp;LOWER(RIGHT(D$1,LEN(D$1)-7)),Master!$D$2:$D$4115,"&gt;=40000",Master!$D$2:$D$4115,"&lt;=44999"),
IF($A6="45000 to 49999",COUNTIFS(Master!$F$2:$F$4115,"="&amp;LOWER(RIGHT(D$1,LEN(D$1)-7)),Master!$D$2:$D$4115,"&gt;=45000",Master!$D$2:$D$4115,"&lt;=49999"),
IF($A6="Greater than/Equal to 50000",COUNTIFS(Master!$F$2:$F$4115,"="&amp;LOWER(RIGHT(D$1,LEN(D$1)-7)),Master!$D$2:$D$4115,"&gt;50000"),0))))))))))))</f>
        <v>17</v>
      </c>
      <c r="E6">
        <f t="shared" si="0"/>
        <v>201</v>
      </c>
      <c r="F6" s="16">
        <f t="shared" si="1"/>
        <v>0.47</v>
      </c>
      <c r="G6" s="16">
        <f t="shared" si="2"/>
        <v>0.45</v>
      </c>
      <c r="H6" s="16">
        <f t="shared" si="3"/>
        <v>0.08</v>
      </c>
    </row>
    <row r="7" spans="1:8" x14ac:dyDescent="0.3">
      <c r="A7" t="s">
        <v>8393</v>
      </c>
      <c r="B7">
        <f>IF($A7="Less than 1000",COUNTIFS(Master!$F$2:$F$4115,"="&amp;LOWER(RIGHT(B$1,LEN(B$1)-7)),Master!$D$2:$D$4115,"&lt;1000"),
IF($A7="1000 to 4999",COUNTIFS(Master!$F$2:$F$4115,"="&amp;LOWER(RIGHT(B$1,LEN(B$1)-7)),Master!$D$2:$D$4115,"&gt;=1000",Master!$D$2:$D$4115,"&lt;=4999"),
IF($A7="5000 to 9999",COUNTIFS(Master!$F$2:$F$4115,"="&amp;LOWER(RIGHT(B$1,LEN(B$1)-7)),Master!$D$2:$D$4115,"&gt;=5000",Master!$D$2:$D$4115,"&lt;=9999"),
IF($A7="10000 to 14999",COUNTIFS(Master!$F$2:$F$4115,"="&amp;LOWER(RIGHT(B$1,LEN(B$1)-7)),Master!$D$2:$D$4115,"&gt;=10000",Master!$D$2:$D$4115,"&lt;=14999"),
IF($A7="15000 to 19999",COUNTIFS(Master!$F$2:$F$4115,"="&amp;LOWER(RIGHT(B$1,LEN(B$1)-7)),Master!$D$2:$D$4115,"&gt;=15000",Master!$D$2:$D$4115,"&lt;=19999"),
IF($A7="20000 to 24999",COUNTIFS(Master!$F$2:$F$4115,"="&amp;LOWER(RIGHT(B$1,LEN(B$1)-7)),Master!$D$2:$D$4115,"&gt;=20000",Master!$D$2:$D$4115,"&lt;=24999"),
IF($A7="25000 to 29999",COUNTIFS(Master!$F$2:$F$4115,"="&amp;LOWER(RIGHT(B$1,LEN(B$1)-7)),Master!$D$2:$D$4115,"&gt;=25000",Master!$D$2:$D$4115,"&lt;=29999"),
IF($A7="30000 to 34999",COUNTIFS(Master!$F$2:$F$4115,"="&amp;LOWER(RIGHT(B$1,LEN(B$1)-7)),Master!$D$2:$D$4115,"&gt;=30000",Master!$D$2:$D$4115,"&lt;=34999"),
IF($A7="35000 to 39999",COUNTIFS(Master!$F$2:$F$4115,"="&amp;LOWER(RIGHT(B$1,LEN(B$1)-7)),Master!$D$2:$D$4115,"&gt;=35000",Master!$D$2:$D$4115,"&lt;=39999"),
IF($A7="40000 to 44999",COUNTIFS(Master!$F$2:$F$4115,"="&amp;LOWER(RIGHT(B$1,LEN(B$1)-7)),Master!$D$2:$D$4115,"&gt;=40000",Master!$D$2:$D$4115,"&lt;=44999"),
IF($A7="45000 to 49999",COUNTIFS(Master!$F$2:$F$4115,"="&amp;LOWER(RIGHT(B$1,LEN(B$1)-7)),Master!$D$2:$D$4115,"&gt;=45000",Master!$D$2:$D$4115,"&lt;=49999"),
IF($A7="Greater than/Equal to 50000",COUNTIFS(Master!$F$2:$F$4115,"="&amp;LOWER(RIGHT(B$1,LEN(B$1)-7)),Master!$D$2:$D$4115,"&gt;50000"),0))))))))))))</f>
        <v>62</v>
      </c>
      <c r="C7">
        <f>IF($A7="Less than 1000",COUNTIFS(Master!$F$2:$F$4115,"="&amp;LOWER(RIGHT(C$1,LEN(C$1)-7)),Master!$D$2:$D$4115,"&lt;1000"),
IF($A7="1000 to 4999",COUNTIFS(Master!$F$2:$F$4115,"="&amp;LOWER(RIGHT(C$1,LEN(C$1)-7)),Master!$D$2:$D$4115,"&gt;=1000",Master!$D$2:$D$4115,"&lt;=4999"),
IF($A7="5000 to 9999",COUNTIFS(Master!$F$2:$F$4115,"="&amp;LOWER(RIGHT(C$1,LEN(C$1)-7)),Master!$D$2:$D$4115,"&gt;=5000",Master!$D$2:$D$4115,"&lt;=9999"),
IF($A7="10000 to 14999",COUNTIFS(Master!$F$2:$F$4115,"="&amp;LOWER(RIGHT(C$1,LEN(C$1)-7)),Master!$D$2:$D$4115,"&gt;=10000",Master!$D$2:$D$4115,"&lt;=14999"),
IF($A7="15000 to 19999",COUNTIFS(Master!$F$2:$F$4115,"="&amp;LOWER(RIGHT(C$1,LEN(C$1)-7)),Master!$D$2:$D$4115,"&gt;=15000",Master!$D$2:$D$4115,"&lt;=19999"),
IF($A7="20000 to 24999",COUNTIFS(Master!$F$2:$F$4115,"="&amp;LOWER(RIGHT(C$1,LEN(C$1)-7)),Master!$D$2:$D$4115,"&gt;=20000",Master!$D$2:$D$4115,"&lt;=24999"),
IF($A7="25000 to 29999",COUNTIFS(Master!$F$2:$F$4115,"="&amp;LOWER(RIGHT(C$1,LEN(C$1)-7)),Master!$D$2:$D$4115,"&gt;=25000",Master!$D$2:$D$4115,"&lt;=29999"),
IF($A7="30000 to 34999",COUNTIFS(Master!$F$2:$F$4115,"="&amp;LOWER(RIGHT(C$1,LEN(C$1)-7)),Master!$D$2:$D$4115,"&gt;=30000",Master!$D$2:$D$4115,"&lt;=34999"),
IF($A7="35000 to 39999",COUNTIFS(Master!$F$2:$F$4115,"="&amp;LOWER(RIGHT(C$1,LEN(C$1)-7)),Master!$D$2:$D$4115,"&gt;=35000",Master!$D$2:$D$4115,"&lt;=39999"),
IF($A7="40000 to 44999",COUNTIFS(Master!$F$2:$F$4115,"="&amp;LOWER(RIGHT(C$1,LEN(C$1)-7)),Master!$D$2:$D$4115,"&gt;=40000",Master!$D$2:$D$4115,"&lt;=44999"),
IF($A7="45000 to 49999",COUNTIFS(Master!$F$2:$F$4115,"="&amp;LOWER(RIGHT(C$1,LEN(C$1)-7)),Master!$D$2:$D$4115,"&gt;=45000",Master!$D$2:$D$4115,"&lt;=49999"),
IF($A7="Greater than/Equal to 50000",COUNTIFS(Master!$F$2:$F$4115,"="&amp;LOWER(RIGHT(C$1,LEN(C$1)-7)),Master!$D$2:$D$4115,"&gt;50000"),0))))))))))))</f>
        <v>72</v>
      </c>
      <c r="D7">
        <f>IF($A7="Less than 1000",COUNTIFS(Master!$F$2:$F$4115,"="&amp;LOWER(RIGHT(D$1,LEN(D$1)-7)),Master!$D$2:$D$4115,"&lt;1000"),
IF($A7="1000 to 4999",COUNTIFS(Master!$F$2:$F$4115,"="&amp;LOWER(RIGHT(D$1,LEN(D$1)-7)),Master!$D$2:$D$4115,"&gt;=1000",Master!$D$2:$D$4115,"&lt;=4999"),
IF($A7="5000 to 9999",COUNTIFS(Master!$F$2:$F$4115,"="&amp;LOWER(RIGHT(D$1,LEN(D$1)-7)),Master!$D$2:$D$4115,"&gt;=5000",Master!$D$2:$D$4115,"&lt;=9999"),
IF($A7="10000 to 14999",COUNTIFS(Master!$F$2:$F$4115,"="&amp;LOWER(RIGHT(D$1,LEN(D$1)-7)),Master!$D$2:$D$4115,"&gt;=10000",Master!$D$2:$D$4115,"&lt;=14999"),
IF($A7="15000 to 19999",COUNTIFS(Master!$F$2:$F$4115,"="&amp;LOWER(RIGHT(D$1,LEN(D$1)-7)),Master!$D$2:$D$4115,"&gt;=15000",Master!$D$2:$D$4115,"&lt;=19999"),
IF($A7="20000 to 24999",COUNTIFS(Master!$F$2:$F$4115,"="&amp;LOWER(RIGHT(D$1,LEN(D$1)-7)),Master!$D$2:$D$4115,"&gt;=20000",Master!$D$2:$D$4115,"&lt;=24999"),
IF($A7="25000 to 29999",COUNTIFS(Master!$F$2:$F$4115,"="&amp;LOWER(RIGHT(D$1,LEN(D$1)-7)),Master!$D$2:$D$4115,"&gt;=25000",Master!$D$2:$D$4115,"&lt;=29999"),
IF($A7="30000 to 34999",COUNTIFS(Master!$F$2:$F$4115,"="&amp;LOWER(RIGHT(D$1,LEN(D$1)-7)),Master!$D$2:$D$4115,"&gt;=30000",Master!$D$2:$D$4115,"&lt;=34999"),
IF($A7="35000 to 39999",COUNTIFS(Master!$F$2:$F$4115,"="&amp;LOWER(RIGHT(D$1,LEN(D$1)-7)),Master!$D$2:$D$4115,"&gt;=35000",Master!$D$2:$D$4115,"&lt;=39999"),
IF($A7="40000 to 44999",COUNTIFS(Master!$F$2:$F$4115,"="&amp;LOWER(RIGHT(D$1,LEN(D$1)-7)),Master!$D$2:$D$4115,"&gt;=40000",Master!$D$2:$D$4115,"&lt;=44999"),
IF($A7="45000 to 49999",COUNTIFS(Master!$F$2:$F$4115,"="&amp;LOWER(RIGHT(D$1,LEN(D$1)-7)),Master!$D$2:$D$4115,"&gt;=45000",Master!$D$2:$D$4115,"&lt;=49999"),
IF($A7="Greater than/Equal to 50000",COUNTIFS(Master!$F$2:$F$4115,"="&amp;LOWER(RIGHT(D$1,LEN(D$1)-7)),Master!$D$2:$D$4115,"&gt;50000"),0))))))))))))</f>
        <v>14</v>
      </c>
      <c r="E7">
        <f t="shared" si="0"/>
        <v>148</v>
      </c>
      <c r="F7" s="16">
        <f t="shared" si="1"/>
        <v>0.42</v>
      </c>
      <c r="G7" s="16">
        <f t="shared" si="2"/>
        <v>0.49</v>
      </c>
      <c r="H7" s="16">
        <f t="shared" si="3"/>
        <v>0.09</v>
      </c>
    </row>
    <row r="8" spans="1:8" x14ac:dyDescent="0.3">
      <c r="A8" t="s">
        <v>8394</v>
      </c>
      <c r="B8">
        <f>IF($A8="Less than 1000",COUNTIFS(Master!$F$2:$F$4115,"="&amp;LOWER(RIGHT(B$1,LEN(B$1)-7)),Master!$D$2:$D$4115,"&lt;1000"),
IF($A8="1000 to 4999",COUNTIFS(Master!$F$2:$F$4115,"="&amp;LOWER(RIGHT(B$1,LEN(B$1)-7)),Master!$D$2:$D$4115,"&gt;=1000",Master!$D$2:$D$4115,"&lt;=4999"),
IF($A8="5000 to 9999",COUNTIFS(Master!$F$2:$F$4115,"="&amp;LOWER(RIGHT(B$1,LEN(B$1)-7)),Master!$D$2:$D$4115,"&gt;=5000",Master!$D$2:$D$4115,"&lt;=9999"),
IF($A8="10000 to 14999",COUNTIFS(Master!$F$2:$F$4115,"="&amp;LOWER(RIGHT(B$1,LEN(B$1)-7)),Master!$D$2:$D$4115,"&gt;=10000",Master!$D$2:$D$4115,"&lt;=14999"),
IF($A8="15000 to 19999",COUNTIFS(Master!$F$2:$F$4115,"="&amp;LOWER(RIGHT(B$1,LEN(B$1)-7)),Master!$D$2:$D$4115,"&gt;=15000",Master!$D$2:$D$4115,"&lt;=19999"),
IF($A8="20000 to 24999",COUNTIFS(Master!$F$2:$F$4115,"="&amp;LOWER(RIGHT(B$1,LEN(B$1)-7)),Master!$D$2:$D$4115,"&gt;=20000",Master!$D$2:$D$4115,"&lt;=24999"),
IF($A8="25000 to 29999",COUNTIFS(Master!$F$2:$F$4115,"="&amp;LOWER(RIGHT(B$1,LEN(B$1)-7)),Master!$D$2:$D$4115,"&gt;=25000",Master!$D$2:$D$4115,"&lt;=29999"),
IF($A8="30000 to 34999",COUNTIFS(Master!$F$2:$F$4115,"="&amp;LOWER(RIGHT(B$1,LEN(B$1)-7)),Master!$D$2:$D$4115,"&gt;=30000",Master!$D$2:$D$4115,"&lt;=34999"),
IF($A8="35000 to 39999",COUNTIFS(Master!$F$2:$F$4115,"="&amp;LOWER(RIGHT(B$1,LEN(B$1)-7)),Master!$D$2:$D$4115,"&gt;=35000",Master!$D$2:$D$4115,"&lt;=39999"),
IF($A8="40000 to 44999",COUNTIFS(Master!$F$2:$F$4115,"="&amp;LOWER(RIGHT(B$1,LEN(B$1)-7)),Master!$D$2:$D$4115,"&gt;=40000",Master!$D$2:$D$4115,"&lt;=44999"),
IF($A8="45000 to 49999",COUNTIFS(Master!$F$2:$F$4115,"="&amp;LOWER(RIGHT(B$1,LEN(B$1)-7)),Master!$D$2:$D$4115,"&gt;=45000",Master!$D$2:$D$4115,"&lt;=49999"),
IF($A8="Greater than/Equal to 50000",COUNTIFS(Master!$F$2:$F$4115,"="&amp;LOWER(RIGHT(B$1,LEN(B$1)-7)),Master!$D$2:$D$4115,"&gt;50000"),0))))))))))))</f>
        <v>55</v>
      </c>
      <c r="C8">
        <f>IF($A8="Less than 1000",COUNTIFS(Master!$F$2:$F$4115,"="&amp;LOWER(RIGHT(C$1,LEN(C$1)-7)),Master!$D$2:$D$4115,"&lt;1000"),
IF($A8="1000 to 4999",COUNTIFS(Master!$F$2:$F$4115,"="&amp;LOWER(RIGHT(C$1,LEN(C$1)-7)),Master!$D$2:$D$4115,"&gt;=1000",Master!$D$2:$D$4115,"&lt;=4999"),
IF($A8="5000 to 9999",COUNTIFS(Master!$F$2:$F$4115,"="&amp;LOWER(RIGHT(C$1,LEN(C$1)-7)),Master!$D$2:$D$4115,"&gt;=5000",Master!$D$2:$D$4115,"&lt;=9999"),
IF($A8="10000 to 14999",COUNTIFS(Master!$F$2:$F$4115,"="&amp;LOWER(RIGHT(C$1,LEN(C$1)-7)),Master!$D$2:$D$4115,"&gt;=10000",Master!$D$2:$D$4115,"&lt;=14999"),
IF($A8="15000 to 19999",COUNTIFS(Master!$F$2:$F$4115,"="&amp;LOWER(RIGHT(C$1,LEN(C$1)-7)),Master!$D$2:$D$4115,"&gt;=15000",Master!$D$2:$D$4115,"&lt;=19999"),
IF($A8="20000 to 24999",COUNTIFS(Master!$F$2:$F$4115,"="&amp;LOWER(RIGHT(C$1,LEN(C$1)-7)),Master!$D$2:$D$4115,"&gt;=20000",Master!$D$2:$D$4115,"&lt;=24999"),
IF($A8="25000 to 29999",COUNTIFS(Master!$F$2:$F$4115,"="&amp;LOWER(RIGHT(C$1,LEN(C$1)-7)),Master!$D$2:$D$4115,"&gt;=25000",Master!$D$2:$D$4115,"&lt;=29999"),
IF($A8="30000 to 34999",COUNTIFS(Master!$F$2:$F$4115,"="&amp;LOWER(RIGHT(C$1,LEN(C$1)-7)),Master!$D$2:$D$4115,"&gt;=30000",Master!$D$2:$D$4115,"&lt;=34999"),
IF($A8="35000 to 39999",COUNTIFS(Master!$F$2:$F$4115,"="&amp;LOWER(RIGHT(C$1,LEN(C$1)-7)),Master!$D$2:$D$4115,"&gt;=35000",Master!$D$2:$D$4115,"&lt;=39999"),
IF($A8="40000 to 44999",COUNTIFS(Master!$F$2:$F$4115,"="&amp;LOWER(RIGHT(C$1,LEN(C$1)-7)),Master!$D$2:$D$4115,"&gt;=40000",Master!$D$2:$D$4115,"&lt;=44999"),
IF($A8="45000 to 49999",COUNTIFS(Master!$F$2:$F$4115,"="&amp;LOWER(RIGHT(C$1,LEN(C$1)-7)),Master!$D$2:$D$4115,"&gt;=45000",Master!$D$2:$D$4115,"&lt;=49999"),
IF($A8="Greater than/Equal to 50000",COUNTIFS(Master!$F$2:$F$4115,"="&amp;LOWER(RIGHT(C$1,LEN(C$1)-7)),Master!$D$2:$D$4115,"&gt;50000"),0))))))))))))</f>
        <v>64</v>
      </c>
      <c r="D8">
        <f>IF($A8="Less than 1000",COUNTIFS(Master!$F$2:$F$4115,"="&amp;LOWER(RIGHT(D$1,LEN(D$1)-7)),Master!$D$2:$D$4115,"&lt;1000"),
IF($A8="1000 to 4999",COUNTIFS(Master!$F$2:$F$4115,"="&amp;LOWER(RIGHT(D$1,LEN(D$1)-7)),Master!$D$2:$D$4115,"&gt;=1000",Master!$D$2:$D$4115,"&lt;=4999"),
IF($A8="5000 to 9999",COUNTIFS(Master!$F$2:$F$4115,"="&amp;LOWER(RIGHT(D$1,LEN(D$1)-7)),Master!$D$2:$D$4115,"&gt;=5000",Master!$D$2:$D$4115,"&lt;=9999"),
IF($A8="10000 to 14999",COUNTIFS(Master!$F$2:$F$4115,"="&amp;LOWER(RIGHT(D$1,LEN(D$1)-7)),Master!$D$2:$D$4115,"&gt;=10000",Master!$D$2:$D$4115,"&lt;=14999"),
IF($A8="15000 to 19999",COUNTIFS(Master!$F$2:$F$4115,"="&amp;LOWER(RIGHT(D$1,LEN(D$1)-7)),Master!$D$2:$D$4115,"&gt;=15000",Master!$D$2:$D$4115,"&lt;=19999"),
IF($A8="20000 to 24999",COUNTIFS(Master!$F$2:$F$4115,"="&amp;LOWER(RIGHT(D$1,LEN(D$1)-7)),Master!$D$2:$D$4115,"&gt;=20000",Master!$D$2:$D$4115,"&lt;=24999"),
IF($A8="25000 to 29999",COUNTIFS(Master!$F$2:$F$4115,"="&amp;LOWER(RIGHT(D$1,LEN(D$1)-7)),Master!$D$2:$D$4115,"&gt;=25000",Master!$D$2:$D$4115,"&lt;=29999"),
IF($A8="30000 to 34999",COUNTIFS(Master!$F$2:$F$4115,"="&amp;LOWER(RIGHT(D$1,LEN(D$1)-7)),Master!$D$2:$D$4115,"&gt;=30000",Master!$D$2:$D$4115,"&lt;=34999"),
IF($A8="35000 to 39999",COUNTIFS(Master!$F$2:$F$4115,"="&amp;LOWER(RIGHT(D$1,LEN(D$1)-7)),Master!$D$2:$D$4115,"&gt;=35000",Master!$D$2:$D$4115,"&lt;=39999"),
IF($A8="40000 to 44999",COUNTIFS(Master!$F$2:$F$4115,"="&amp;LOWER(RIGHT(D$1,LEN(D$1)-7)),Master!$D$2:$D$4115,"&gt;=40000",Master!$D$2:$D$4115,"&lt;=44999"),
IF($A8="45000 to 49999",COUNTIFS(Master!$F$2:$F$4115,"="&amp;LOWER(RIGHT(D$1,LEN(D$1)-7)),Master!$D$2:$D$4115,"&gt;=45000",Master!$D$2:$D$4115,"&lt;=49999"),
IF($A8="Greater than/Equal to 50000",COUNTIFS(Master!$F$2:$F$4115,"="&amp;LOWER(RIGHT(D$1,LEN(D$1)-7)),Master!$D$2:$D$4115,"&gt;50000"),0))))))))))))</f>
        <v>18</v>
      </c>
      <c r="E8">
        <f t="shared" si="0"/>
        <v>137</v>
      </c>
      <c r="F8" s="16">
        <f t="shared" si="1"/>
        <v>0.4</v>
      </c>
      <c r="G8" s="16">
        <f t="shared" si="2"/>
        <v>0.47</v>
      </c>
      <c r="H8" s="16">
        <f t="shared" si="3"/>
        <v>0.13</v>
      </c>
    </row>
    <row r="9" spans="1:8" x14ac:dyDescent="0.3">
      <c r="A9" t="s">
        <v>8395</v>
      </c>
      <c r="B9">
        <f>IF($A9="Less than 1000",COUNTIFS(Master!$F$2:$F$4115,"="&amp;LOWER(RIGHT(B$1,LEN(B$1)-7)),Master!$D$2:$D$4115,"&lt;1000"),
IF($A9="1000 to 4999",COUNTIFS(Master!$F$2:$F$4115,"="&amp;LOWER(RIGHT(B$1,LEN(B$1)-7)),Master!$D$2:$D$4115,"&gt;=1000",Master!$D$2:$D$4115,"&lt;=4999"),
IF($A9="5000 to 9999",COUNTIFS(Master!$F$2:$F$4115,"="&amp;LOWER(RIGHT(B$1,LEN(B$1)-7)),Master!$D$2:$D$4115,"&gt;=5000",Master!$D$2:$D$4115,"&lt;=9999"),
IF($A9="10000 to 14999",COUNTIFS(Master!$F$2:$F$4115,"="&amp;LOWER(RIGHT(B$1,LEN(B$1)-7)),Master!$D$2:$D$4115,"&gt;=10000",Master!$D$2:$D$4115,"&lt;=14999"),
IF($A9="15000 to 19999",COUNTIFS(Master!$F$2:$F$4115,"="&amp;LOWER(RIGHT(B$1,LEN(B$1)-7)),Master!$D$2:$D$4115,"&gt;=15000",Master!$D$2:$D$4115,"&lt;=19999"),
IF($A9="20000 to 24999",COUNTIFS(Master!$F$2:$F$4115,"="&amp;LOWER(RIGHT(B$1,LEN(B$1)-7)),Master!$D$2:$D$4115,"&gt;=20000",Master!$D$2:$D$4115,"&lt;=24999"),
IF($A9="25000 to 29999",COUNTIFS(Master!$F$2:$F$4115,"="&amp;LOWER(RIGHT(B$1,LEN(B$1)-7)),Master!$D$2:$D$4115,"&gt;=25000",Master!$D$2:$D$4115,"&lt;=29999"),
IF($A9="30000 to 34999",COUNTIFS(Master!$F$2:$F$4115,"="&amp;LOWER(RIGHT(B$1,LEN(B$1)-7)),Master!$D$2:$D$4115,"&gt;=30000",Master!$D$2:$D$4115,"&lt;=34999"),
IF($A9="35000 to 39999",COUNTIFS(Master!$F$2:$F$4115,"="&amp;LOWER(RIGHT(B$1,LEN(B$1)-7)),Master!$D$2:$D$4115,"&gt;=35000",Master!$D$2:$D$4115,"&lt;=39999"),
IF($A9="40000 to 44999",COUNTIFS(Master!$F$2:$F$4115,"="&amp;LOWER(RIGHT(B$1,LEN(B$1)-7)),Master!$D$2:$D$4115,"&gt;=40000",Master!$D$2:$D$4115,"&lt;=44999"),
IF($A9="45000 to 49999",COUNTIFS(Master!$F$2:$F$4115,"="&amp;LOWER(RIGHT(B$1,LEN(B$1)-7)),Master!$D$2:$D$4115,"&gt;=45000",Master!$D$2:$D$4115,"&lt;=49999"),
IF($A9="Greater than/Equal to 50000",COUNTIFS(Master!$F$2:$F$4115,"="&amp;LOWER(RIGHT(B$1,LEN(B$1)-7)),Master!$D$2:$D$4115,"&gt;50000"),0))))))))))))</f>
        <v>32</v>
      </c>
      <c r="C9">
        <f>IF($A9="Less than 1000",COUNTIFS(Master!$F$2:$F$4115,"="&amp;LOWER(RIGHT(C$1,LEN(C$1)-7)),Master!$D$2:$D$4115,"&lt;1000"),
IF($A9="1000 to 4999",COUNTIFS(Master!$F$2:$F$4115,"="&amp;LOWER(RIGHT(C$1,LEN(C$1)-7)),Master!$D$2:$D$4115,"&gt;=1000",Master!$D$2:$D$4115,"&lt;=4999"),
IF($A9="5000 to 9999",COUNTIFS(Master!$F$2:$F$4115,"="&amp;LOWER(RIGHT(C$1,LEN(C$1)-7)),Master!$D$2:$D$4115,"&gt;=5000",Master!$D$2:$D$4115,"&lt;=9999"),
IF($A9="10000 to 14999",COUNTIFS(Master!$F$2:$F$4115,"="&amp;LOWER(RIGHT(C$1,LEN(C$1)-7)),Master!$D$2:$D$4115,"&gt;=10000",Master!$D$2:$D$4115,"&lt;=14999"),
IF($A9="15000 to 19999",COUNTIFS(Master!$F$2:$F$4115,"="&amp;LOWER(RIGHT(C$1,LEN(C$1)-7)),Master!$D$2:$D$4115,"&gt;=15000",Master!$D$2:$D$4115,"&lt;=19999"),
IF($A9="20000 to 24999",COUNTIFS(Master!$F$2:$F$4115,"="&amp;LOWER(RIGHT(C$1,LEN(C$1)-7)),Master!$D$2:$D$4115,"&gt;=20000",Master!$D$2:$D$4115,"&lt;=24999"),
IF($A9="25000 to 29999",COUNTIFS(Master!$F$2:$F$4115,"="&amp;LOWER(RIGHT(C$1,LEN(C$1)-7)),Master!$D$2:$D$4115,"&gt;=25000",Master!$D$2:$D$4115,"&lt;=29999"),
IF($A9="30000 to 34999",COUNTIFS(Master!$F$2:$F$4115,"="&amp;LOWER(RIGHT(C$1,LEN(C$1)-7)),Master!$D$2:$D$4115,"&gt;=30000",Master!$D$2:$D$4115,"&lt;=34999"),
IF($A9="35000 to 39999",COUNTIFS(Master!$F$2:$F$4115,"="&amp;LOWER(RIGHT(C$1,LEN(C$1)-7)),Master!$D$2:$D$4115,"&gt;=35000",Master!$D$2:$D$4115,"&lt;=39999"),
IF($A9="40000 to 44999",COUNTIFS(Master!$F$2:$F$4115,"="&amp;LOWER(RIGHT(C$1,LEN(C$1)-7)),Master!$D$2:$D$4115,"&gt;=40000",Master!$D$2:$D$4115,"&lt;=44999"),
IF($A9="45000 to 49999",COUNTIFS(Master!$F$2:$F$4115,"="&amp;LOWER(RIGHT(C$1,LEN(C$1)-7)),Master!$D$2:$D$4115,"&gt;=45000",Master!$D$2:$D$4115,"&lt;=49999"),
IF($A9="Greater than/Equal to 50000",COUNTIFS(Master!$F$2:$F$4115,"="&amp;LOWER(RIGHT(C$1,LEN(C$1)-7)),Master!$D$2:$D$4115,"&gt;50000"),0))))))))))))</f>
        <v>37</v>
      </c>
      <c r="D9">
        <f>IF($A9="Less than 1000",COUNTIFS(Master!$F$2:$F$4115,"="&amp;LOWER(RIGHT(D$1,LEN(D$1)-7)),Master!$D$2:$D$4115,"&lt;1000"),
IF($A9="1000 to 4999",COUNTIFS(Master!$F$2:$F$4115,"="&amp;LOWER(RIGHT(D$1,LEN(D$1)-7)),Master!$D$2:$D$4115,"&gt;=1000",Master!$D$2:$D$4115,"&lt;=4999"),
IF($A9="5000 to 9999",COUNTIFS(Master!$F$2:$F$4115,"="&amp;LOWER(RIGHT(D$1,LEN(D$1)-7)),Master!$D$2:$D$4115,"&gt;=5000",Master!$D$2:$D$4115,"&lt;=9999"),
IF($A9="10000 to 14999",COUNTIFS(Master!$F$2:$F$4115,"="&amp;LOWER(RIGHT(D$1,LEN(D$1)-7)),Master!$D$2:$D$4115,"&gt;=10000",Master!$D$2:$D$4115,"&lt;=14999"),
IF($A9="15000 to 19999",COUNTIFS(Master!$F$2:$F$4115,"="&amp;LOWER(RIGHT(D$1,LEN(D$1)-7)),Master!$D$2:$D$4115,"&gt;=15000",Master!$D$2:$D$4115,"&lt;=19999"),
IF($A9="20000 to 24999",COUNTIFS(Master!$F$2:$F$4115,"="&amp;LOWER(RIGHT(D$1,LEN(D$1)-7)),Master!$D$2:$D$4115,"&gt;=20000",Master!$D$2:$D$4115,"&lt;=24999"),
IF($A9="25000 to 29999",COUNTIFS(Master!$F$2:$F$4115,"="&amp;LOWER(RIGHT(D$1,LEN(D$1)-7)),Master!$D$2:$D$4115,"&gt;=25000",Master!$D$2:$D$4115,"&lt;=29999"),
IF($A9="30000 to 34999",COUNTIFS(Master!$F$2:$F$4115,"="&amp;LOWER(RIGHT(D$1,LEN(D$1)-7)),Master!$D$2:$D$4115,"&gt;=30000",Master!$D$2:$D$4115,"&lt;=34999"),
IF($A9="35000 to 39999",COUNTIFS(Master!$F$2:$F$4115,"="&amp;LOWER(RIGHT(D$1,LEN(D$1)-7)),Master!$D$2:$D$4115,"&gt;=35000",Master!$D$2:$D$4115,"&lt;=39999"),
IF($A9="40000 to 44999",COUNTIFS(Master!$F$2:$F$4115,"="&amp;LOWER(RIGHT(D$1,LEN(D$1)-7)),Master!$D$2:$D$4115,"&gt;=40000",Master!$D$2:$D$4115,"&lt;=44999"),
IF($A9="45000 to 49999",COUNTIFS(Master!$F$2:$F$4115,"="&amp;LOWER(RIGHT(D$1,LEN(D$1)-7)),Master!$D$2:$D$4115,"&gt;=45000",Master!$D$2:$D$4115,"&lt;=49999"),
IF($A9="Greater than/Equal to 50000",COUNTIFS(Master!$F$2:$F$4115,"="&amp;LOWER(RIGHT(D$1,LEN(D$1)-7)),Master!$D$2:$D$4115,"&gt;50000"),0))))))))))))</f>
        <v>13</v>
      </c>
      <c r="E9">
        <f t="shared" si="0"/>
        <v>82</v>
      </c>
      <c r="F9" s="16">
        <f t="shared" si="1"/>
        <v>0.39</v>
      </c>
      <c r="G9" s="16">
        <f t="shared" si="2"/>
        <v>0.45</v>
      </c>
      <c r="H9" s="16">
        <f t="shared" si="3"/>
        <v>0.16</v>
      </c>
    </row>
    <row r="10" spans="1:8" x14ac:dyDescent="0.3">
      <c r="A10" t="s">
        <v>8396</v>
      </c>
      <c r="B10">
        <f>IF($A10="Less than 1000",COUNTIFS(Master!$F$2:$F$4115,"="&amp;LOWER(RIGHT(B$1,LEN(B$1)-7)),Master!$D$2:$D$4115,"&lt;1000"),
IF($A10="1000 to 4999",COUNTIFS(Master!$F$2:$F$4115,"="&amp;LOWER(RIGHT(B$1,LEN(B$1)-7)),Master!$D$2:$D$4115,"&gt;=1000",Master!$D$2:$D$4115,"&lt;=4999"),
IF($A10="5000 to 9999",COUNTIFS(Master!$F$2:$F$4115,"="&amp;LOWER(RIGHT(B$1,LEN(B$1)-7)),Master!$D$2:$D$4115,"&gt;=5000",Master!$D$2:$D$4115,"&lt;=9999"),
IF($A10="10000 to 14999",COUNTIFS(Master!$F$2:$F$4115,"="&amp;LOWER(RIGHT(B$1,LEN(B$1)-7)),Master!$D$2:$D$4115,"&gt;=10000",Master!$D$2:$D$4115,"&lt;=14999"),
IF($A10="15000 to 19999",COUNTIFS(Master!$F$2:$F$4115,"="&amp;LOWER(RIGHT(B$1,LEN(B$1)-7)),Master!$D$2:$D$4115,"&gt;=15000",Master!$D$2:$D$4115,"&lt;=19999"),
IF($A10="20000 to 24999",COUNTIFS(Master!$F$2:$F$4115,"="&amp;LOWER(RIGHT(B$1,LEN(B$1)-7)),Master!$D$2:$D$4115,"&gt;=20000",Master!$D$2:$D$4115,"&lt;=24999"),
IF($A10="25000 to 29999",COUNTIFS(Master!$F$2:$F$4115,"="&amp;LOWER(RIGHT(B$1,LEN(B$1)-7)),Master!$D$2:$D$4115,"&gt;=25000",Master!$D$2:$D$4115,"&lt;=29999"),
IF($A10="30000 to 34999",COUNTIFS(Master!$F$2:$F$4115,"="&amp;LOWER(RIGHT(B$1,LEN(B$1)-7)),Master!$D$2:$D$4115,"&gt;=30000",Master!$D$2:$D$4115,"&lt;=34999"),
IF($A10="35000 to 39999",COUNTIFS(Master!$F$2:$F$4115,"="&amp;LOWER(RIGHT(B$1,LEN(B$1)-7)),Master!$D$2:$D$4115,"&gt;=35000",Master!$D$2:$D$4115,"&lt;=39999"),
IF($A10="40000 to 44999",COUNTIFS(Master!$F$2:$F$4115,"="&amp;LOWER(RIGHT(B$1,LEN(B$1)-7)),Master!$D$2:$D$4115,"&gt;=40000",Master!$D$2:$D$4115,"&lt;=44999"),
IF($A10="45000 to 49999",COUNTIFS(Master!$F$2:$F$4115,"="&amp;LOWER(RIGHT(B$1,LEN(B$1)-7)),Master!$D$2:$D$4115,"&gt;=45000",Master!$D$2:$D$4115,"&lt;=49999"),
IF($A10="Greater than/Equal to 50000",COUNTIFS(Master!$F$2:$F$4115,"="&amp;LOWER(RIGHT(B$1,LEN(B$1)-7)),Master!$D$2:$D$4115,"&gt;50000"),0))))))))))))</f>
        <v>26</v>
      </c>
      <c r="C10">
        <f>IF($A10="Less than 1000",COUNTIFS(Master!$F$2:$F$4115,"="&amp;LOWER(RIGHT(C$1,LEN(C$1)-7)),Master!$D$2:$D$4115,"&lt;1000"),
IF($A10="1000 to 4999",COUNTIFS(Master!$F$2:$F$4115,"="&amp;LOWER(RIGHT(C$1,LEN(C$1)-7)),Master!$D$2:$D$4115,"&gt;=1000",Master!$D$2:$D$4115,"&lt;=4999"),
IF($A10="5000 to 9999",COUNTIFS(Master!$F$2:$F$4115,"="&amp;LOWER(RIGHT(C$1,LEN(C$1)-7)),Master!$D$2:$D$4115,"&gt;=5000",Master!$D$2:$D$4115,"&lt;=9999"),
IF($A10="10000 to 14999",COUNTIFS(Master!$F$2:$F$4115,"="&amp;LOWER(RIGHT(C$1,LEN(C$1)-7)),Master!$D$2:$D$4115,"&gt;=10000",Master!$D$2:$D$4115,"&lt;=14999"),
IF($A10="15000 to 19999",COUNTIFS(Master!$F$2:$F$4115,"="&amp;LOWER(RIGHT(C$1,LEN(C$1)-7)),Master!$D$2:$D$4115,"&gt;=15000",Master!$D$2:$D$4115,"&lt;=19999"),
IF($A10="20000 to 24999",COUNTIFS(Master!$F$2:$F$4115,"="&amp;LOWER(RIGHT(C$1,LEN(C$1)-7)),Master!$D$2:$D$4115,"&gt;=20000",Master!$D$2:$D$4115,"&lt;=24999"),
IF($A10="25000 to 29999",COUNTIFS(Master!$F$2:$F$4115,"="&amp;LOWER(RIGHT(C$1,LEN(C$1)-7)),Master!$D$2:$D$4115,"&gt;=25000",Master!$D$2:$D$4115,"&lt;=29999"),
IF($A10="30000 to 34999",COUNTIFS(Master!$F$2:$F$4115,"="&amp;LOWER(RIGHT(C$1,LEN(C$1)-7)),Master!$D$2:$D$4115,"&gt;=30000",Master!$D$2:$D$4115,"&lt;=34999"),
IF($A10="35000 to 39999",COUNTIFS(Master!$F$2:$F$4115,"="&amp;LOWER(RIGHT(C$1,LEN(C$1)-7)),Master!$D$2:$D$4115,"&gt;=35000",Master!$D$2:$D$4115,"&lt;=39999"),
IF($A10="40000 to 44999",COUNTIFS(Master!$F$2:$F$4115,"="&amp;LOWER(RIGHT(C$1,LEN(C$1)-7)),Master!$D$2:$D$4115,"&gt;=40000",Master!$D$2:$D$4115,"&lt;=44999"),
IF($A10="45000 to 49999",COUNTIFS(Master!$F$2:$F$4115,"="&amp;LOWER(RIGHT(C$1,LEN(C$1)-7)),Master!$D$2:$D$4115,"&gt;=45000",Master!$D$2:$D$4115,"&lt;=49999"),
IF($A10="Greater than/Equal to 50000",COUNTIFS(Master!$F$2:$F$4115,"="&amp;LOWER(RIGHT(C$1,LEN(C$1)-7)),Master!$D$2:$D$4115,"&gt;50000"),0))))))))))))</f>
        <v>22</v>
      </c>
      <c r="D10">
        <f>IF($A10="Less than 1000",COUNTIFS(Master!$F$2:$F$4115,"="&amp;LOWER(RIGHT(D$1,LEN(D$1)-7)),Master!$D$2:$D$4115,"&lt;1000"),
IF($A10="1000 to 4999",COUNTIFS(Master!$F$2:$F$4115,"="&amp;LOWER(RIGHT(D$1,LEN(D$1)-7)),Master!$D$2:$D$4115,"&gt;=1000",Master!$D$2:$D$4115,"&lt;=4999"),
IF($A10="5000 to 9999",COUNTIFS(Master!$F$2:$F$4115,"="&amp;LOWER(RIGHT(D$1,LEN(D$1)-7)),Master!$D$2:$D$4115,"&gt;=5000",Master!$D$2:$D$4115,"&lt;=9999"),
IF($A10="10000 to 14999",COUNTIFS(Master!$F$2:$F$4115,"="&amp;LOWER(RIGHT(D$1,LEN(D$1)-7)),Master!$D$2:$D$4115,"&gt;=10000",Master!$D$2:$D$4115,"&lt;=14999"),
IF($A10="15000 to 19999",COUNTIFS(Master!$F$2:$F$4115,"="&amp;LOWER(RIGHT(D$1,LEN(D$1)-7)),Master!$D$2:$D$4115,"&gt;=15000",Master!$D$2:$D$4115,"&lt;=19999"),
IF($A10="20000 to 24999",COUNTIFS(Master!$F$2:$F$4115,"="&amp;LOWER(RIGHT(D$1,LEN(D$1)-7)),Master!$D$2:$D$4115,"&gt;=20000",Master!$D$2:$D$4115,"&lt;=24999"),
IF($A10="25000 to 29999",COUNTIFS(Master!$F$2:$F$4115,"="&amp;LOWER(RIGHT(D$1,LEN(D$1)-7)),Master!$D$2:$D$4115,"&gt;=25000",Master!$D$2:$D$4115,"&lt;=29999"),
IF($A10="30000 to 34999",COUNTIFS(Master!$F$2:$F$4115,"="&amp;LOWER(RIGHT(D$1,LEN(D$1)-7)),Master!$D$2:$D$4115,"&gt;=30000",Master!$D$2:$D$4115,"&lt;=34999"),
IF($A10="35000 to 39999",COUNTIFS(Master!$F$2:$F$4115,"="&amp;LOWER(RIGHT(D$1,LEN(D$1)-7)),Master!$D$2:$D$4115,"&gt;=35000",Master!$D$2:$D$4115,"&lt;=39999"),
IF($A10="40000 to 44999",COUNTIFS(Master!$F$2:$F$4115,"="&amp;LOWER(RIGHT(D$1,LEN(D$1)-7)),Master!$D$2:$D$4115,"&gt;=40000",Master!$D$2:$D$4115,"&lt;=44999"),
IF($A10="45000 to 49999",COUNTIFS(Master!$F$2:$F$4115,"="&amp;LOWER(RIGHT(D$1,LEN(D$1)-7)),Master!$D$2:$D$4115,"&gt;=45000",Master!$D$2:$D$4115,"&lt;=49999"),
IF($A10="Greater than/Equal to 50000",COUNTIFS(Master!$F$2:$F$4115,"="&amp;LOWER(RIGHT(D$1,LEN(D$1)-7)),Master!$D$2:$D$4115,"&gt;50000"),0))))))))))))</f>
        <v>7</v>
      </c>
      <c r="E10">
        <f t="shared" si="0"/>
        <v>55</v>
      </c>
      <c r="F10" s="16">
        <f t="shared" si="1"/>
        <v>0.47</v>
      </c>
      <c r="G10" s="16">
        <f t="shared" si="2"/>
        <v>0.4</v>
      </c>
      <c r="H10" s="16">
        <f t="shared" si="3"/>
        <v>0.13</v>
      </c>
    </row>
    <row r="11" spans="1:8" x14ac:dyDescent="0.3">
      <c r="A11" t="s">
        <v>8397</v>
      </c>
      <c r="B11">
        <f>IF($A11="Less than 1000",COUNTIFS(Master!$F$2:$F$4115,"="&amp;LOWER(RIGHT(B$1,LEN(B$1)-7)),Master!$D$2:$D$4115,"&lt;1000"),
IF($A11="1000 to 4999",COUNTIFS(Master!$F$2:$F$4115,"="&amp;LOWER(RIGHT(B$1,LEN(B$1)-7)),Master!$D$2:$D$4115,"&gt;=1000",Master!$D$2:$D$4115,"&lt;=4999"),
IF($A11="5000 to 9999",COUNTIFS(Master!$F$2:$F$4115,"="&amp;LOWER(RIGHT(B$1,LEN(B$1)-7)),Master!$D$2:$D$4115,"&gt;=5000",Master!$D$2:$D$4115,"&lt;=9999"),
IF($A11="10000 to 14999",COUNTIFS(Master!$F$2:$F$4115,"="&amp;LOWER(RIGHT(B$1,LEN(B$1)-7)),Master!$D$2:$D$4115,"&gt;=10000",Master!$D$2:$D$4115,"&lt;=14999"),
IF($A11="15000 to 19999",COUNTIFS(Master!$F$2:$F$4115,"="&amp;LOWER(RIGHT(B$1,LEN(B$1)-7)),Master!$D$2:$D$4115,"&gt;=15000",Master!$D$2:$D$4115,"&lt;=19999"),
IF($A11="20000 to 24999",COUNTIFS(Master!$F$2:$F$4115,"="&amp;LOWER(RIGHT(B$1,LEN(B$1)-7)),Master!$D$2:$D$4115,"&gt;=20000",Master!$D$2:$D$4115,"&lt;=24999"),
IF($A11="25000 to 29999",COUNTIFS(Master!$F$2:$F$4115,"="&amp;LOWER(RIGHT(B$1,LEN(B$1)-7)),Master!$D$2:$D$4115,"&gt;=25000",Master!$D$2:$D$4115,"&lt;=29999"),
IF($A11="30000 to 34999",COUNTIFS(Master!$F$2:$F$4115,"="&amp;LOWER(RIGHT(B$1,LEN(B$1)-7)),Master!$D$2:$D$4115,"&gt;=30000",Master!$D$2:$D$4115,"&lt;=34999"),
IF($A11="35000 to 39999",COUNTIFS(Master!$F$2:$F$4115,"="&amp;LOWER(RIGHT(B$1,LEN(B$1)-7)),Master!$D$2:$D$4115,"&gt;=35000",Master!$D$2:$D$4115,"&lt;=39999"),
IF($A11="40000 to 44999",COUNTIFS(Master!$F$2:$F$4115,"="&amp;LOWER(RIGHT(B$1,LEN(B$1)-7)),Master!$D$2:$D$4115,"&gt;=40000",Master!$D$2:$D$4115,"&lt;=44999"),
IF($A11="45000 to 49999",COUNTIFS(Master!$F$2:$F$4115,"="&amp;LOWER(RIGHT(B$1,LEN(B$1)-7)),Master!$D$2:$D$4115,"&gt;=45000",Master!$D$2:$D$4115,"&lt;=49999"),
IF($A11="Greater than/Equal to 50000",COUNTIFS(Master!$F$2:$F$4115,"="&amp;LOWER(RIGHT(B$1,LEN(B$1)-7)),Master!$D$2:$D$4115,"&gt;50000"),0))))))))))))</f>
        <v>21</v>
      </c>
      <c r="C11">
        <f>IF($A11="Less than 1000",COUNTIFS(Master!$F$2:$F$4115,"="&amp;LOWER(RIGHT(C$1,LEN(C$1)-7)),Master!$D$2:$D$4115,"&lt;1000"),
IF($A11="1000 to 4999",COUNTIFS(Master!$F$2:$F$4115,"="&amp;LOWER(RIGHT(C$1,LEN(C$1)-7)),Master!$D$2:$D$4115,"&gt;=1000",Master!$D$2:$D$4115,"&lt;=4999"),
IF($A11="5000 to 9999",COUNTIFS(Master!$F$2:$F$4115,"="&amp;LOWER(RIGHT(C$1,LEN(C$1)-7)),Master!$D$2:$D$4115,"&gt;=5000",Master!$D$2:$D$4115,"&lt;=9999"),
IF($A11="10000 to 14999",COUNTIFS(Master!$F$2:$F$4115,"="&amp;LOWER(RIGHT(C$1,LEN(C$1)-7)),Master!$D$2:$D$4115,"&gt;=10000",Master!$D$2:$D$4115,"&lt;=14999"),
IF($A11="15000 to 19999",COUNTIFS(Master!$F$2:$F$4115,"="&amp;LOWER(RIGHT(C$1,LEN(C$1)-7)),Master!$D$2:$D$4115,"&gt;=15000",Master!$D$2:$D$4115,"&lt;=19999"),
IF($A11="20000 to 24999",COUNTIFS(Master!$F$2:$F$4115,"="&amp;LOWER(RIGHT(C$1,LEN(C$1)-7)),Master!$D$2:$D$4115,"&gt;=20000",Master!$D$2:$D$4115,"&lt;=24999"),
IF($A11="25000 to 29999",COUNTIFS(Master!$F$2:$F$4115,"="&amp;LOWER(RIGHT(C$1,LEN(C$1)-7)),Master!$D$2:$D$4115,"&gt;=25000",Master!$D$2:$D$4115,"&lt;=29999"),
IF($A11="30000 to 34999",COUNTIFS(Master!$F$2:$F$4115,"="&amp;LOWER(RIGHT(C$1,LEN(C$1)-7)),Master!$D$2:$D$4115,"&gt;=30000",Master!$D$2:$D$4115,"&lt;=34999"),
IF($A11="35000 to 39999",COUNTIFS(Master!$F$2:$F$4115,"="&amp;LOWER(RIGHT(C$1,LEN(C$1)-7)),Master!$D$2:$D$4115,"&gt;=35000",Master!$D$2:$D$4115,"&lt;=39999"),
IF($A11="40000 to 44999",COUNTIFS(Master!$F$2:$F$4115,"="&amp;LOWER(RIGHT(C$1,LEN(C$1)-7)),Master!$D$2:$D$4115,"&gt;=40000",Master!$D$2:$D$4115,"&lt;=44999"),
IF($A11="45000 to 49999",COUNTIFS(Master!$F$2:$F$4115,"="&amp;LOWER(RIGHT(C$1,LEN(C$1)-7)),Master!$D$2:$D$4115,"&gt;=45000",Master!$D$2:$D$4115,"&lt;=49999"),
IF($A11="Greater than/Equal to 50000",COUNTIFS(Master!$F$2:$F$4115,"="&amp;LOWER(RIGHT(C$1,LEN(C$1)-7)),Master!$D$2:$D$4115,"&gt;50000"),0))))))))))))</f>
        <v>16</v>
      </c>
      <c r="D11">
        <f>IF($A11="Less than 1000",COUNTIFS(Master!$F$2:$F$4115,"="&amp;LOWER(RIGHT(D$1,LEN(D$1)-7)),Master!$D$2:$D$4115,"&lt;1000"),
IF($A11="1000 to 4999",COUNTIFS(Master!$F$2:$F$4115,"="&amp;LOWER(RIGHT(D$1,LEN(D$1)-7)),Master!$D$2:$D$4115,"&gt;=1000",Master!$D$2:$D$4115,"&lt;=4999"),
IF($A11="5000 to 9999",COUNTIFS(Master!$F$2:$F$4115,"="&amp;LOWER(RIGHT(D$1,LEN(D$1)-7)),Master!$D$2:$D$4115,"&gt;=5000",Master!$D$2:$D$4115,"&lt;=9999"),
IF($A11="10000 to 14999",COUNTIFS(Master!$F$2:$F$4115,"="&amp;LOWER(RIGHT(D$1,LEN(D$1)-7)),Master!$D$2:$D$4115,"&gt;=10000",Master!$D$2:$D$4115,"&lt;=14999"),
IF($A11="15000 to 19999",COUNTIFS(Master!$F$2:$F$4115,"="&amp;LOWER(RIGHT(D$1,LEN(D$1)-7)),Master!$D$2:$D$4115,"&gt;=15000",Master!$D$2:$D$4115,"&lt;=19999"),
IF($A11="20000 to 24999",COUNTIFS(Master!$F$2:$F$4115,"="&amp;LOWER(RIGHT(D$1,LEN(D$1)-7)),Master!$D$2:$D$4115,"&gt;=20000",Master!$D$2:$D$4115,"&lt;=24999"),
IF($A11="25000 to 29999",COUNTIFS(Master!$F$2:$F$4115,"="&amp;LOWER(RIGHT(D$1,LEN(D$1)-7)),Master!$D$2:$D$4115,"&gt;=25000",Master!$D$2:$D$4115,"&lt;=29999"),
IF($A11="30000 to 34999",COUNTIFS(Master!$F$2:$F$4115,"="&amp;LOWER(RIGHT(D$1,LEN(D$1)-7)),Master!$D$2:$D$4115,"&gt;=30000",Master!$D$2:$D$4115,"&lt;=34999"),
IF($A11="35000 to 39999",COUNTIFS(Master!$F$2:$F$4115,"="&amp;LOWER(RIGHT(D$1,LEN(D$1)-7)),Master!$D$2:$D$4115,"&gt;=35000",Master!$D$2:$D$4115,"&lt;=39999"),
IF($A11="40000 to 44999",COUNTIFS(Master!$F$2:$F$4115,"="&amp;LOWER(RIGHT(D$1,LEN(D$1)-7)),Master!$D$2:$D$4115,"&gt;=40000",Master!$D$2:$D$4115,"&lt;=44999"),
IF($A11="45000 to 49999",COUNTIFS(Master!$F$2:$F$4115,"="&amp;LOWER(RIGHT(D$1,LEN(D$1)-7)),Master!$D$2:$D$4115,"&gt;=45000",Master!$D$2:$D$4115,"&lt;=49999"),
IF($A11="Greater than/Equal to 50000",COUNTIFS(Master!$F$2:$F$4115,"="&amp;LOWER(RIGHT(D$1,LEN(D$1)-7)),Master!$D$2:$D$4115,"&gt;50000"),0))))))))))))</f>
        <v>6</v>
      </c>
      <c r="E11">
        <f t="shared" si="0"/>
        <v>43</v>
      </c>
      <c r="F11" s="16">
        <f t="shared" si="1"/>
        <v>0.49</v>
      </c>
      <c r="G11" s="16">
        <f t="shared" si="2"/>
        <v>0.37</v>
      </c>
      <c r="H11" s="16">
        <f t="shared" si="3"/>
        <v>0.14000000000000001</v>
      </c>
    </row>
    <row r="12" spans="1:8" x14ac:dyDescent="0.3">
      <c r="A12" t="s">
        <v>8398</v>
      </c>
      <c r="B12">
        <f>IF($A12="Less than 1000",COUNTIFS(Master!$F$2:$F$4115,"="&amp;LOWER(RIGHT(B$1,LEN(B$1)-7)),Master!$D$2:$D$4115,"&lt;1000"),
IF($A12="1000 to 4999",COUNTIFS(Master!$F$2:$F$4115,"="&amp;LOWER(RIGHT(B$1,LEN(B$1)-7)),Master!$D$2:$D$4115,"&gt;=1000",Master!$D$2:$D$4115,"&lt;=4999"),
IF($A12="5000 to 9999",COUNTIFS(Master!$F$2:$F$4115,"="&amp;LOWER(RIGHT(B$1,LEN(B$1)-7)),Master!$D$2:$D$4115,"&gt;=5000",Master!$D$2:$D$4115,"&lt;=9999"),
IF($A12="10000 to 14999",COUNTIFS(Master!$F$2:$F$4115,"="&amp;LOWER(RIGHT(B$1,LEN(B$1)-7)),Master!$D$2:$D$4115,"&gt;=10000",Master!$D$2:$D$4115,"&lt;=14999"),
IF($A12="15000 to 19999",COUNTIFS(Master!$F$2:$F$4115,"="&amp;LOWER(RIGHT(B$1,LEN(B$1)-7)),Master!$D$2:$D$4115,"&gt;=15000",Master!$D$2:$D$4115,"&lt;=19999"),
IF($A12="20000 to 24999",COUNTIFS(Master!$F$2:$F$4115,"="&amp;LOWER(RIGHT(B$1,LEN(B$1)-7)),Master!$D$2:$D$4115,"&gt;=20000",Master!$D$2:$D$4115,"&lt;=24999"),
IF($A12="25000 to 29999",COUNTIFS(Master!$F$2:$F$4115,"="&amp;LOWER(RIGHT(B$1,LEN(B$1)-7)),Master!$D$2:$D$4115,"&gt;=25000",Master!$D$2:$D$4115,"&lt;=29999"),
IF($A12="30000 to 34999",COUNTIFS(Master!$F$2:$F$4115,"="&amp;LOWER(RIGHT(B$1,LEN(B$1)-7)),Master!$D$2:$D$4115,"&gt;=30000",Master!$D$2:$D$4115,"&lt;=34999"),
IF($A12="35000 to 39999",COUNTIFS(Master!$F$2:$F$4115,"="&amp;LOWER(RIGHT(B$1,LEN(B$1)-7)),Master!$D$2:$D$4115,"&gt;=35000",Master!$D$2:$D$4115,"&lt;=39999"),
IF($A12="40000 to 44999",COUNTIFS(Master!$F$2:$F$4115,"="&amp;LOWER(RIGHT(B$1,LEN(B$1)-7)),Master!$D$2:$D$4115,"&gt;=40000",Master!$D$2:$D$4115,"&lt;=44999"),
IF($A12="45000 to 49999",COUNTIFS(Master!$F$2:$F$4115,"="&amp;LOWER(RIGHT(B$1,LEN(B$1)-7)),Master!$D$2:$D$4115,"&gt;=45000",Master!$D$2:$D$4115,"&lt;=49999"),
IF($A12="Greater than/Equal to 50000",COUNTIFS(Master!$F$2:$F$4115,"="&amp;LOWER(RIGHT(B$1,LEN(B$1)-7)),Master!$D$2:$D$4115,"&gt;50000"),0))))))))))))</f>
        <v>6</v>
      </c>
      <c r="C12">
        <f>IF($A12="Less than 1000",COUNTIFS(Master!$F$2:$F$4115,"="&amp;LOWER(RIGHT(C$1,LEN(C$1)-7)),Master!$D$2:$D$4115,"&lt;1000"),
IF($A12="1000 to 4999",COUNTIFS(Master!$F$2:$F$4115,"="&amp;LOWER(RIGHT(C$1,LEN(C$1)-7)),Master!$D$2:$D$4115,"&gt;=1000",Master!$D$2:$D$4115,"&lt;=4999"),
IF($A12="5000 to 9999",COUNTIFS(Master!$F$2:$F$4115,"="&amp;LOWER(RIGHT(C$1,LEN(C$1)-7)),Master!$D$2:$D$4115,"&gt;=5000",Master!$D$2:$D$4115,"&lt;=9999"),
IF($A12="10000 to 14999",COUNTIFS(Master!$F$2:$F$4115,"="&amp;LOWER(RIGHT(C$1,LEN(C$1)-7)),Master!$D$2:$D$4115,"&gt;=10000",Master!$D$2:$D$4115,"&lt;=14999"),
IF($A12="15000 to 19999",COUNTIFS(Master!$F$2:$F$4115,"="&amp;LOWER(RIGHT(C$1,LEN(C$1)-7)),Master!$D$2:$D$4115,"&gt;=15000",Master!$D$2:$D$4115,"&lt;=19999"),
IF($A12="20000 to 24999",COUNTIFS(Master!$F$2:$F$4115,"="&amp;LOWER(RIGHT(C$1,LEN(C$1)-7)),Master!$D$2:$D$4115,"&gt;=20000",Master!$D$2:$D$4115,"&lt;=24999"),
IF($A12="25000 to 29999",COUNTIFS(Master!$F$2:$F$4115,"="&amp;LOWER(RIGHT(C$1,LEN(C$1)-7)),Master!$D$2:$D$4115,"&gt;=25000",Master!$D$2:$D$4115,"&lt;=29999"),
IF($A12="30000 to 34999",COUNTIFS(Master!$F$2:$F$4115,"="&amp;LOWER(RIGHT(C$1,LEN(C$1)-7)),Master!$D$2:$D$4115,"&gt;=30000",Master!$D$2:$D$4115,"&lt;=34999"),
IF($A12="35000 to 39999",COUNTIFS(Master!$F$2:$F$4115,"="&amp;LOWER(RIGHT(C$1,LEN(C$1)-7)),Master!$D$2:$D$4115,"&gt;=35000",Master!$D$2:$D$4115,"&lt;=39999"),
IF($A12="40000 to 44999",COUNTIFS(Master!$F$2:$F$4115,"="&amp;LOWER(RIGHT(C$1,LEN(C$1)-7)),Master!$D$2:$D$4115,"&gt;=40000",Master!$D$2:$D$4115,"&lt;=44999"),
IF($A12="45000 to 49999",COUNTIFS(Master!$F$2:$F$4115,"="&amp;LOWER(RIGHT(C$1,LEN(C$1)-7)),Master!$D$2:$D$4115,"&gt;=45000",Master!$D$2:$D$4115,"&lt;=49999"),
IF($A12="Greater than/Equal to 50000",COUNTIFS(Master!$F$2:$F$4115,"="&amp;LOWER(RIGHT(C$1,LEN(C$1)-7)),Master!$D$2:$D$4115,"&gt;50000"),0))))))))))))</f>
        <v>11</v>
      </c>
      <c r="D12">
        <f>IF($A12="Less than 1000",COUNTIFS(Master!$F$2:$F$4115,"="&amp;LOWER(RIGHT(D$1,LEN(D$1)-7)),Master!$D$2:$D$4115,"&lt;1000"),
IF($A12="1000 to 4999",COUNTIFS(Master!$F$2:$F$4115,"="&amp;LOWER(RIGHT(D$1,LEN(D$1)-7)),Master!$D$2:$D$4115,"&gt;=1000",Master!$D$2:$D$4115,"&lt;=4999"),
IF($A12="5000 to 9999",COUNTIFS(Master!$F$2:$F$4115,"="&amp;LOWER(RIGHT(D$1,LEN(D$1)-7)),Master!$D$2:$D$4115,"&gt;=5000",Master!$D$2:$D$4115,"&lt;=9999"),
IF($A12="10000 to 14999",COUNTIFS(Master!$F$2:$F$4115,"="&amp;LOWER(RIGHT(D$1,LEN(D$1)-7)),Master!$D$2:$D$4115,"&gt;=10000",Master!$D$2:$D$4115,"&lt;=14999"),
IF($A12="15000 to 19999",COUNTIFS(Master!$F$2:$F$4115,"="&amp;LOWER(RIGHT(D$1,LEN(D$1)-7)),Master!$D$2:$D$4115,"&gt;=15000",Master!$D$2:$D$4115,"&lt;=19999"),
IF($A12="20000 to 24999",COUNTIFS(Master!$F$2:$F$4115,"="&amp;LOWER(RIGHT(D$1,LEN(D$1)-7)),Master!$D$2:$D$4115,"&gt;=20000",Master!$D$2:$D$4115,"&lt;=24999"),
IF($A12="25000 to 29999",COUNTIFS(Master!$F$2:$F$4115,"="&amp;LOWER(RIGHT(D$1,LEN(D$1)-7)),Master!$D$2:$D$4115,"&gt;=25000",Master!$D$2:$D$4115,"&lt;=29999"),
IF($A12="30000 to 34999",COUNTIFS(Master!$F$2:$F$4115,"="&amp;LOWER(RIGHT(D$1,LEN(D$1)-7)),Master!$D$2:$D$4115,"&gt;=30000",Master!$D$2:$D$4115,"&lt;=34999"),
IF($A12="35000 to 39999",COUNTIFS(Master!$F$2:$F$4115,"="&amp;LOWER(RIGHT(D$1,LEN(D$1)-7)),Master!$D$2:$D$4115,"&gt;=35000",Master!$D$2:$D$4115,"&lt;=39999"),
IF($A12="40000 to 44999",COUNTIFS(Master!$F$2:$F$4115,"="&amp;LOWER(RIGHT(D$1,LEN(D$1)-7)),Master!$D$2:$D$4115,"&gt;=40000",Master!$D$2:$D$4115,"&lt;=44999"),
IF($A12="45000 to 49999",COUNTIFS(Master!$F$2:$F$4115,"="&amp;LOWER(RIGHT(D$1,LEN(D$1)-7)),Master!$D$2:$D$4115,"&gt;=45000",Master!$D$2:$D$4115,"&lt;=49999"),
IF($A12="Greater than/Equal to 50000",COUNTIFS(Master!$F$2:$F$4115,"="&amp;LOWER(RIGHT(D$1,LEN(D$1)-7)),Master!$D$2:$D$4115,"&gt;50000"),0))))))))))))</f>
        <v>4</v>
      </c>
      <c r="E12">
        <f t="shared" si="0"/>
        <v>21</v>
      </c>
      <c r="F12" s="16">
        <f t="shared" si="1"/>
        <v>0.28999999999999998</v>
      </c>
      <c r="G12" s="16">
        <f t="shared" si="2"/>
        <v>0.52</v>
      </c>
      <c r="H12" s="16">
        <f t="shared" si="3"/>
        <v>0.19</v>
      </c>
    </row>
    <row r="13" spans="1:8" x14ac:dyDescent="0.3">
      <c r="A13" t="s">
        <v>8399</v>
      </c>
      <c r="B13">
        <f>IF($A13="Less than 1000",COUNTIFS(Master!$F$2:$F$4115,"="&amp;LOWER(RIGHT(B$1,LEN(B$1)-7)),Master!$D$2:$D$4115,"&lt;1000"),
IF($A13="1000 to 4999",COUNTIFS(Master!$F$2:$F$4115,"="&amp;LOWER(RIGHT(B$1,LEN(B$1)-7)),Master!$D$2:$D$4115,"&gt;=1000",Master!$D$2:$D$4115,"&lt;=4999"),
IF($A13="5000 to 9999",COUNTIFS(Master!$F$2:$F$4115,"="&amp;LOWER(RIGHT(B$1,LEN(B$1)-7)),Master!$D$2:$D$4115,"&gt;=5000",Master!$D$2:$D$4115,"&lt;=9999"),
IF($A13="10000 to 14999",COUNTIFS(Master!$F$2:$F$4115,"="&amp;LOWER(RIGHT(B$1,LEN(B$1)-7)),Master!$D$2:$D$4115,"&gt;=10000",Master!$D$2:$D$4115,"&lt;=14999"),
IF($A13="15000 to 19999",COUNTIFS(Master!$F$2:$F$4115,"="&amp;LOWER(RIGHT(B$1,LEN(B$1)-7)),Master!$D$2:$D$4115,"&gt;=15000",Master!$D$2:$D$4115,"&lt;=19999"),
IF($A13="20000 to 24999",COUNTIFS(Master!$F$2:$F$4115,"="&amp;LOWER(RIGHT(B$1,LEN(B$1)-7)),Master!$D$2:$D$4115,"&gt;=20000",Master!$D$2:$D$4115,"&lt;=24999"),
IF($A13="25000 to 29999",COUNTIFS(Master!$F$2:$F$4115,"="&amp;LOWER(RIGHT(B$1,LEN(B$1)-7)),Master!$D$2:$D$4115,"&gt;=25000",Master!$D$2:$D$4115,"&lt;=29999"),
IF($A13="30000 to 34999",COUNTIFS(Master!$F$2:$F$4115,"="&amp;LOWER(RIGHT(B$1,LEN(B$1)-7)),Master!$D$2:$D$4115,"&gt;=30000",Master!$D$2:$D$4115,"&lt;=34999"),
IF($A13="35000 to 39999",COUNTIFS(Master!$F$2:$F$4115,"="&amp;LOWER(RIGHT(B$1,LEN(B$1)-7)),Master!$D$2:$D$4115,"&gt;=35000",Master!$D$2:$D$4115,"&lt;=39999"),
IF($A13="40000 to 44999",COUNTIFS(Master!$F$2:$F$4115,"="&amp;LOWER(RIGHT(B$1,LEN(B$1)-7)),Master!$D$2:$D$4115,"&gt;=40000",Master!$D$2:$D$4115,"&lt;=44999"),
IF($A13="45000 to 49999",COUNTIFS(Master!$F$2:$F$4115,"="&amp;LOWER(RIGHT(B$1,LEN(B$1)-7)),Master!$D$2:$D$4115,"&gt;=45000",Master!$D$2:$D$4115,"&lt;=49999"),
IF($A13="Greater than/Equal to 50000",COUNTIFS(Master!$F$2:$F$4115,"="&amp;LOWER(RIGHT(B$1,LEN(B$1)-7)),Master!$D$2:$D$4115,"&gt;50000"),0))))))))))))</f>
        <v>55</v>
      </c>
      <c r="C13">
        <f>IF($A13="Less than 1000",COUNTIFS(Master!$F$2:$F$4115,"="&amp;LOWER(RIGHT(C$1,LEN(C$1)-7)),Master!$D$2:$D$4115,"&lt;1000"),
IF($A13="1000 to 4999",COUNTIFS(Master!$F$2:$F$4115,"="&amp;LOWER(RIGHT(C$1,LEN(C$1)-7)),Master!$D$2:$D$4115,"&gt;=1000",Master!$D$2:$D$4115,"&lt;=4999"),
IF($A13="5000 to 9999",COUNTIFS(Master!$F$2:$F$4115,"="&amp;LOWER(RIGHT(C$1,LEN(C$1)-7)),Master!$D$2:$D$4115,"&gt;=5000",Master!$D$2:$D$4115,"&lt;=9999"),
IF($A13="10000 to 14999",COUNTIFS(Master!$F$2:$F$4115,"="&amp;LOWER(RIGHT(C$1,LEN(C$1)-7)),Master!$D$2:$D$4115,"&gt;=10000",Master!$D$2:$D$4115,"&lt;=14999"),
IF($A13="15000 to 19999",COUNTIFS(Master!$F$2:$F$4115,"="&amp;LOWER(RIGHT(C$1,LEN(C$1)-7)),Master!$D$2:$D$4115,"&gt;=15000",Master!$D$2:$D$4115,"&lt;=19999"),
IF($A13="20000 to 24999",COUNTIFS(Master!$F$2:$F$4115,"="&amp;LOWER(RIGHT(C$1,LEN(C$1)-7)),Master!$D$2:$D$4115,"&gt;=20000",Master!$D$2:$D$4115,"&lt;=24999"),
IF($A13="25000 to 29999",COUNTIFS(Master!$F$2:$F$4115,"="&amp;LOWER(RIGHT(C$1,LEN(C$1)-7)),Master!$D$2:$D$4115,"&gt;=25000",Master!$D$2:$D$4115,"&lt;=29999"),
IF($A13="30000 to 34999",COUNTIFS(Master!$F$2:$F$4115,"="&amp;LOWER(RIGHT(C$1,LEN(C$1)-7)),Master!$D$2:$D$4115,"&gt;=30000",Master!$D$2:$D$4115,"&lt;=34999"),
IF($A13="35000 to 39999",COUNTIFS(Master!$F$2:$F$4115,"="&amp;LOWER(RIGHT(C$1,LEN(C$1)-7)),Master!$D$2:$D$4115,"&gt;=35000",Master!$D$2:$D$4115,"&lt;=39999"),
IF($A13="40000 to 44999",COUNTIFS(Master!$F$2:$F$4115,"="&amp;LOWER(RIGHT(C$1,LEN(C$1)-7)),Master!$D$2:$D$4115,"&gt;=40000",Master!$D$2:$D$4115,"&lt;=44999"),
IF($A13="45000 to 49999",COUNTIFS(Master!$F$2:$F$4115,"="&amp;LOWER(RIGHT(C$1,LEN(C$1)-7)),Master!$D$2:$D$4115,"&gt;=45000",Master!$D$2:$D$4115,"&lt;=49999"),
IF($A13="Greater than/Equal to 50000",COUNTIFS(Master!$F$2:$F$4115,"="&amp;LOWER(RIGHT(C$1,LEN(C$1)-7)),Master!$D$2:$D$4115,"&gt;50000"),0))))))))))))</f>
        <v>198</v>
      </c>
      <c r="D13">
        <f>IF($A13="Less than 1000",COUNTIFS(Master!$F$2:$F$4115,"="&amp;LOWER(RIGHT(D$1,LEN(D$1)-7)),Master!$D$2:$D$4115,"&lt;1000"),
IF($A13="1000 to 4999",COUNTIFS(Master!$F$2:$F$4115,"="&amp;LOWER(RIGHT(D$1,LEN(D$1)-7)),Master!$D$2:$D$4115,"&gt;=1000",Master!$D$2:$D$4115,"&lt;=4999"),
IF($A13="5000 to 9999",COUNTIFS(Master!$F$2:$F$4115,"="&amp;LOWER(RIGHT(D$1,LEN(D$1)-7)),Master!$D$2:$D$4115,"&gt;=5000",Master!$D$2:$D$4115,"&lt;=9999"),
IF($A13="10000 to 14999",COUNTIFS(Master!$F$2:$F$4115,"="&amp;LOWER(RIGHT(D$1,LEN(D$1)-7)),Master!$D$2:$D$4115,"&gt;=10000",Master!$D$2:$D$4115,"&lt;=14999"),
IF($A13="15000 to 19999",COUNTIFS(Master!$F$2:$F$4115,"="&amp;LOWER(RIGHT(D$1,LEN(D$1)-7)),Master!$D$2:$D$4115,"&gt;=15000",Master!$D$2:$D$4115,"&lt;=19999"),
IF($A13="20000 to 24999",COUNTIFS(Master!$F$2:$F$4115,"="&amp;LOWER(RIGHT(D$1,LEN(D$1)-7)),Master!$D$2:$D$4115,"&gt;=20000",Master!$D$2:$D$4115,"&lt;=24999"),
IF($A13="25000 to 29999",COUNTIFS(Master!$F$2:$F$4115,"="&amp;LOWER(RIGHT(D$1,LEN(D$1)-7)),Master!$D$2:$D$4115,"&gt;=25000",Master!$D$2:$D$4115,"&lt;=29999"),
IF($A13="30000 to 34999",COUNTIFS(Master!$F$2:$F$4115,"="&amp;LOWER(RIGHT(D$1,LEN(D$1)-7)),Master!$D$2:$D$4115,"&gt;=30000",Master!$D$2:$D$4115,"&lt;=34999"),
IF($A13="35000 to 39999",COUNTIFS(Master!$F$2:$F$4115,"="&amp;LOWER(RIGHT(D$1,LEN(D$1)-7)),Master!$D$2:$D$4115,"&gt;=35000",Master!$D$2:$D$4115,"&lt;=39999"),
IF($A13="40000 to 44999",COUNTIFS(Master!$F$2:$F$4115,"="&amp;LOWER(RIGHT(D$1,LEN(D$1)-7)),Master!$D$2:$D$4115,"&gt;=40000",Master!$D$2:$D$4115,"&lt;=44999"),
IF($A13="45000 to 49999",COUNTIFS(Master!$F$2:$F$4115,"="&amp;LOWER(RIGHT(D$1,LEN(D$1)-7)),Master!$D$2:$D$4115,"&gt;=45000",Master!$D$2:$D$4115,"&lt;=49999"),
IF($A13="Greater than/Equal to 50000",COUNTIFS(Master!$F$2:$F$4115,"="&amp;LOWER(RIGHT(D$1,LEN(D$1)-7)),Master!$D$2:$D$4115,"&gt;50000"),0))))))))))))</f>
        <v>83</v>
      </c>
      <c r="E13">
        <f t="shared" si="0"/>
        <v>336</v>
      </c>
      <c r="F13" s="16">
        <f t="shared" si="1"/>
        <v>0.16</v>
      </c>
      <c r="G13" s="16">
        <f t="shared" si="2"/>
        <v>0.59</v>
      </c>
      <c r="H13" s="16">
        <f t="shared" si="3"/>
        <v>0.25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Master</vt:lpstr>
      <vt:lpstr>Parent Category</vt:lpstr>
      <vt:lpstr>Sub-Category</vt:lpstr>
      <vt:lpstr>Monthly Data</vt:lpstr>
      <vt:lpstr>Success Rates</vt:lpstr>
      <vt:lpstr>Goal</vt:lpstr>
      <vt:lpstr>Projects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Ruzzo</cp:lastModifiedBy>
  <dcterms:created xsi:type="dcterms:W3CDTF">2017-04-20T15:17:24Z</dcterms:created>
  <dcterms:modified xsi:type="dcterms:W3CDTF">2019-01-26T00:06:20Z</dcterms:modified>
</cp:coreProperties>
</file>