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vyakopparapu/Documents/GitHub/Human-AI-Trust/human_ai_trust/experiment-results/"/>
    </mc:Choice>
  </mc:AlternateContent>
  <xr:revisionPtr revIDLastSave="0" documentId="13_ncr:1_{F9700921-0F90-024E-AC7E-F0C5474F209B}" xr6:coauthVersionLast="45" xr6:coauthVersionMax="45" xr10:uidLastSave="{00000000-0000-0000-0000-000000000000}"/>
  <bookViews>
    <workbookView xWindow="0" yWindow="460" windowWidth="33600" windowHeight="17440" activeTab="2" xr2:uid="{2085801A-C9EB-4541-96CF-3F6FBAB74CC1}"/>
  </bookViews>
  <sheets>
    <sheet name="ai_confidence" sheetId="1" r:id="rId1"/>
    <sheet name="perceived_accuracy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3" i="3" l="1"/>
  <c r="C56" i="3"/>
  <c r="D56" i="3"/>
  <c r="E56" i="3"/>
  <c r="F56" i="3"/>
  <c r="G56" i="3"/>
  <c r="H56" i="3"/>
  <c r="V56" i="3" s="1"/>
  <c r="I56" i="3"/>
  <c r="J56" i="3"/>
  <c r="K56" i="3"/>
  <c r="L56" i="3"/>
  <c r="M56" i="3"/>
  <c r="N56" i="3"/>
  <c r="O56" i="3"/>
  <c r="C57" i="3"/>
  <c r="D57" i="3"/>
  <c r="E57" i="3"/>
  <c r="F57" i="3"/>
  <c r="G57" i="3"/>
  <c r="H57" i="3"/>
  <c r="V57" i="3" s="1"/>
  <c r="I57" i="3"/>
  <c r="J57" i="3"/>
  <c r="K57" i="3"/>
  <c r="L57" i="3"/>
  <c r="M57" i="3"/>
  <c r="N57" i="3"/>
  <c r="O57" i="3"/>
  <c r="C58" i="3"/>
  <c r="D58" i="3"/>
  <c r="E58" i="3"/>
  <c r="F58" i="3"/>
  <c r="G58" i="3"/>
  <c r="H58" i="3"/>
  <c r="V58" i="3" s="1"/>
  <c r="I58" i="3"/>
  <c r="J58" i="3"/>
  <c r="K58" i="3"/>
  <c r="L58" i="3"/>
  <c r="M58" i="3"/>
  <c r="N58" i="3"/>
  <c r="O58" i="3"/>
  <c r="B58" i="3"/>
  <c r="U58" i="3" s="1"/>
  <c r="B57" i="3"/>
  <c r="U57" i="3" s="1"/>
  <c r="B56" i="3"/>
  <c r="U56" i="3" s="1"/>
  <c r="R45" i="3"/>
  <c r="B19" i="2"/>
  <c r="V45" i="3"/>
  <c r="V44" i="3"/>
  <c r="V43" i="3"/>
  <c r="U45" i="3"/>
  <c r="U44" i="3"/>
  <c r="S45" i="3"/>
  <c r="M54" i="3"/>
  <c r="O54" i="3"/>
  <c r="C54" i="3"/>
  <c r="R44" i="3"/>
  <c r="S44" i="3"/>
  <c r="E54" i="3"/>
  <c r="D54" i="3"/>
  <c r="F54" i="3"/>
  <c r="I54" i="3"/>
  <c r="H54" i="3"/>
  <c r="N54" i="3"/>
  <c r="L54" i="3"/>
  <c r="K54" i="3"/>
  <c r="J54" i="3"/>
  <c r="T4" i="1"/>
  <c r="S4" i="1"/>
  <c r="R4" i="1"/>
  <c r="T3" i="1"/>
  <c r="S3" i="1"/>
  <c r="R3" i="1"/>
  <c r="T2" i="1"/>
  <c r="S2" i="1"/>
  <c r="R2" i="1"/>
  <c r="T4" i="2"/>
  <c r="S4" i="2"/>
  <c r="R4" i="2"/>
  <c r="T3" i="2"/>
  <c r="S3" i="2"/>
  <c r="R3" i="2"/>
  <c r="T2" i="2"/>
  <c r="S2" i="2"/>
  <c r="R2" i="2"/>
  <c r="AA2" i="2"/>
  <c r="AA5" i="2"/>
  <c r="AC11" i="2"/>
  <c r="AB11" i="2"/>
  <c r="AA11" i="2"/>
  <c r="AC10" i="2"/>
  <c r="AB10" i="2"/>
  <c r="AA10" i="2"/>
  <c r="AC9" i="2"/>
  <c r="AB9" i="2"/>
  <c r="AA9" i="2"/>
  <c r="AC8" i="2"/>
  <c r="AB8" i="2"/>
  <c r="AA8" i="2"/>
  <c r="AC7" i="2"/>
  <c r="AB7" i="2"/>
  <c r="AA7" i="2"/>
  <c r="AC6" i="2"/>
  <c r="AB6" i="2"/>
  <c r="AA6" i="2"/>
  <c r="AC5" i="2"/>
  <c r="AB5" i="2"/>
  <c r="AC4" i="2"/>
  <c r="AB4" i="2"/>
  <c r="AA4" i="2"/>
  <c r="AC3" i="2"/>
  <c r="AB3" i="2"/>
  <c r="AA3" i="2"/>
  <c r="AC2" i="2"/>
  <c r="AB2" i="2"/>
  <c r="AB3" i="1"/>
  <c r="AB4" i="1"/>
  <c r="AB5" i="1"/>
  <c r="AB6" i="1"/>
  <c r="AB7" i="1"/>
  <c r="AB8" i="1"/>
  <c r="AB9" i="1"/>
  <c r="AB10" i="1"/>
  <c r="AB11" i="1"/>
  <c r="AA3" i="1"/>
  <c r="AA4" i="1"/>
  <c r="AA5" i="1"/>
  <c r="AA6" i="1"/>
  <c r="AA7" i="1"/>
  <c r="AA8" i="1"/>
  <c r="AA9" i="1"/>
  <c r="AA10" i="1"/>
  <c r="AA11" i="1"/>
  <c r="AC3" i="1"/>
  <c r="AC4" i="1"/>
  <c r="AC5" i="1"/>
  <c r="AC6" i="1"/>
  <c r="AC7" i="1"/>
  <c r="AC8" i="1"/>
  <c r="AC9" i="1"/>
  <c r="AC10" i="1"/>
  <c r="AC11" i="1"/>
  <c r="AC2" i="1"/>
  <c r="AB2" i="1"/>
  <c r="AA2" i="1"/>
  <c r="O11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B8" i="3"/>
  <c r="C8" i="3"/>
  <c r="D8" i="3"/>
  <c r="E8" i="3"/>
  <c r="F8" i="3"/>
  <c r="G8" i="3"/>
  <c r="H8" i="3"/>
  <c r="I8" i="3"/>
  <c r="J8" i="3"/>
  <c r="K8" i="3"/>
  <c r="L8" i="3"/>
  <c r="M8" i="3"/>
  <c r="N8" i="3"/>
  <c r="N68" i="3" s="1"/>
  <c r="O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B11" i="3"/>
  <c r="C11" i="3"/>
  <c r="C28" i="3" s="1"/>
  <c r="D11" i="3"/>
  <c r="E11" i="3"/>
  <c r="F11" i="3"/>
  <c r="G11" i="3"/>
  <c r="G22" i="3" s="1"/>
  <c r="H11" i="3"/>
  <c r="I11" i="3"/>
  <c r="J11" i="3"/>
  <c r="K11" i="3"/>
  <c r="L11" i="3"/>
  <c r="M11" i="3"/>
  <c r="N11" i="3"/>
  <c r="C2" i="3"/>
  <c r="C62" i="3" s="1"/>
  <c r="D2" i="3"/>
  <c r="D62" i="3" s="1"/>
  <c r="E2" i="3"/>
  <c r="E62" i="3" s="1"/>
  <c r="F2" i="3"/>
  <c r="F62" i="3" s="1"/>
  <c r="G2" i="3"/>
  <c r="G62" i="3" s="1"/>
  <c r="H2" i="3"/>
  <c r="H69" i="3" s="1"/>
  <c r="I2" i="3"/>
  <c r="I62" i="3" s="1"/>
  <c r="J2" i="3"/>
  <c r="K2" i="3"/>
  <c r="L2" i="3"/>
  <c r="M2" i="3"/>
  <c r="M62" i="3" s="1"/>
  <c r="N2" i="3"/>
  <c r="N62" i="3" s="1"/>
  <c r="O2" i="3"/>
  <c r="O62" i="3" s="1"/>
  <c r="B2" i="3"/>
  <c r="B62" i="3" s="1"/>
  <c r="AG24" i="2"/>
  <c r="AG11" i="2"/>
  <c r="AF11" i="2"/>
  <c r="AE11" i="2"/>
  <c r="AG10" i="2"/>
  <c r="AF10" i="2"/>
  <c r="AE10" i="2"/>
  <c r="AG9" i="2"/>
  <c r="AF9" i="2"/>
  <c r="AE9" i="2"/>
  <c r="AG8" i="2"/>
  <c r="AF8" i="2"/>
  <c r="AE8" i="2"/>
  <c r="AG7" i="2"/>
  <c r="AF7" i="2"/>
  <c r="AE7" i="2"/>
  <c r="AG6" i="2"/>
  <c r="AF6" i="2"/>
  <c r="AE6" i="2"/>
  <c r="AG5" i="2"/>
  <c r="AF5" i="2"/>
  <c r="AE5" i="2"/>
  <c r="AG4" i="2"/>
  <c r="AF4" i="2"/>
  <c r="AE4" i="2"/>
  <c r="AG3" i="2"/>
  <c r="AF3" i="2"/>
  <c r="AE3" i="2"/>
  <c r="AG2" i="2"/>
  <c r="AF2" i="2"/>
  <c r="AE2" i="2"/>
  <c r="K21" i="2"/>
  <c r="O28" i="2"/>
  <c r="AG28" i="2" s="1"/>
  <c r="N28" i="2"/>
  <c r="M28" i="2"/>
  <c r="L28" i="2"/>
  <c r="AC28" i="2" s="1"/>
  <c r="K28" i="2"/>
  <c r="J28" i="2"/>
  <c r="I28" i="2"/>
  <c r="H28" i="2"/>
  <c r="G28" i="2"/>
  <c r="AB28" i="2" s="1"/>
  <c r="F28" i="2"/>
  <c r="E28" i="2"/>
  <c r="D28" i="2"/>
  <c r="C28" i="2"/>
  <c r="AE28" i="2" s="1"/>
  <c r="B28" i="2"/>
  <c r="AA28" i="2" s="1"/>
  <c r="O27" i="2"/>
  <c r="N27" i="2"/>
  <c r="M27" i="2"/>
  <c r="AG27" i="2" s="1"/>
  <c r="L27" i="2"/>
  <c r="AC27" i="2" s="1"/>
  <c r="K27" i="2"/>
  <c r="J27" i="2"/>
  <c r="I27" i="2"/>
  <c r="H27" i="2"/>
  <c r="G27" i="2"/>
  <c r="AF27" i="2" s="1"/>
  <c r="F27" i="2"/>
  <c r="E27" i="2"/>
  <c r="D27" i="2"/>
  <c r="C27" i="2"/>
  <c r="B27" i="2"/>
  <c r="AE27" i="2" s="1"/>
  <c r="O26" i="2"/>
  <c r="N26" i="2"/>
  <c r="M26" i="2"/>
  <c r="AG26" i="2" s="1"/>
  <c r="L26" i="2"/>
  <c r="AC26" i="2" s="1"/>
  <c r="K26" i="2"/>
  <c r="J26" i="2"/>
  <c r="I26" i="2"/>
  <c r="H26" i="2"/>
  <c r="G26" i="2"/>
  <c r="AF26" i="2" s="1"/>
  <c r="F26" i="2"/>
  <c r="E26" i="2"/>
  <c r="D26" i="2"/>
  <c r="C26" i="2"/>
  <c r="B26" i="2"/>
  <c r="AE26" i="2" s="1"/>
  <c r="O25" i="2"/>
  <c r="N25" i="2"/>
  <c r="M25" i="2"/>
  <c r="L25" i="2"/>
  <c r="AC25" i="2" s="1"/>
  <c r="K25" i="2"/>
  <c r="J25" i="2"/>
  <c r="I25" i="2"/>
  <c r="H25" i="2"/>
  <c r="G25" i="2"/>
  <c r="AB25" i="2" s="1"/>
  <c r="F25" i="2"/>
  <c r="E25" i="2"/>
  <c r="D25" i="2"/>
  <c r="C25" i="2"/>
  <c r="B25" i="2"/>
  <c r="AA25" i="2" s="1"/>
  <c r="O24" i="2"/>
  <c r="N24" i="2"/>
  <c r="M24" i="2"/>
  <c r="L24" i="2"/>
  <c r="AC24" i="2" s="1"/>
  <c r="K24" i="2"/>
  <c r="J24" i="2"/>
  <c r="I24" i="2"/>
  <c r="H24" i="2"/>
  <c r="G24" i="2"/>
  <c r="AB24" i="2" s="1"/>
  <c r="F24" i="2"/>
  <c r="E24" i="2"/>
  <c r="D24" i="2"/>
  <c r="AE24" i="2" s="1"/>
  <c r="C24" i="2"/>
  <c r="B24" i="2"/>
  <c r="AA24" i="2" s="1"/>
  <c r="O23" i="2"/>
  <c r="N23" i="2"/>
  <c r="M23" i="2"/>
  <c r="AG23" i="2" s="1"/>
  <c r="L23" i="2"/>
  <c r="AC23" i="2" s="1"/>
  <c r="K23" i="2"/>
  <c r="J23" i="2"/>
  <c r="I23" i="2"/>
  <c r="H23" i="2"/>
  <c r="G23" i="2"/>
  <c r="AF23" i="2" s="1"/>
  <c r="F23" i="2"/>
  <c r="E23" i="2"/>
  <c r="D23" i="2"/>
  <c r="C23" i="2"/>
  <c r="AE23" i="2" s="1"/>
  <c r="B23" i="2"/>
  <c r="AA23" i="2" s="1"/>
  <c r="O22" i="2"/>
  <c r="N22" i="2"/>
  <c r="M22" i="2"/>
  <c r="L22" i="2"/>
  <c r="AG22" i="2" s="1"/>
  <c r="K22" i="2"/>
  <c r="J22" i="2"/>
  <c r="I22" i="2"/>
  <c r="H22" i="2"/>
  <c r="AF22" i="2" s="1"/>
  <c r="G22" i="2"/>
  <c r="S20" i="2" s="1"/>
  <c r="F22" i="2"/>
  <c r="E22" i="2"/>
  <c r="D22" i="2"/>
  <c r="C22" i="2"/>
  <c r="B22" i="2"/>
  <c r="R20" i="2" s="1"/>
  <c r="O21" i="2"/>
  <c r="N21" i="2"/>
  <c r="M21" i="2"/>
  <c r="L21" i="2"/>
  <c r="AC21" i="2" s="1"/>
  <c r="J21" i="2"/>
  <c r="I21" i="2"/>
  <c r="AF21" i="2" s="1"/>
  <c r="H21" i="2"/>
  <c r="G21" i="2"/>
  <c r="AB21" i="2" s="1"/>
  <c r="F21" i="2"/>
  <c r="E21" i="2"/>
  <c r="D21" i="2"/>
  <c r="C21" i="2"/>
  <c r="B21" i="2"/>
  <c r="AA21" i="2" s="1"/>
  <c r="O20" i="2"/>
  <c r="N20" i="2"/>
  <c r="M20" i="2"/>
  <c r="L20" i="2"/>
  <c r="AC20" i="2" s="1"/>
  <c r="K20" i="2"/>
  <c r="J20" i="2"/>
  <c r="I20" i="2"/>
  <c r="H20" i="2"/>
  <c r="G20" i="2"/>
  <c r="AB20" i="2" s="1"/>
  <c r="F20" i="2"/>
  <c r="E20" i="2"/>
  <c r="D20" i="2"/>
  <c r="C20" i="2"/>
  <c r="B20" i="2"/>
  <c r="AA20" i="2" s="1"/>
  <c r="O19" i="2"/>
  <c r="N19" i="2"/>
  <c r="M19" i="2"/>
  <c r="AG19" i="2" s="1"/>
  <c r="L19" i="2"/>
  <c r="T19" i="2" s="1"/>
  <c r="K19" i="2"/>
  <c r="J19" i="2"/>
  <c r="I19" i="2"/>
  <c r="H19" i="2"/>
  <c r="AF19" i="2" s="1"/>
  <c r="G19" i="2"/>
  <c r="S19" i="2" s="1"/>
  <c r="F19" i="2"/>
  <c r="E19" i="2"/>
  <c r="D19" i="2"/>
  <c r="C19" i="2"/>
  <c r="AE19" i="2" s="1"/>
  <c r="AG22" i="1"/>
  <c r="B20" i="1"/>
  <c r="AA20" i="1" s="1"/>
  <c r="C20" i="1"/>
  <c r="D20" i="1"/>
  <c r="E20" i="1"/>
  <c r="F20" i="1"/>
  <c r="G20" i="1"/>
  <c r="AB20" i="1" s="1"/>
  <c r="H20" i="1"/>
  <c r="AF20" i="1" s="1"/>
  <c r="I20" i="1"/>
  <c r="J20" i="1"/>
  <c r="K20" i="1"/>
  <c r="L20" i="1"/>
  <c r="AC20" i="1" s="1"/>
  <c r="M20" i="1"/>
  <c r="N20" i="1"/>
  <c r="AG20" i="1" s="1"/>
  <c r="O20" i="1"/>
  <c r="B21" i="1"/>
  <c r="AE21" i="1" s="1"/>
  <c r="C21" i="1"/>
  <c r="D21" i="1"/>
  <c r="E21" i="1"/>
  <c r="F21" i="1"/>
  <c r="G21" i="1"/>
  <c r="AF21" i="1" s="1"/>
  <c r="H21" i="1"/>
  <c r="I21" i="1"/>
  <c r="J21" i="1"/>
  <c r="K21" i="1"/>
  <c r="L21" i="1"/>
  <c r="AC21" i="1" s="1"/>
  <c r="M21" i="1"/>
  <c r="N21" i="1"/>
  <c r="O21" i="1"/>
  <c r="B22" i="1"/>
  <c r="R20" i="1" s="1"/>
  <c r="C22" i="1"/>
  <c r="D22" i="1"/>
  <c r="E22" i="1"/>
  <c r="F22" i="1"/>
  <c r="G22" i="1"/>
  <c r="S20" i="1" s="1"/>
  <c r="H22" i="1"/>
  <c r="I22" i="1"/>
  <c r="J22" i="1"/>
  <c r="K22" i="1"/>
  <c r="L22" i="1"/>
  <c r="T20" i="1" s="1"/>
  <c r="M22" i="1"/>
  <c r="N22" i="1"/>
  <c r="O22" i="1"/>
  <c r="B23" i="1"/>
  <c r="AA23" i="1" s="1"/>
  <c r="C23" i="1"/>
  <c r="D23" i="1"/>
  <c r="E23" i="1"/>
  <c r="F23" i="1"/>
  <c r="G23" i="1"/>
  <c r="AB23" i="1" s="1"/>
  <c r="H23" i="1"/>
  <c r="AF23" i="1" s="1"/>
  <c r="I23" i="1"/>
  <c r="J23" i="1"/>
  <c r="K23" i="1"/>
  <c r="L23" i="1"/>
  <c r="AC23" i="1" s="1"/>
  <c r="M23" i="1"/>
  <c r="N23" i="1"/>
  <c r="O23" i="1"/>
  <c r="B24" i="1"/>
  <c r="AA24" i="1" s="1"/>
  <c r="C24" i="1"/>
  <c r="D24" i="1"/>
  <c r="E24" i="1"/>
  <c r="F24" i="1"/>
  <c r="G24" i="1"/>
  <c r="AB24" i="1" s="1"/>
  <c r="H24" i="1"/>
  <c r="AF24" i="1" s="1"/>
  <c r="I24" i="1"/>
  <c r="J24" i="1"/>
  <c r="K24" i="1"/>
  <c r="L24" i="1"/>
  <c r="AG24" i="1" s="1"/>
  <c r="M24" i="1"/>
  <c r="N24" i="1"/>
  <c r="O24" i="1"/>
  <c r="B25" i="1"/>
  <c r="AE25" i="1" s="1"/>
  <c r="C25" i="1"/>
  <c r="D25" i="1"/>
  <c r="E25" i="1"/>
  <c r="F25" i="1"/>
  <c r="G25" i="1"/>
  <c r="AF25" i="1" s="1"/>
  <c r="H25" i="1"/>
  <c r="I25" i="1"/>
  <c r="J25" i="1"/>
  <c r="K25" i="1"/>
  <c r="L25" i="1"/>
  <c r="T21" i="1" s="1"/>
  <c r="M25" i="1"/>
  <c r="N25" i="1"/>
  <c r="AG25" i="1" s="1"/>
  <c r="O25" i="1"/>
  <c r="B26" i="1"/>
  <c r="AA26" i="1" s="1"/>
  <c r="C26" i="1"/>
  <c r="D26" i="1"/>
  <c r="E26" i="1"/>
  <c r="F26" i="1"/>
  <c r="G26" i="1"/>
  <c r="AB26" i="1" s="1"/>
  <c r="H26" i="1"/>
  <c r="I26" i="1"/>
  <c r="J26" i="1"/>
  <c r="K26" i="1"/>
  <c r="L26" i="1"/>
  <c r="AC26" i="1" s="1"/>
  <c r="M26" i="1"/>
  <c r="N26" i="1"/>
  <c r="AG26" i="1" s="1"/>
  <c r="O26" i="1"/>
  <c r="B27" i="1"/>
  <c r="AA27" i="1" s="1"/>
  <c r="C27" i="1"/>
  <c r="D27" i="1"/>
  <c r="E27" i="1"/>
  <c r="F27" i="1"/>
  <c r="G27" i="1"/>
  <c r="AB27" i="1" s="1"/>
  <c r="H27" i="1"/>
  <c r="I27" i="1"/>
  <c r="J27" i="1"/>
  <c r="K27" i="1"/>
  <c r="L27" i="1"/>
  <c r="AC27" i="1" s="1"/>
  <c r="M27" i="1"/>
  <c r="N27" i="1"/>
  <c r="O27" i="1"/>
  <c r="B28" i="1"/>
  <c r="AA28" i="1" s="1"/>
  <c r="C28" i="1"/>
  <c r="D28" i="1"/>
  <c r="E28" i="1"/>
  <c r="F28" i="1"/>
  <c r="G28" i="1"/>
  <c r="AB28" i="1" s="1"/>
  <c r="H28" i="1"/>
  <c r="AF28" i="1" s="1"/>
  <c r="I28" i="1"/>
  <c r="J28" i="1"/>
  <c r="K28" i="1"/>
  <c r="L28" i="1"/>
  <c r="AC28" i="1" s="1"/>
  <c r="M28" i="1"/>
  <c r="AG28" i="1" s="1"/>
  <c r="N28" i="1"/>
  <c r="O28" i="1"/>
  <c r="O19" i="1"/>
  <c r="N19" i="1"/>
  <c r="M19" i="1"/>
  <c r="L19" i="1"/>
  <c r="AC19" i="1" s="1"/>
  <c r="K19" i="1"/>
  <c r="J19" i="1"/>
  <c r="I19" i="1"/>
  <c r="H19" i="1"/>
  <c r="G19" i="1"/>
  <c r="AB19" i="1" s="1"/>
  <c r="F19" i="1"/>
  <c r="E19" i="1"/>
  <c r="D19" i="1"/>
  <c r="C19" i="1"/>
  <c r="B19" i="1"/>
  <c r="AA19" i="1" s="1"/>
  <c r="AE3" i="1"/>
  <c r="AF3" i="1"/>
  <c r="AG3" i="1"/>
  <c r="AE4" i="1"/>
  <c r="AF4" i="1"/>
  <c r="AG4" i="1"/>
  <c r="AE5" i="1"/>
  <c r="AF5" i="1"/>
  <c r="AG5" i="1"/>
  <c r="AE6" i="1"/>
  <c r="AF6" i="1"/>
  <c r="AG6" i="1"/>
  <c r="AE7" i="1"/>
  <c r="AF7" i="1"/>
  <c r="AG7" i="1"/>
  <c r="AE8" i="1"/>
  <c r="AF8" i="1"/>
  <c r="AG8" i="1"/>
  <c r="AE9" i="1"/>
  <c r="AF9" i="1"/>
  <c r="AG9" i="1"/>
  <c r="AE10" i="1"/>
  <c r="AF10" i="1"/>
  <c r="AG10" i="1"/>
  <c r="AE11" i="1"/>
  <c r="AF11" i="1"/>
  <c r="AG11" i="1"/>
  <c r="AG2" i="1"/>
  <c r="AF2" i="1"/>
  <c r="AE2" i="1"/>
  <c r="AG21" i="1" l="1"/>
  <c r="AC24" i="1"/>
  <c r="AA22" i="2"/>
  <c r="AA26" i="2"/>
  <c r="T20" i="2"/>
  <c r="AE22" i="1"/>
  <c r="AE26" i="1"/>
  <c r="AA21" i="1"/>
  <c r="AA25" i="1"/>
  <c r="AB22" i="2"/>
  <c r="AB26" i="2"/>
  <c r="R21" i="2"/>
  <c r="AF22" i="1"/>
  <c r="AF26" i="1"/>
  <c r="AF20" i="2"/>
  <c r="AF24" i="2"/>
  <c r="AF28" i="2"/>
  <c r="AB21" i="1"/>
  <c r="AB25" i="1"/>
  <c r="AC22" i="2"/>
  <c r="S21" i="2"/>
  <c r="R19" i="1"/>
  <c r="AC25" i="1"/>
  <c r="AA27" i="2"/>
  <c r="T21" i="2"/>
  <c r="S19" i="1"/>
  <c r="AG20" i="2"/>
  <c r="AE19" i="1"/>
  <c r="AE23" i="1"/>
  <c r="AE27" i="1"/>
  <c r="AE21" i="2"/>
  <c r="AE25" i="2"/>
  <c r="AE20" i="2"/>
  <c r="AA22" i="1"/>
  <c r="AB23" i="2"/>
  <c r="AB27" i="2"/>
  <c r="R19" i="2"/>
  <c r="T19" i="1"/>
  <c r="AF27" i="1"/>
  <c r="AF25" i="2"/>
  <c r="AB22" i="1"/>
  <c r="AB19" i="2"/>
  <c r="AF19" i="1"/>
  <c r="AG19" i="1"/>
  <c r="AG23" i="1"/>
  <c r="AG27" i="1"/>
  <c r="AG21" i="2"/>
  <c r="AG25" i="2"/>
  <c r="AC22" i="1"/>
  <c r="AC19" i="2"/>
  <c r="AE20" i="1"/>
  <c r="AE24" i="1"/>
  <c r="AE28" i="1"/>
  <c r="AE22" i="2"/>
  <c r="R21" i="1"/>
  <c r="S21" i="1"/>
  <c r="AA19" i="2"/>
  <c r="D67" i="3"/>
  <c r="F66" i="3"/>
  <c r="B67" i="3"/>
  <c r="C27" i="3"/>
  <c r="AR11" i="3"/>
  <c r="AR5" i="3"/>
  <c r="J68" i="3"/>
  <c r="N24" i="3"/>
  <c r="G65" i="3"/>
  <c r="G70" i="3"/>
  <c r="E23" i="3"/>
  <c r="L67" i="3"/>
  <c r="L25" i="3"/>
  <c r="K68" i="3"/>
  <c r="K20" i="3"/>
  <c r="J26" i="3"/>
  <c r="I26" i="3"/>
  <c r="O68" i="3"/>
  <c r="C68" i="3"/>
  <c r="E67" i="3"/>
  <c r="G66" i="3"/>
  <c r="O23" i="3"/>
  <c r="K70" i="3"/>
  <c r="H24" i="3"/>
  <c r="J64" i="3"/>
  <c r="I70" i="3"/>
  <c r="O67" i="3"/>
  <c r="C67" i="3"/>
  <c r="I64" i="3"/>
  <c r="I65" i="3"/>
  <c r="H70" i="3"/>
  <c r="N67" i="3"/>
  <c r="D66" i="3"/>
  <c r="F65" i="3"/>
  <c r="H64" i="3"/>
  <c r="O22" i="3"/>
  <c r="O66" i="3"/>
  <c r="C66" i="3"/>
  <c r="E65" i="3"/>
  <c r="G64" i="3"/>
  <c r="J20" i="3"/>
  <c r="H65" i="3"/>
  <c r="D19" i="3"/>
  <c r="F70" i="3"/>
  <c r="N66" i="3"/>
  <c r="B66" i="3"/>
  <c r="D65" i="3"/>
  <c r="F64" i="3"/>
  <c r="K64" i="3"/>
  <c r="J70" i="3"/>
  <c r="C19" i="3"/>
  <c r="E70" i="3"/>
  <c r="O65" i="3"/>
  <c r="C65" i="3"/>
  <c r="E64" i="3"/>
  <c r="AE4" i="3"/>
  <c r="B19" i="3"/>
  <c r="AE3" i="3"/>
  <c r="AF4" i="3"/>
  <c r="B28" i="3"/>
  <c r="K25" i="3"/>
  <c r="N22" i="3"/>
  <c r="I20" i="3"/>
  <c r="I71" i="3"/>
  <c r="F23" i="3"/>
  <c r="H27" i="3"/>
  <c r="J25" i="3"/>
  <c r="F22" i="3"/>
  <c r="H20" i="3"/>
  <c r="H71" i="3"/>
  <c r="E19" i="3"/>
  <c r="G27" i="3"/>
  <c r="I25" i="3"/>
  <c r="E22" i="3"/>
  <c r="G20" i="3"/>
  <c r="B13" i="3"/>
  <c r="G71" i="3"/>
  <c r="D24" i="3"/>
  <c r="F19" i="3"/>
  <c r="F27" i="3"/>
  <c r="H25" i="3"/>
  <c r="D22" i="3"/>
  <c r="F20" i="3"/>
  <c r="F71" i="3"/>
  <c r="C24" i="3"/>
  <c r="N19" i="3"/>
  <c r="E27" i="3"/>
  <c r="C22" i="3"/>
  <c r="E71" i="3"/>
  <c r="E66" i="3"/>
  <c r="AF2" i="3"/>
  <c r="N25" i="3"/>
  <c r="B25" i="3"/>
  <c r="D70" i="3"/>
  <c r="F69" i="3"/>
  <c r="H68" i="3"/>
  <c r="J67" i="3"/>
  <c r="L66" i="3"/>
  <c r="N65" i="3"/>
  <c r="B65" i="3"/>
  <c r="D64" i="3"/>
  <c r="F63" i="3"/>
  <c r="O19" i="3"/>
  <c r="D27" i="3"/>
  <c r="B24" i="3"/>
  <c r="B22" i="3"/>
  <c r="D71" i="3"/>
  <c r="B68" i="3"/>
  <c r="AG4" i="3"/>
  <c r="E26" i="3"/>
  <c r="G68" i="3"/>
  <c r="I67" i="3"/>
  <c r="K66" i="3"/>
  <c r="O64" i="3"/>
  <c r="C21" i="3"/>
  <c r="E63" i="3"/>
  <c r="O28" i="3"/>
  <c r="H21" i="3"/>
  <c r="C71" i="3"/>
  <c r="L19" i="3"/>
  <c r="N27" i="3"/>
  <c r="B27" i="3"/>
  <c r="D69" i="3"/>
  <c r="F68" i="3"/>
  <c r="H67" i="3"/>
  <c r="J66" i="3"/>
  <c r="AG3" i="3"/>
  <c r="N21" i="3"/>
  <c r="B64" i="3"/>
  <c r="D63" i="3"/>
  <c r="N28" i="3"/>
  <c r="N23" i="3"/>
  <c r="G21" i="3"/>
  <c r="M70" i="3"/>
  <c r="O69" i="3"/>
  <c r="C69" i="3"/>
  <c r="E68" i="3"/>
  <c r="G67" i="3"/>
  <c r="I66" i="3"/>
  <c r="K65" i="3"/>
  <c r="M64" i="3"/>
  <c r="O63" i="3"/>
  <c r="C63" i="3"/>
  <c r="F28" i="3"/>
  <c r="H26" i="3"/>
  <c r="D23" i="3"/>
  <c r="F21" i="3"/>
  <c r="J62" i="3"/>
  <c r="J71" i="3"/>
  <c r="L70" i="3"/>
  <c r="N69" i="3"/>
  <c r="B69" i="3"/>
  <c r="D68" i="3"/>
  <c r="F67" i="3"/>
  <c r="H66" i="3"/>
  <c r="J65" i="3"/>
  <c r="L64" i="3"/>
  <c r="N63" i="3"/>
  <c r="B63" i="3"/>
  <c r="E28" i="3"/>
  <c r="G26" i="3"/>
  <c r="C23" i="3"/>
  <c r="E21" i="3"/>
  <c r="K62" i="3"/>
  <c r="I21" i="3"/>
  <c r="O24" i="3"/>
  <c r="D28" i="3"/>
  <c r="F26" i="3"/>
  <c r="B23" i="3"/>
  <c r="D21" i="3"/>
  <c r="M63" i="3"/>
  <c r="M24" i="3"/>
  <c r="K69" i="3"/>
  <c r="K63" i="3"/>
  <c r="M23" i="3"/>
  <c r="J69" i="3"/>
  <c r="J63" i="3"/>
  <c r="M67" i="3"/>
  <c r="M28" i="3"/>
  <c r="G25" i="3"/>
  <c r="M22" i="3"/>
  <c r="E20" i="3"/>
  <c r="H63" i="3"/>
  <c r="G19" i="3"/>
  <c r="D26" i="3"/>
  <c r="J23" i="3"/>
  <c r="B21" i="3"/>
  <c r="G69" i="3"/>
  <c r="I68" i="3"/>
  <c r="K67" i="3"/>
  <c r="G63" i="3"/>
  <c r="H19" i="3"/>
  <c r="K28" i="3"/>
  <c r="M27" i="3"/>
  <c r="O26" i="3"/>
  <c r="C26" i="3"/>
  <c r="E25" i="3"/>
  <c r="G24" i="3"/>
  <c r="I23" i="3"/>
  <c r="K22" i="3"/>
  <c r="M21" i="3"/>
  <c r="O20" i="3"/>
  <c r="C20" i="3"/>
  <c r="N71" i="3"/>
  <c r="B71" i="3"/>
  <c r="M19" i="3"/>
  <c r="L62" i="3"/>
  <c r="K24" i="3"/>
  <c r="L23" i="3"/>
  <c r="I69" i="3"/>
  <c r="K23" i="3"/>
  <c r="F25" i="3"/>
  <c r="D20" i="3"/>
  <c r="M66" i="3"/>
  <c r="AF3" i="3"/>
  <c r="I19" i="3"/>
  <c r="J28" i="3"/>
  <c r="L27" i="3"/>
  <c r="N26" i="3"/>
  <c r="B26" i="3"/>
  <c r="D25" i="3"/>
  <c r="F24" i="3"/>
  <c r="H23" i="3"/>
  <c r="J22" i="3"/>
  <c r="L21" i="3"/>
  <c r="N20" i="3"/>
  <c r="B20" i="3"/>
  <c r="M71" i="3"/>
  <c r="O70" i="3"/>
  <c r="C70" i="3"/>
  <c r="E69" i="3"/>
  <c r="M65" i="3"/>
  <c r="C64" i="3"/>
  <c r="M69" i="3"/>
  <c r="J24" i="3"/>
  <c r="L22" i="3"/>
  <c r="J19" i="3"/>
  <c r="I28" i="3"/>
  <c r="K27" i="3"/>
  <c r="M26" i="3"/>
  <c r="O25" i="3"/>
  <c r="C25" i="3"/>
  <c r="E24" i="3"/>
  <c r="G23" i="3"/>
  <c r="I22" i="3"/>
  <c r="K21" i="3"/>
  <c r="M20" i="3"/>
  <c r="L71" i="3"/>
  <c r="N70" i="3"/>
  <c r="B70" i="3"/>
  <c r="L65" i="3"/>
  <c r="N64" i="3"/>
  <c r="AE2" i="3"/>
  <c r="O21" i="3"/>
  <c r="AQ4" i="3"/>
  <c r="AG2" i="3"/>
  <c r="K19" i="3"/>
  <c r="H28" i="3"/>
  <c r="J27" i="3"/>
  <c r="L26" i="3"/>
  <c r="H22" i="3"/>
  <c r="J21" i="3"/>
  <c r="L20" i="3"/>
  <c r="H62" i="3"/>
  <c r="K71" i="3"/>
  <c r="L69" i="3"/>
  <c r="L63" i="3"/>
  <c r="L24" i="3"/>
  <c r="M68" i="3"/>
  <c r="L68" i="3"/>
  <c r="I63" i="3"/>
  <c r="O27" i="3"/>
  <c r="I24" i="3"/>
  <c r="L28" i="3"/>
  <c r="O71" i="3"/>
  <c r="G28" i="3"/>
  <c r="I27" i="3"/>
  <c r="K26" i="3"/>
  <c r="M25" i="3"/>
  <c r="S43" i="3"/>
  <c r="B54" i="3"/>
  <c r="G54" i="3"/>
  <c r="R43" i="3"/>
  <c r="L13" i="3"/>
  <c r="AC3" i="3"/>
  <c r="K13" i="3"/>
  <c r="AP4" i="3"/>
  <c r="AR4" i="3"/>
  <c r="AP3" i="3"/>
  <c r="I13" i="3"/>
  <c r="AB4" i="3"/>
  <c r="H13" i="3"/>
  <c r="M13" i="3"/>
  <c r="AB3" i="3"/>
  <c r="AR10" i="3"/>
  <c r="AC4" i="3"/>
  <c r="N13" i="3"/>
  <c r="AA4" i="3"/>
  <c r="AQ3" i="3"/>
  <c r="C13" i="3"/>
  <c r="AC2" i="3"/>
  <c r="D13" i="3"/>
  <c r="G13" i="3"/>
  <c r="AP9" i="3"/>
  <c r="O13" i="3"/>
  <c r="AQ9" i="3"/>
  <c r="E13" i="3"/>
  <c r="J13" i="3"/>
  <c r="AR9" i="3"/>
  <c r="AP8" i="3"/>
  <c r="AQ6" i="3"/>
  <c r="AB2" i="3"/>
  <c r="AP6" i="3"/>
  <c r="AA3" i="3"/>
  <c r="AQ8" i="3"/>
  <c r="F13" i="3"/>
  <c r="AA2" i="3"/>
  <c r="AQ11" i="3"/>
  <c r="AR6" i="3"/>
  <c r="AP11" i="3"/>
  <c r="AP7" i="3"/>
  <c r="AP5" i="3"/>
  <c r="AQ7" i="3"/>
  <c r="AR7" i="3"/>
  <c r="AR8" i="3"/>
  <c r="AQ2" i="3"/>
  <c r="AQ10" i="3"/>
  <c r="AQ5" i="3"/>
  <c r="AP10" i="3"/>
  <c r="AR3" i="3"/>
  <c r="AR2" i="3"/>
  <c r="AP2" i="3"/>
  <c r="AA19" i="3" l="1"/>
  <c r="AG21" i="3"/>
  <c r="AE21" i="3"/>
  <c r="AE20" i="3"/>
  <c r="AD63" i="3"/>
  <c r="AA20" i="3"/>
  <c r="AC21" i="3"/>
  <c r="AG19" i="3"/>
  <c r="AE64" i="3"/>
  <c r="AD64" i="3"/>
  <c r="AE62" i="3"/>
  <c r="H30" i="3"/>
  <c r="AA63" i="3"/>
  <c r="AE63" i="3"/>
  <c r="AA64" i="3"/>
  <c r="AQ26" i="3"/>
  <c r="AE19" i="3"/>
  <c r="AF20" i="3"/>
  <c r="D30" i="3"/>
  <c r="AB64" i="3"/>
  <c r="AC20" i="3"/>
  <c r="AG20" i="3"/>
  <c r="AB21" i="3"/>
  <c r="AF21" i="3"/>
  <c r="AB62" i="3"/>
  <c r="AC19" i="3"/>
  <c r="AB20" i="3"/>
  <c r="AA21" i="3"/>
  <c r="AF19" i="3"/>
  <c r="AB19" i="3"/>
  <c r="AB63" i="3"/>
  <c r="G30" i="3"/>
  <c r="E30" i="3"/>
  <c r="N30" i="3"/>
  <c r="AP21" i="3"/>
  <c r="L30" i="3"/>
  <c r="AR21" i="3"/>
  <c r="M30" i="3"/>
  <c r="K30" i="3"/>
  <c r="F30" i="3"/>
  <c r="B30" i="3"/>
  <c r="I30" i="3"/>
  <c r="O30" i="3"/>
  <c r="J30" i="3"/>
  <c r="C30" i="3"/>
  <c r="AQ19" i="3"/>
  <c r="AQ28" i="3"/>
  <c r="AQ27" i="3"/>
  <c r="AR22" i="3"/>
  <c r="AQ23" i="3"/>
  <c r="AR23" i="3"/>
  <c r="AQ21" i="3"/>
  <c r="AQ20" i="3"/>
  <c r="AR25" i="3"/>
  <c r="AR26" i="3"/>
  <c r="AR24" i="3"/>
  <c r="AR28" i="3"/>
  <c r="AQ24" i="3"/>
  <c r="AR19" i="3"/>
  <c r="AQ25" i="3"/>
  <c r="AR20" i="3"/>
  <c r="AR27" i="3"/>
  <c r="AP19" i="3"/>
  <c r="AP24" i="3"/>
  <c r="AP28" i="3"/>
  <c r="AP20" i="3"/>
  <c r="AP26" i="3"/>
  <c r="AP25" i="3"/>
  <c r="AP23" i="3"/>
  <c r="AP22" i="3"/>
  <c r="AP27" i="3"/>
  <c r="AQ22" i="3"/>
  <c r="AD62" i="3"/>
  <c r="AA62" i="3"/>
</calcChain>
</file>

<file path=xl/sharedStrings.xml><?xml version="1.0" encoding="utf-8"?>
<sst xmlns="http://schemas.openxmlformats.org/spreadsheetml/2006/main" count="221" uniqueCount="39">
  <si>
    <t>P1</t>
  </si>
  <si>
    <t>P2</t>
  </si>
  <si>
    <t>P3</t>
  </si>
  <si>
    <t>P5</t>
  </si>
  <si>
    <t>P6</t>
  </si>
  <si>
    <t>P7</t>
  </si>
  <si>
    <t>P8</t>
  </si>
  <si>
    <t>P9</t>
  </si>
  <si>
    <t>P10</t>
  </si>
  <si>
    <t>P12</t>
  </si>
  <si>
    <t>P13</t>
  </si>
  <si>
    <t>P14</t>
  </si>
  <si>
    <t>P16</t>
  </si>
  <si>
    <t>P15</t>
  </si>
  <si>
    <t>patient_num</t>
  </si>
  <si>
    <t>error 0</t>
  </si>
  <si>
    <t>error 1</t>
  </si>
  <si>
    <t>error 2</t>
  </si>
  <si>
    <t>average 1</t>
  </si>
  <si>
    <t>average 2</t>
  </si>
  <si>
    <t>average 0</t>
  </si>
  <si>
    <t>score</t>
  </si>
  <si>
    <t>average trust</t>
  </si>
  <si>
    <t>update_type</t>
  </si>
  <si>
    <t>agreed</t>
  </si>
  <si>
    <t>normal</t>
  </si>
  <si>
    <t>half normal half degraded</t>
  </si>
  <si>
    <t>degraded</t>
  </si>
  <si>
    <t>no update</t>
  </si>
  <si>
    <t>batched</t>
  </si>
  <si>
    <t>immediate</t>
  </si>
  <si>
    <t>Normal</t>
  </si>
  <si>
    <t>Half Normal Half Degraded</t>
  </si>
  <si>
    <t>Degraded</t>
  </si>
  <si>
    <t>No Updates</t>
  </si>
  <si>
    <t>Updates</t>
  </si>
  <si>
    <t>No update</t>
  </si>
  <si>
    <t>Immediate</t>
  </si>
  <si>
    <t>Batched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</si>
</sst>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ai_confidence!$AE$18</c:f>
              <c:strCache>
                <c:ptCount val="1"/>
                <c:pt idx="0">
                  <c:v>average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ai_confidence!$AD$19:$AD$28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ai_confidence!$AE$19:$AE$28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-0.2</c:v>
                </c:pt>
                <c:pt idx="7">
                  <c:v>0</c:v>
                </c:pt>
                <c:pt idx="8">
                  <c:v>-0.2</c:v>
                </c:pt>
                <c:pt idx="9">
                  <c:v>-0.2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A-AC4F-B705-359EA27EB660}"/>
            </c:ext>
          </c:extLst>
        </c:ser>
        <c:ser>
          <c:idx val="1"/>
          <c:order val="1"/>
          <c:tx>
            <c:strRef>
              <c:f>ai_confidence!$AF$18</c:f>
              <c:strCache>
                <c:ptCount val="1"/>
                <c:pt idx="0">
                  <c:v>average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ai_confidence!$AD$19:$AD$28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ai_confidence!$AF$19:$AF$28</c:f>
              <c:numCache>
                <c:formatCode>General</c:formatCode>
                <c:ptCount val="10"/>
                <c:pt idx="0">
                  <c:v>0</c:v>
                </c:pt>
                <c:pt idx="1">
                  <c:v>-0.6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-0.4</c:v>
                </c:pt>
                <c:pt idx="8">
                  <c:v>-0.8</c:v>
                </c:pt>
                <c:pt idx="9">
                  <c:v>-0.4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A-AC4F-B705-359EA27EB660}"/>
            </c:ext>
          </c:extLst>
        </c:ser>
        <c:ser>
          <c:idx val="2"/>
          <c:order val="2"/>
          <c:tx>
            <c:strRef>
              <c:f>ai_confidence!$AG$18</c:f>
              <c:strCache>
                <c:ptCount val="1"/>
                <c:pt idx="0">
                  <c:v>average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ai_confidence!$AD$19:$AD$28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ai_confidence!$AG$19:$AG$28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-0.25</c:v>
                </c:pt>
                <c:pt idx="4">
                  <c:v>-0.5</c:v>
                </c:pt>
                <c:pt idx="5">
                  <c:v>0</c:v>
                </c:pt>
                <c:pt idx="6">
                  <c:v>-0.75</c:v>
                </c:pt>
                <c:pt idx="7">
                  <c:v>0</c:v>
                </c:pt>
                <c:pt idx="8">
                  <c:v>-0.5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AA-AC4F-B705-359EA27EB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77487"/>
        <c:axId val="101719311"/>
      </c:scatterChart>
      <c:valAx>
        <c:axId val="12127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19311"/>
        <c:crosses val="autoZero"/>
        <c:crossBetween val="midCat"/>
      </c:valAx>
      <c:valAx>
        <c:axId val="1017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77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ai_confidence!$AE$1</c:f>
              <c:strCache>
                <c:ptCount val="1"/>
                <c:pt idx="0">
                  <c:v>average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ai_confidence!$AD$2:$AD$11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ai_confidence!$AE$2:$AE$11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3.8</c:v>
                </c:pt>
                <c:pt idx="7">
                  <c:v>4</c:v>
                </c:pt>
                <c:pt idx="8">
                  <c:v>3.8</c:v>
                </c:pt>
                <c:pt idx="9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A-E048-B1DD-48ECED82B185}"/>
            </c:ext>
          </c:extLst>
        </c:ser>
        <c:ser>
          <c:idx val="1"/>
          <c:order val="1"/>
          <c:tx>
            <c:strRef>
              <c:f>ai_confidence!$AF$1</c:f>
              <c:strCache>
                <c:ptCount val="1"/>
                <c:pt idx="0">
                  <c:v>average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ai_confidence!$AD$2:$AD$11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ai_confidence!$AF$2:$AF$11</c:f>
              <c:numCache>
                <c:formatCode>General</c:formatCode>
                <c:ptCount val="10"/>
                <c:pt idx="0">
                  <c:v>4.2</c:v>
                </c:pt>
                <c:pt idx="1">
                  <c:v>3.6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3.8</c:v>
                </c:pt>
                <c:pt idx="8">
                  <c:v>3.4</c:v>
                </c:pt>
                <c:pt idx="9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9A-E048-B1DD-48ECED82B185}"/>
            </c:ext>
          </c:extLst>
        </c:ser>
        <c:ser>
          <c:idx val="2"/>
          <c:order val="2"/>
          <c:tx>
            <c:strRef>
              <c:f>ai_confidence!$AG$1</c:f>
              <c:strCache>
                <c:ptCount val="1"/>
                <c:pt idx="0">
                  <c:v>average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ai_confidence!$AD$2:$AD$11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ai_confidence!$AG$2:$AG$11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3.75</c:v>
                </c:pt>
                <c:pt idx="4">
                  <c:v>3.5</c:v>
                </c:pt>
                <c:pt idx="5">
                  <c:v>4</c:v>
                </c:pt>
                <c:pt idx="6">
                  <c:v>3.25</c:v>
                </c:pt>
                <c:pt idx="7">
                  <c:v>4</c:v>
                </c:pt>
                <c:pt idx="8">
                  <c:v>3.5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9A-E048-B1DD-48ECED82B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00047"/>
        <c:axId val="102567951"/>
      </c:scatterChart>
      <c:valAx>
        <c:axId val="12100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7951"/>
        <c:crosses val="autoZero"/>
        <c:crossBetween val="midCat"/>
      </c:valAx>
      <c:valAx>
        <c:axId val="1025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00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ai_confidence!$R$18</c:f>
              <c:strCache>
                <c:ptCount val="1"/>
                <c:pt idx="0">
                  <c:v>no update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ai_confidence!$Q$19:$Q$21</c:f>
              <c:strCache>
                <c:ptCount val="3"/>
                <c:pt idx="0">
                  <c:v>normal</c:v>
                </c:pt>
                <c:pt idx="1">
                  <c:v>half normal half degraded</c:v>
                </c:pt>
                <c:pt idx="2">
                  <c:v>degraded</c:v>
                </c:pt>
              </c:strCache>
            </c:strRef>
          </c:cat>
          <c:val>
            <c:numRef>
              <c:f>ai_confidence!$R$19:$R$21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-0.15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2-5C42-8BBF-159E752C6213}"/>
            </c:ext>
          </c:extLst>
        </c:ser>
        <c:ser>
          <c:idx val="1"/>
          <c:order val="1"/>
          <c:tx>
            <c:strRef>
              <c:f>ai_confidence!$S$18</c:f>
              <c:strCache>
                <c:ptCount val="1"/>
                <c:pt idx="0">
                  <c:v>immediate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ai_confidence!$Q$19:$Q$21</c:f>
              <c:strCache>
                <c:ptCount val="3"/>
                <c:pt idx="0">
                  <c:v>normal</c:v>
                </c:pt>
                <c:pt idx="1">
                  <c:v>half normal half degraded</c:v>
                </c:pt>
                <c:pt idx="2">
                  <c:v>degraded</c:v>
                </c:pt>
              </c:strCache>
            </c:strRef>
          </c:cat>
          <c:val>
            <c:numRef>
              <c:f>ai_confidence!$S$19:$S$21</c:f>
              <c:numCache>
                <c:formatCode>General</c:formatCode>
                <c:ptCount val="3"/>
                <c:pt idx="0">
                  <c:v>-0.26666666666666666</c:v>
                </c:pt>
                <c:pt idx="1">
                  <c:v>-0.2</c:v>
                </c:pt>
                <c:pt idx="2">
                  <c:v>-0.45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2-5C42-8BBF-159E752C6213}"/>
            </c:ext>
          </c:extLst>
        </c:ser>
        <c:ser>
          <c:idx val="2"/>
          <c:order val="2"/>
          <c:tx>
            <c:strRef>
              <c:f>ai_confidence!$T$18</c:f>
              <c:strCache>
                <c:ptCount val="1"/>
                <c:pt idx="0">
                  <c:v>batched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ai_confidence!$Q$19:$Q$21</c:f>
              <c:strCache>
                <c:ptCount val="3"/>
                <c:pt idx="0">
                  <c:v>normal</c:v>
                </c:pt>
                <c:pt idx="1">
                  <c:v>half normal half degraded</c:v>
                </c:pt>
                <c:pt idx="2">
                  <c:v>degraded</c:v>
                </c:pt>
              </c:strCache>
            </c:strRef>
          </c:cat>
          <c:val>
            <c:numRef>
              <c:f>ai_confidence!$T$19:$T$21</c:f>
              <c:numCache>
                <c:formatCode>General</c:formatCode>
                <c:ptCount val="3"/>
                <c:pt idx="0">
                  <c:v>0</c:v>
                </c:pt>
                <c:pt idx="1">
                  <c:v>-0.25</c:v>
                </c:pt>
                <c:pt idx="2">
                  <c:v>-0.3125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32-5C42-8BBF-159E752C6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18847"/>
        <c:axId val="92598655"/>
      </c:lineChart>
      <c:catAx>
        <c:axId val="9261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98655"/>
        <c:crosses val="autoZero"/>
        <c:auto val="1"/>
        <c:lblAlgn val="ctr"/>
        <c:lblOffset val="100"/>
        <c:noMultiLvlLbl val="0"/>
      </c:catAx>
      <c:valAx>
        <c:axId val="9259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1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perceived_accuracy!$AE$1</c:f>
              <c:strCache>
                <c:ptCount val="1"/>
                <c:pt idx="0">
                  <c:v>average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perceived_accuracy!$AD$2:$AD$11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perceived_accuracy!$AE$2:$AE$11</c:f>
              <c:numCache>
                <c:formatCode>General</c:formatCode>
                <c:ptCount val="10"/>
                <c:pt idx="0">
                  <c:v>2.4</c:v>
                </c:pt>
                <c:pt idx="1">
                  <c:v>2.6</c:v>
                </c:pt>
                <c:pt idx="2">
                  <c:v>2.8</c:v>
                </c:pt>
                <c:pt idx="3">
                  <c:v>2.8</c:v>
                </c:pt>
                <c:pt idx="4">
                  <c:v>3</c:v>
                </c:pt>
                <c:pt idx="5">
                  <c:v>3.2</c:v>
                </c:pt>
                <c:pt idx="6">
                  <c:v>2.6</c:v>
                </c:pt>
                <c:pt idx="7">
                  <c:v>2.8</c:v>
                </c:pt>
                <c:pt idx="8">
                  <c:v>2.6</c:v>
                </c:pt>
                <c:pt idx="9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F6-DF48-BCEB-EC20BA4D9143}"/>
            </c:ext>
          </c:extLst>
        </c:ser>
        <c:ser>
          <c:idx val="1"/>
          <c:order val="1"/>
          <c:tx>
            <c:strRef>
              <c:f>perceived_accuracy!$AF$1</c:f>
              <c:strCache>
                <c:ptCount val="1"/>
                <c:pt idx="0">
                  <c:v>average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perceived_accuracy!$AD$2:$AD$11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perceived_accuracy!$AF$2:$AF$11</c:f>
              <c:numCache>
                <c:formatCode>General</c:formatCode>
                <c:ptCount val="10"/>
                <c:pt idx="0">
                  <c:v>3.4</c:v>
                </c:pt>
                <c:pt idx="1">
                  <c:v>3.2</c:v>
                </c:pt>
                <c:pt idx="2">
                  <c:v>3.2</c:v>
                </c:pt>
                <c:pt idx="3">
                  <c:v>3.6</c:v>
                </c:pt>
                <c:pt idx="4">
                  <c:v>3.4</c:v>
                </c:pt>
                <c:pt idx="5">
                  <c:v>3.2</c:v>
                </c:pt>
                <c:pt idx="6">
                  <c:v>3.4</c:v>
                </c:pt>
                <c:pt idx="7">
                  <c:v>3.2</c:v>
                </c:pt>
                <c:pt idx="8">
                  <c:v>3.2</c:v>
                </c:pt>
                <c:pt idx="9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F6-DF48-BCEB-EC20BA4D9143}"/>
            </c:ext>
          </c:extLst>
        </c:ser>
        <c:ser>
          <c:idx val="2"/>
          <c:order val="2"/>
          <c:tx>
            <c:strRef>
              <c:f>perceived_accuracy!$AG$1</c:f>
              <c:strCache>
                <c:ptCount val="1"/>
                <c:pt idx="0">
                  <c:v>average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perceived_accuracy!$AD$2:$AD$11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perceived_accuracy!$AG$2:$AG$11</c:f>
              <c:numCache>
                <c:formatCode>General</c:formatCode>
                <c:ptCount val="10"/>
                <c:pt idx="0">
                  <c:v>3</c:v>
                </c:pt>
                <c:pt idx="1">
                  <c:v>2.75</c:v>
                </c:pt>
                <c:pt idx="2">
                  <c:v>2.25</c:v>
                </c:pt>
                <c:pt idx="3">
                  <c:v>2.5</c:v>
                </c:pt>
                <c:pt idx="4">
                  <c:v>2.75</c:v>
                </c:pt>
                <c:pt idx="5">
                  <c:v>2.75</c:v>
                </c:pt>
                <c:pt idx="6">
                  <c:v>2.75</c:v>
                </c:pt>
                <c:pt idx="7">
                  <c:v>2.75</c:v>
                </c:pt>
                <c:pt idx="8">
                  <c:v>2.5</c:v>
                </c:pt>
                <c:pt idx="9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F6-DF48-BCEB-EC20BA4D9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22431"/>
        <c:axId val="301082319"/>
      </c:scatterChart>
      <c:valAx>
        <c:axId val="11512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082319"/>
        <c:crosses val="autoZero"/>
        <c:crossBetween val="midCat"/>
      </c:valAx>
      <c:valAx>
        <c:axId val="30108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2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perceived_accuracy!$AE$18</c:f>
              <c:strCache>
                <c:ptCount val="1"/>
                <c:pt idx="0">
                  <c:v>average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perceived_accuracy!$AD$19:$AD$28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perceived_accuracy!$AE$19:$AE$28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0.2</c:v>
                </c:pt>
                <c:pt idx="7">
                  <c:v>0.4</c:v>
                </c:pt>
                <c:pt idx="8">
                  <c:v>0.2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EA-534C-85D5-2B269A3154A8}"/>
            </c:ext>
          </c:extLst>
        </c:ser>
        <c:ser>
          <c:idx val="1"/>
          <c:order val="1"/>
          <c:tx>
            <c:strRef>
              <c:f>perceived_accuracy!$AF$18</c:f>
              <c:strCache>
                <c:ptCount val="1"/>
                <c:pt idx="0">
                  <c:v>average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perceived_accuracy!$AD$19:$AD$28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perceived_accuracy!$AF$19:$AF$28</c:f>
              <c:numCache>
                <c:formatCode>General</c:formatCode>
                <c:ptCount val="10"/>
                <c:pt idx="0">
                  <c:v>0</c:v>
                </c:pt>
                <c:pt idx="1">
                  <c:v>-0.2</c:v>
                </c:pt>
                <c:pt idx="2">
                  <c:v>-0.2</c:v>
                </c:pt>
                <c:pt idx="3">
                  <c:v>0.2</c:v>
                </c:pt>
                <c:pt idx="4">
                  <c:v>0</c:v>
                </c:pt>
                <c:pt idx="5">
                  <c:v>-0.2</c:v>
                </c:pt>
                <c:pt idx="6">
                  <c:v>0</c:v>
                </c:pt>
                <c:pt idx="7">
                  <c:v>-0.2</c:v>
                </c:pt>
                <c:pt idx="8">
                  <c:v>-0.2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EA-534C-85D5-2B269A3154A8}"/>
            </c:ext>
          </c:extLst>
        </c:ser>
        <c:ser>
          <c:idx val="2"/>
          <c:order val="2"/>
          <c:tx>
            <c:strRef>
              <c:f>perceived_accuracy!$AG$18</c:f>
              <c:strCache>
                <c:ptCount val="1"/>
                <c:pt idx="0">
                  <c:v>average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perceived_accuracy!$AD$19:$AD$28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perceived_accuracy!$AG$19:$AG$28</c:f>
              <c:numCache>
                <c:formatCode>General</c:formatCode>
                <c:ptCount val="10"/>
                <c:pt idx="0">
                  <c:v>0</c:v>
                </c:pt>
                <c:pt idx="1">
                  <c:v>-0.25</c:v>
                </c:pt>
                <c:pt idx="2">
                  <c:v>-0.75</c:v>
                </c:pt>
                <c:pt idx="3">
                  <c:v>-0.5</c:v>
                </c:pt>
                <c:pt idx="4">
                  <c:v>-0.25</c:v>
                </c:pt>
                <c:pt idx="5">
                  <c:v>-0.25</c:v>
                </c:pt>
                <c:pt idx="6">
                  <c:v>-0.25</c:v>
                </c:pt>
                <c:pt idx="7">
                  <c:v>-0.25</c:v>
                </c:pt>
                <c:pt idx="8">
                  <c:v>-0.5</c:v>
                </c:pt>
                <c:pt idx="9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EA-534C-85D5-2B269A315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09135"/>
        <c:axId val="319780271"/>
      </c:scatterChart>
      <c:valAx>
        <c:axId val="10180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80271"/>
        <c:crosses val="autoZero"/>
        <c:crossBetween val="midCat"/>
      </c:valAx>
      <c:valAx>
        <c:axId val="31978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0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perceived_accuracy!$R$18</c:f>
              <c:strCache>
                <c:ptCount val="1"/>
                <c:pt idx="0">
                  <c:v>no update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perceived_accuracy!$Q$19:$Q$21</c:f>
              <c:strCache>
                <c:ptCount val="3"/>
                <c:pt idx="0">
                  <c:v>normal</c:v>
                </c:pt>
                <c:pt idx="1">
                  <c:v>half normal half degraded</c:v>
                </c:pt>
                <c:pt idx="2">
                  <c:v>degraded</c:v>
                </c:pt>
              </c:strCache>
            </c:strRef>
          </c:cat>
          <c:val>
            <c:numRef>
              <c:f>perceived_accuracy!$R$19:$R$21</c:f>
              <c:numCache>
                <c:formatCode>General</c:formatCode>
                <c:ptCount val="3"/>
                <c:pt idx="0">
                  <c:v>0.2</c:v>
                </c:pt>
                <c:pt idx="1">
                  <c:v>0.6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B-964F-AD2D-990F077CB612}"/>
            </c:ext>
          </c:extLst>
        </c:ser>
        <c:ser>
          <c:idx val="1"/>
          <c:order val="1"/>
          <c:tx>
            <c:strRef>
              <c:f>perceived_accuracy!$S$18</c:f>
              <c:strCache>
                <c:ptCount val="1"/>
                <c:pt idx="0">
                  <c:v>immediate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perceived_accuracy!$Q$19:$Q$21</c:f>
              <c:strCache>
                <c:ptCount val="3"/>
                <c:pt idx="0">
                  <c:v>normal</c:v>
                </c:pt>
                <c:pt idx="1">
                  <c:v>half normal half degraded</c:v>
                </c:pt>
                <c:pt idx="2">
                  <c:v>degraded</c:v>
                </c:pt>
              </c:strCache>
            </c:strRef>
          </c:cat>
          <c:val>
            <c:numRef>
              <c:f>perceived_accuracy!$S$19:$S$21</c:f>
              <c:numCache>
                <c:formatCode>General</c:formatCode>
                <c:ptCount val="3"/>
                <c:pt idx="0">
                  <c:v>-0.13333333333333333</c:v>
                </c:pt>
                <c:pt idx="1">
                  <c:v>0</c:v>
                </c:pt>
                <c:pt idx="2">
                  <c:v>-0.1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B-964F-AD2D-990F077CB612}"/>
            </c:ext>
          </c:extLst>
        </c:ser>
        <c:ser>
          <c:idx val="2"/>
          <c:order val="2"/>
          <c:tx>
            <c:strRef>
              <c:f>perceived_accuracy!$T$18</c:f>
              <c:strCache>
                <c:ptCount val="1"/>
                <c:pt idx="0">
                  <c:v>batched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perceived_accuracy!$Q$19:$Q$21</c:f>
              <c:strCache>
                <c:ptCount val="3"/>
                <c:pt idx="0">
                  <c:v>normal</c:v>
                </c:pt>
                <c:pt idx="1">
                  <c:v>half normal half degraded</c:v>
                </c:pt>
                <c:pt idx="2">
                  <c:v>degraded</c:v>
                </c:pt>
              </c:strCache>
            </c:strRef>
          </c:cat>
          <c:val>
            <c:numRef>
              <c:f>perceived_accuracy!$T$19:$T$21</c:f>
              <c:numCache>
                <c:formatCode>General</c:formatCode>
                <c:ptCount val="3"/>
                <c:pt idx="0">
                  <c:v>-0.33333333333333331</c:v>
                </c:pt>
                <c:pt idx="1">
                  <c:v>-0.33333333333333331</c:v>
                </c:pt>
                <c:pt idx="2">
                  <c:v>-0.375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B-964F-AD2D-990F077CB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461087"/>
        <c:axId val="92474399"/>
      </c:lineChart>
      <c:catAx>
        <c:axId val="9246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74399"/>
        <c:crosses val="autoZero"/>
        <c:auto val="1"/>
        <c:lblAlgn val="ctr"/>
        <c:lblOffset val="100"/>
        <c:noMultiLvlLbl val="0"/>
      </c:catAx>
      <c:valAx>
        <c:axId val="9247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/>
              <a:t>Average Trust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628370985969379"/>
          <c:y val="9.5142041041547123E-2"/>
          <c:w val="0.82325292693391627"/>
          <c:h val="0.75073733771703299"/>
        </c:manualLayout>
      </c:layout>
      <c:lineChart>
        <c:grouping val="standard"/>
        <c:varyColors val="0"/>
        <c:ser>
          <c:idx val="0"/>
          <c:order val="0"/>
          <c:tx>
            <c:strRef>
              <c:f>Sheet3!$AA$1</c:f>
              <c:strCache>
                <c:ptCount val="1"/>
                <c:pt idx="0">
                  <c:v>No update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Sheet3!$AE$2:$AE$4</c:f>
                <c:numCache>
                  <c:formatCode>General</c:formatCode>
                  <c:ptCount val="3"/>
                  <c:pt idx="0">
                    <c:v>0.12724180205607044</c:v>
                  </c:pt>
                  <c:pt idx="1">
                    <c:v>0.18170270503179922</c:v>
                  </c:pt>
                  <c:pt idx="2">
                    <c:v>0.13800743687055048</c:v>
                  </c:pt>
                </c:numCache>
              </c:numRef>
            </c:plus>
            <c:minus>
              <c:numRef>
                <c:f>Sheet3!$AE$2:$AE$4</c:f>
                <c:numCache>
                  <c:formatCode>General</c:formatCode>
                  <c:ptCount val="3"/>
                  <c:pt idx="0">
                    <c:v>0.12724180205607044</c:v>
                  </c:pt>
                  <c:pt idx="1">
                    <c:v>0.18170270503179922</c:v>
                  </c:pt>
                  <c:pt idx="2">
                    <c:v>0.13800743687055048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Sheet3!$Z$2:$Z$4</c:f>
              <c:strCache>
                <c:ptCount val="3"/>
                <c:pt idx="0">
                  <c:v>Normal</c:v>
                </c:pt>
                <c:pt idx="1">
                  <c:v>Half Normal Half Degraded</c:v>
                </c:pt>
                <c:pt idx="2">
                  <c:v>Degraded</c:v>
                </c:pt>
              </c:strCache>
            </c:strRef>
          </c:cat>
          <c:val>
            <c:numRef>
              <c:f>Sheet3!$AA$2:$AA$4</c:f>
              <c:numCache>
                <c:formatCode>General</c:formatCode>
                <c:ptCount val="3"/>
                <c:pt idx="0">
                  <c:v>3.3</c:v>
                </c:pt>
                <c:pt idx="1">
                  <c:v>3.5</c:v>
                </c:pt>
                <c:pt idx="2">
                  <c:v>3.2250000000000001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9-D247-BBA4-78C5D44CCA00}"/>
            </c:ext>
          </c:extLst>
        </c:ser>
        <c:ser>
          <c:idx val="1"/>
          <c:order val="1"/>
          <c:tx>
            <c:strRef>
              <c:f>Sheet3!$AB$1</c:f>
              <c:strCache>
                <c:ptCount val="1"/>
                <c:pt idx="0">
                  <c:v>Immediate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Sheet3!$AF$2:$AF$4</c:f>
                <c:numCache>
                  <c:formatCode>General</c:formatCode>
                  <c:ptCount val="3"/>
                  <c:pt idx="0">
                    <c:v>0.21930626551751334</c:v>
                  </c:pt>
                  <c:pt idx="1">
                    <c:v>0.2618614682831909</c:v>
                  </c:pt>
                  <c:pt idx="2">
                    <c:v>0.2618614682831909</c:v>
                  </c:pt>
                </c:numCache>
              </c:numRef>
            </c:plus>
            <c:minus>
              <c:numRef>
                <c:f>Sheet3!$AF$2:$AF$4</c:f>
                <c:numCache>
                  <c:formatCode>General</c:formatCode>
                  <c:ptCount val="3"/>
                  <c:pt idx="0">
                    <c:v>0.21930626551751334</c:v>
                  </c:pt>
                  <c:pt idx="1">
                    <c:v>0.2618614682831909</c:v>
                  </c:pt>
                  <c:pt idx="2">
                    <c:v>0.2618614682831909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Sheet3!$Z$2:$Z$4</c:f>
              <c:strCache>
                <c:ptCount val="3"/>
                <c:pt idx="0">
                  <c:v>Normal</c:v>
                </c:pt>
                <c:pt idx="1">
                  <c:v>Half Normal Half Degraded</c:v>
                </c:pt>
                <c:pt idx="2">
                  <c:v>Degraded</c:v>
                </c:pt>
              </c:strCache>
            </c:strRef>
          </c:cat>
          <c:val>
            <c:numRef>
              <c:f>Sheet3!$AB$2:$AB$4</c:f>
              <c:numCache>
                <c:formatCode>General</c:formatCode>
                <c:ptCount val="3"/>
                <c:pt idx="0">
                  <c:v>3.6</c:v>
                </c:pt>
                <c:pt idx="1">
                  <c:v>3.7</c:v>
                </c:pt>
                <c:pt idx="2">
                  <c:v>3.5249999999999999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9-D247-BBA4-78C5D44CCA00}"/>
            </c:ext>
          </c:extLst>
        </c:ser>
        <c:ser>
          <c:idx val="2"/>
          <c:order val="2"/>
          <c:tx>
            <c:strRef>
              <c:f>Sheet3!$AC$1</c:f>
              <c:strCache>
                <c:ptCount val="1"/>
                <c:pt idx="0">
                  <c:v>Batched</c:v>
                </c:pt>
              </c:strCache>
            </c:strRef>
          </c:tx>
          <c:spPr>
            <a:ln w="762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Sheet3!$AG$2:$AG$4</c:f>
                <c:numCache>
                  <c:formatCode>General</c:formatCode>
                  <c:ptCount val="3"/>
                  <c:pt idx="0">
                    <c:v>0.16666666666666646</c:v>
                  </c:pt>
                  <c:pt idx="1">
                    <c:v>0.12995239998794289</c:v>
                  </c:pt>
                  <c:pt idx="2">
                    <c:v>0.13477411658029892</c:v>
                  </c:pt>
                </c:numCache>
              </c:numRef>
            </c:plus>
            <c:minus>
              <c:numRef>
                <c:f>Sheet3!$AG$2:$AG$4</c:f>
                <c:numCache>
                  <c:formatCode>General</c:formatCode>
                  <c:ptCount val="3"/>
                  <c:pt idx="0">
                    <c:v>0.16666666666666646</c:v>
                  </c:pt>
                  <c:pt idx="1">
                    <c:v>0.12995239998794289</c:v>
                  </c:pt>
                  <c:pt idx="2">
                    <c:v>0.13477411658029892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cat>
            <c:strRef>
              <c:f>Sheet3!$Z$2:$Z$4</c:f>
              <c:strCache>
                <c:ptCount val="3"/>
                <c:pt idx="0">
                  <c:v>Normal</c:v>
                </c:pt>
                <c:pt idx="1">
                  <c:v>Half Normal Half Degraded</c:v>
                </c:pt>
                <c:pt idx="2">
                  <c:v>Degraded</c:v>
                </c:pt>
              </c:strCache>
            </c:strRef>
          </c:cat>
          <c:val>
            <c:numRef>
              <c:f>Sheet3!$AC$2:$AC$4</c:f>
              <c:numCache>
                <c:formatCode>General</c:formatCode>
                <c:ptCount val="3"/>
                <c:pt idx="0">
                  <c:v>3.3333333333333335</c:v>
                </c:pt>
                <c:pt idx="1">
                  <c:v>3.2083333333333335</c:v>
                </c:pt>
                <c:pt idx="2">
                  <c:v>3.15625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19-D247-BBA4-78C5D44CC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77791"/>
        <c:axId val="92814815"/>
      </c:lineChart>
      <c:catAx>
        <c:axId val="9277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14815"/>
        <c:crosses val="autoZero"/>
        <c:auto val="1"/>
        <c:lblAlgn val="ctr"/>
        <c:lblOffset val="100"/>
        <c:noMultiLvlLbl val="0"/>
      </c:catAx>
      <c:valAx>
        <c:axId val="92814815"/>
        <c:scaling>
          <c:orientation val="minMax"/>
          <c:max val="4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Average Trust: (confidence in AI + percieved aaccuracy)/2</a:t>
                </a:r>
              </a:p>
            </c:rich>
          </c:tx>
          <c:layout>
            <c:manualLayout>
              <c:xMode val="edge"/>
              <c:yMode val="edge"/>
              <c:x val="2.3780404182984331E-2"/>
              <c:y val="0.15753167240596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7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/>
              <a:t>Average Trust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32074651793635"/>
          <c:y val="9.5089241878771658E-2"/>
          <c:w val="0.82665505476498891"/>
          <c:h val="0.73778658253674501"/>
        </c:manualLayout>
      </c:layout>
      <c:lineChart>
        <c:grouping val="standard"/>
        <c:varyColors val="0"/>
        <c:ser>
          <c:idx val="0"/>
          <c:order val="0"/>
          <c:tx>
            <c:strRef>
              <c:f>Sheet3!$R$42</c:f>
              <c:strCache>
                <c:ptCount val="1"/>
                <c:pt idx="0">
                  <c:v>No Updates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Sheet3!$U$43:$U$45</c:f>
                <c:numCache>
                  <c:formatCode>General</c:formatCode>
                  <c:ptCount val="3"/>
                  <c:pt idx="0">
                    <c:v>0.12724180205607044</c:v>
                  </c:pt>
                  <c:pt idx="1">
                    <c:v>0.18170270503179922</c:v>
                  </c:pt>
                  <c:pt idx="2">
                    <c:v>0.13800743687055048</c:v>
                  </c:pt>
                </c:numCache>
              </c:numRef>
            </c:plus>
            <c:minus>
              <c:numRef>
                <c:f>Sheet3!$U$43:$U$45</c:f>
                <c:numCache>
                  <c:formatCode>General</c:formatCode>
                  <c:ptCount val="3"/>
                  <c:pt idx="0">
                    <c:v>0.12724180205607044</c:v>
                  </c:pt>
                  <c:pt idx="1">
                    <c:v>0.18170270503179922</c:v>
                  </c:pt>
                  <c:pt idx="2">
                    <c:v>0.13800743687055048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Sheet3!$Q$43:$Q$45</c:f>
              <c:strCache>
                <c:ptCount val="3"/>
                <c:pt idx="0">
                  <c:v>Normal</c:v>
                </c:pt>
                <c:pt idx="1">
                  <c:v>Half Normal Half Degraded</c:v>
                </c:pt>
                <c:pt idx="2">
                  <c:v>Degraded</c:v>
                </c:pt>
              </c:strCache>
            </c:strRef>
          </c:cat>
          <c:val>
            <c:numRef>
              <c:f>Sheet3!$R$43:$R$45</c:f>
              <c:numCache>
                <c:formatCode>General</c:formatCode>
                <c:ptCount val="3"/>
                <c:pt idx="0">
                  <c:v>3.3</c:v>
                </c:pt>
                <c:pt idx="1">
                  <c:v>3.5</c:v>
                </c:pt>
                <c:pt idx="2">
                  <c:v>3.2250000000000001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1-314C-90DB-8DB159D0B1F0}"/>
            </c:ext>
          </c:extLst>
        </c:ser>
        <c:ser>
          <c:idx val="1"/>
          <c:order val="1"/>
          <c:tx>
            <c:strRef>
              <c:f>Sheet3!$S$42</c:f>
              <c:strCache>
                <c:ptCount val="1"/>
                <c:pt idx="0">
                  <c:v>Updates</c:v>
                </c:pt>
              </c:strCache>
            </c:strRef>
          </c:tx>
          <c:spPr>
            <a:ln w="762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Sheet3!$V$43:$V$45</c:f>
                <c:numCache>
                  <c:formatCode>General</c:formatCode>
                  <c:ptCount val="3"/>
                  <c:pt idx="0">
                    <c:v>0.14242877332597051</c:v>
                  </c:pt>
                  <c:pt idx="1">
                    <c:v>0.16119541299040238</c:v>
                  </c:pt>
                  <c:pt idx="2">
                    <c:v>0.11200040942228008</c:v>
                  </c:pt>
                </c:numCache>
              </c:numRef>
            </c:plus>
            <c:minus>
              <c:numRef>
                <c:f>Sheet3!$V$43:$V$45</c:f>
                <c:numCache>
                  <c:formatCode>General</c:formatCode>
                  <c:ptCount val="3"/>
                  <c:pt idx="0">
                    <c:v>0.14242877332597051</c:v>
                  </c:pt>
                  <c:pt idx="1">
                    <c:v>0.16119541299040238</c:v>
                  </c:pt>
                  <c:pt idx="2">
                    <c:v>0.11200040942228008</c:v>
                  </c:pt>
                </c:numCache>
              </c:numRef>
            </c:minus>
            <c:spPr>
              <a:noFill/>
              <a:ln w="381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Sheet3!$Q$43:$Q$45</c:f>
              <c:strCache>
                <c:ptCount val="3"/>
                <c:pt idx="0">
                  <c:v>Normal</c:v>
                </c:pt>
                <c:pt idx="1">
                  <c:v>Half Normal Half Degraded</c:v>
                </c:pt>
                <c:pt idx="2">
                  <c:v>Degraded</c:v>
                </c:pt>
              </c:strCache>
            </c:strRef>
          </c:cat>
          <c:val>
            <c:numRef>
              <c:f>Sheet3!$S$43:$S$45</c:f>
              <c:numCache>
                <c:formatCode>General</c:formatCode>
                <c:ptCount val="3"/>
                <c:pt idx="0">
                  <c:v>3.4814814814814814</c:v>
                </c:pt>
                <c:pt idx="1">
                  <c:v>3.4814814814814814</c:v>
                </c:pt>
                <c:pt idx="2">
                  <c:v>3.3611111111111112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1-314C-90DB-8DB159D0B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714527"/>
        <c:axId val="61976847"/>
      </c:lineChart>
      <c:catAx>
        <c:axId val="30171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6847"/>
        <c:crosses val="autoZero"/>
        <c:auto val="1"/>
        <c:lblAlgn val="ctr"/>
        <c:lblOffset val="100"/>
        <c:noMultiLvlLbl val="0"/>
      </c:catAx>
      <c:valAx>
        <c:axId val="61976847"/>
        <c:scaling>
          <c:orientation val="minMax"/>
          <c:max val="3.7"/>
          <c:min val="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 b="0" i="0" baseline="0">
                    <a:effectLst/>
                  </a:rPr>
                  <a:t>Average Trust: (confidence in AI + percieved aaccuracy)/2</a:t>
                </a:r>
                <a:endParaRPr lang="en-US" sz="3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6427432981378958E-2"/>
              <c:y val="0.15534193896083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71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30</xdr:row>
      <xdr:rowOff>184150</xdr:rowOff>
    </xdr:from>
    <xdr:to>
      <xdr:col>22</xdr:col>
      <xdr:colOff>609600</xdr:colOff>
      <xdr:row>50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D77463-A8B7-0147-A375-DE2A9F5C5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355600</xdr:colOff>
      <xdr:row>4</xdr:row>
      <xdr:rowOff>76200</xdr:rowOff>
    </xdr:from>
    <xdr:to>
      <xdr:col>28</xdr:col>
      <xdr:colOff>419100</xdr:colOff>
      <xdr:row>23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B1D9B4-4813-EB4F-B821-8D87E8671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82550</xdr:colOff>
      <xdr:row>2</xdr:row>
      <xdr:rowOff>82550</xdr:rowOff>
    </xdr:from>
    <xdr:to>
      <xdr:col>22</xdr:col>
      <xdr:colOff>571500</xdr:colOff>
      <xdr:row>22</xdr:row>
      <xdr:rowOff>139700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CE5160F-1273-0C40-8AF8-E33ED8C56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30</xdr:row>
      <xdr:rowOff>82550</xdr:rowOff>
    </xdr:from>
    <xdr:to>
      <xdr:col>14</xdr:col>
      <xdr:colOff>342900</xdr:colOff>
      <xdr:row>50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30E235-E38B-5B44-9034-50BB66E5D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596900</xdr:colOff>
      <xdr:row>30</xdr:row>
      <xdr:rowOff>6350</xdr:rowOff>
    </xdr:from>
    <xdr:to>
      <xdr:col>23</xdr:col>
      <xdr:colOff>165100</xdr:colOff>
      <xdr:row>48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FA0EA5-E455-564F-9724-5B7401436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463550</xdr:colOff>
      <xdr:row>8</xdr:row>
      <xdr:rowOff>120650</xdr:rowOff>
    </xdr:from>
    <xdr:to>
      <xdr:col>22</xdr:col>
      <xdr:colOff>203200</xdr:colOff>
      <xdr:row>27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CC86F9-3910-604B-9AAB-7E1752CDD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249465</xdr:colOff>
      <xdr:row>21</xdr:row>
      <xdr:rowOff>90714</xdr:rowOff>
    </xdr:from>
    <xdr:to>
      <xdr:col>42</xdr:col>
      <xdr:colOff>1</xdr:colOff>
      <xdr:row>73</xdr:row>
      <xdr:rowOff>144236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5C931FEA-A3F9-814F-9CE3-83ED2B8BE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215152</xdr:colOff>
      <xdr:row>21</xdr:row>
      <xdr:rowOff>90715</xdr:rowOff>
    </xdr:from>
    <xdr:to>
      <xdr:col>59</xdr:col>
      <xdr:colOff>725713</xdr:colOff>
      <xdr:row>73</xdr:row>
      <xdr:rowOff>150160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2A8E2DF-EAD9-6E49-899A-95FEB00AC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0A55E-2C96-8C4A-8784-C3F0FFE9B0A5}">
  <dimension ref="A1:AG28"/>
  <sheetViews>
    <sheetView topLeftCell="P1" workbookViewId="0">
      <selection activeCell="AA1" sqref="AA1:AC11"/>
    </sheetView>
  </sheetViews>
  <sheetFormatPr baseColWidth="10" defaultRowHeight="16" x14ac:dyDescent="0.2"/>
  <sheetData>
    <row r="1" spans="1:33" x14ac:dyDescent="0.2">
      <c r="B1" t="s">
        <v>0</v>
      </c>
      <c r="C1" t="s">
        <v>1</v>
      </c>
      <c r="D1" t="s">
        <v>9</v>
      </c>
      <c r="E1" t="s">
        <v>11</v>
      </c>
      <c r="F1" t="s">
        <v>13</v>
      </c>
      <c r="G1" t="s">
        <v>3</v>
      </c>
      <c r="H1" t="s">
        <v>6</v>
      </c>
      <c r="I1" t="s">
        <v>7</v>
      </c>
      <c r="J1" t="s">
        <v>5</v>
      </c>
      <c r="K1" t="s">
        <v>12</v>
      </c>
      <c r="L1" t="s">
        <v>10</v>
      </c>
      <c r="M1" t="s">
        <v>4</v>
      </c>
      <c r="N1" t="s">
        <v>2</v>
      </c>
      <c r="O1" t="s">
        <v>8</v>
      </c>
      <c r="R1" t="s">
        <v>28</v>
      </c>
      <c r="S1" t="s">
        <v>30</v>
      </c>
      <c r="T1" t="s">
        <v>29</v>
      </c>
      <c r="AA1" t="s">
        <v>15</v>
      </c>
      <c r="AB1" t="s">
        <v>16</v>
      </c>
      <c r="AC1" t="s">
        <v>17</v>
      </c>
      <c r="AE1" s="1" t="s">
        <v>20</v>
      </c>
      <c r="AF1" t="s">
        <v>18</v>
      </c>
      <c r="AG1" t="s">
        <v>19</v>
      </c>
    </row>
    <row r="2" spans="1:33" x14ac:dyDescent="0.2">
      <c r="A2">
        <v>3</v>
      </c>
      <c r="B2">
        <v>5</v>
      </c>
      <c r="C2">
        <v>4</v>
      </c>
      <c r="D2">
        <v>4</v>
      </c>
      <c r="E2">
        <v>3</v>
      </c>
      <c r="F2">
        <v>4</v>
      </c>
      <c r="G2">
        <v>5</v>
      </c>
      <c r="H2">
        <v>5</v>
      </c>
      <c r="I2">
        <v>3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Q2" t="s">
        <v>25</v>
      </c>
      <c r="R2" s="2">
        <f>AVERAGE(B2:F4)</f>
        <v>4</v>
      </c>
      <c r="S2" s="2">
        <f>AVERAGE(G2:K4)</f>
        <v>3.9333333333333331</v>
      </c>
      <c r="T2" s="2">
        <f>AVERAGE(L2:O4)</f>
        <v>4</v>
      </c>
      <c r="AA2">
        <f t="shared" ref="AA2:AA11" si="0">STDEV(B2:F2)/SQRT(COUNT(B2:F2))</f>
        <v>0.31622776601683794</v>
      </c>
      <c r="AB2">
        <f t="shared" ref="AB2:AB11" si="1">STDEV(G2:K2)/SQRT(COUNT(G2:K2))</f>
        <v>0.37416573867739394</v>
      </c>
      <c r="AC2">
        <f t="shared" ref="AC2:AC11" si="2">STDEV(L2:O2)/SQRT(COUNT(L2:O2))</f>
        <v>0</v>
      </c>
      <c r="AD2">
        <v>3</v>
      </c>
      <c r="AE2" s="2">
        <f t="shared" ref="AE2:AE11" si="3">AVERAGE(B2:F2)</f>
        <v>4</v>
      </c>
      <c r="AF2">
        <f t="shared" ref="AF2:AF11" si="4">AVERAGE(G2:K2)</f>
        <v>4.2</v>
      </c>
      <c r="AG2">
        <f t="shared" ref="AG2:AG11" si="5">AVERAGE(L2:O2)</f>
        <v>4</v>
      </c>
    </row>
    <row r="3" spans="1:33" x14ac:dyDescent="0.2">
      <c r="A3">
        <v>6</v>
      </c>
      <c r="B3">
        <v>5</v>
      </c>
      <c r="C3">
        <v>4</v>
      </c>
      <c r="D3">
        <v>4</v>
      </c>
      <c r="E3">
        <v>3</v>
      </c>
      <c r="F3">
        <v>4</v>
      </c>
      <c r="G3">
        <v>3</v>
      </c>
      <c r="H3">
        <v>5</v>
      </c>
      <c r="I3">
        <v>3</v>
      </c>
      <c r="J3">
        <v>3</v>
      </c>
      <c r="K3">
        <v>4</v>
      </c>
      <c r="L3">
        <v>4</v>
      </c>
      <c r="M3">
        <v>5</v>
      </c>
      <c r="N3">
        <v>4</v>
      </c>
      <c r="O3">
        <v>3</v>
      </c>
      <c r="Q3" t="s">
        <v>26</v>
      </c>
      <c r="R3">
        <f>AVERAGE(B5:F7)</f>
        <v>4</v>
      </c>
      <c r="S3">
        <f>AVERAGE(G5:K7)</f>
        <v>4</v>
      </c>
      <c r="T3">
        <f>AVERAGE(L5:O7)</f>
        <v>3.75</v>
      </c>
      <c r="AA3">
        <f t="shared" si="0"/>
        <v>0.31622776601683794</v>
      </c>
      <c r="AB3">
        <f t="shared" si="1"/>
        <v>0.40000000000000019</v>
      </c>
      <c r="AC3">
        <f t="shared" si="2"/>
        <v>0.40824829046386302</v>
      </c>
      <c r="AD3">
        <v>6</v>
      </c>
      <c r="AE3" s="2">
        <f t="shared" si="3"/>
        <v>4</v>
      </c>
      <c r="AF3">
        <f t="shared" si="4"/>
        <v>3.6</v>
      </c>
      <c r="AG3">
        <f t="shared" si="5"/>
        <v>4</v>
      </c>
    </row>
    <row r="4" spans="1:33" x14ac:dyDescent="0.2">
      <c r="A4">
        <v>9</v>
      </c>
      <c r="B4">
        <v>5</v>
      </c>
      <c r="C4">
        <v>4</v>
      </c>
      <c r="D4">
        <v>4</v>
      </c>
      <c r="E4">
        <v>3</v>
      </c>
      <c r="F4">
        <v>4</v>
      </c>
      <c r="G4">
        <v>4</v>
      </c>
      <c r="H4">
        <v>5</v>
      </c>
      <c r="I4">
        <v>3</v>
      </c>
      <c r="J4">
        <v>3</v>
      </c>
      <c r="K4">
        <v>5</v>
      </c>
      <c r="L4">
        <v>3</v>
      </c>
      <c r="M4">
        <v>5</v>
      </c>
      <c r="N4">
        <v>4</v>
      </c>
      <c r="O4">
        <v>4</v>
      </c>
      <c r="Q4" t="s">
        <v>27</v>
      </c>
      <c r="R4">
        <f>AVERAGE(B8:F11)</f>
        <v>3.85</v>
      </c>
      <c r="S4">
        <f>AVERAGE(G8:K11)</f>
        <v>3.75</v>
      </c>
      <c r="T4">
        <f>AVERAGE(L8:O11)</f>
        <v>3.6875</v>
      </c>
      <c r="AA4">
        <f t="shared" si="0"/>
        <v>0.31622776601683794</v>
      </c>
      <c r="AB4">
        <f t="shared" si="1"/>
        <v>0.44721359549995793</v>
      </c>
      <c r="AC4">
        <f t="shared" si="2"/>
        <v>0.40824829046386302</v>
      </c>
      <c r="AD4">
        <v>9</v>
      </c>
      <c r="AE4" s="2">
        <f t="shared" si="3"/>
        <v>4</v>
      </c>
      <c r="AF4">
        <f t="shared" si="4"/>
        <v>4</v>
      </c>
      <c r="AG4">
        <f t="shared" si="5"/>
        <v>4</v>
      </c>
    </row>
    <row r="5" spans="1:33" x14ac:dyDescent="0.2">
      <c r="A5">
        <v>12</v>
      </c>
      <c r="B5">
        <v>5</v>
      </c>
      <c r="C5">
        <v>4</v>
      </c>
      <c r="D5">
        <v>4</v>
      </c>
      <c r="E5">
        <v>3</v>
      </c>
      <c r="F5">
        <v>4</v>
      </c>
      <c r="G5">
        <v>4</v>
      </c>
      <c r="H5">
        <v>5</v>
      </c>
      <c r="I5">
        <v>3</v>
      </c>
      <c r="J5">
        <v>3</v>
      </c>
      <c r="K5">
        <v>5</v>
      </c>
      <c r="L5">
        <v>4</v>
      </c>
      <c r="M5">
        <v>4</v>
      </c>
      <c r="N5">
        <v>3</v>
      </c>
      <c r="O5">
        <v>4</v>
      </c>
      <c r="AA5">
        <f t="shared" si="0"/>
        <v>0.31622776601683794</v>
      </c>
      <c r="AB5">
        <f t="shared" si="1"/>
        <v>0.44721359549995793</v>
      </c>
      <c r="AC5">
        <f t="shared" si="2"/>
        <v>0.25</v>
      </c>
      <c r="AD5">
        <v>12</v>
      </c>
      <c r="AE5" s="2">
        <f t="shared" si="3"/>
        <v>4</v>
      </c>
      <c r="AF5">
        <f t="shared" si="4"/>
        <v>4</v>
      </c>
      <c r="AG5">
        <f t="shared" si="5"/>
        <v>3.75</v>
      </c>
    </row>
    <row r="6" spans="1:33" x14ac:dyDescent="0.2">
      <c r="A6">
        <v>15</v>
      </c>
      <c r="B6">
        <v>5</v>
      </c>
      <c r="C6">
        <v>4</v>
      </c>
      <c r="D6">
        <v>4</v>
      </c>
      <c r="E6">
        <v>3</v>
      </c>
      <c r="F6">
        <v>4</v>
      </c>
      <c r="G6">
        <v>4</v>
      </c>
      <c r="H6">
        <v>5</v>
      </c>
      <c r="I6">
        <v>3</v>
      </c>
      <c r="J6">
        <v>3</v>
      </c>
      <c r="K6">
        <v>5</v>
      </c>
      <c r="L6">
        <v>3</v>
      </c>
      <c r="M6">
        <v>4</v>
      </c>
      <c r="N6">
        <v>3</v>
      </c>
      <c r="O6">
        <v>4</v>
      </c>
      <c r="AA6">
        <f t="shared" si="0"/>
        <v>0.31622776601683794</v>
      </c>
      <c r="AB6">
        <f t="shared" si="1"/>
        <v>0.44721359549995793</v>
      </c>
      <c r="AC6">
        <f t="shared" si="2"/>
        <v>0.28867513459481287</v>
      </c>
      <c r="AD6">
        <v>15</v>
      </c>
      <c r="AE6" s="2">
        <f t="shared" si="3"/>
        <v>4</v>
      </c>
      <c r="AF6">
        <f t="shared" si="4"/>
        <v>4</v>
      </c>
      <c r="AG6">
        <f t="shared" si="5"/>
        <v>3.5</v>
      </c>
    </row>
    <row r="7" spans="1:33" x14ac:dyDescent="0.2">
      <c r="A7">
        <v>18</v>
      </c>
      <c r="B7">
        <v>5</v>
      </c>
      <c r="C7">
        <v>4</v>
      </c>
      <c r="D7">
        <v>4</v>
      </c>
      <c r="E7">
        <v>3</v>
      </c>
      <c r="F7">
        <v>4</v>
      </c>
      <c r="G7">
        <v>4</v>
      </c>
      <c r="H7">
        <v>5</v>
      </c>
      <c r="I7">
        <v>3</v>
      </c>
      <c r="J7">
        <v>3</v>
      </c>
      <c r="K7">
        <v>5</v>
      </c>
      <c r="L7">
        <v>4</v>
      </c>
      <c r="M7">
        <v>5</v>
      </c>
      <c r="N7">
        <v>3</v>
      </c>
      <c r="O7">
        <v>4</v>
      </c>
      <c r="AA7">
        <f t="shared" si="0"/>
        <v>0.31622776601683794</v>
      </c>
      <c r="AB7">
        <f t="shared" si="1"/>
        <v>0.44721359549995793</v>
      </c>
      <c r="AC7">
        <f t="shared" si="2"/>
        <v>0.40824829046386302</v>
      </c>
      <c r="AD7">
        <v>18</v>
      </c>
      <c r="AE7" s="2">
        <f t="shared" si="3"/>
        <v>4</v>
      </c>
      <c r="AF7">
        <f t="shared" si="4"/>
        <v>4</v>
      </c>
      <c r="AG7">
        <f t="shared" si="5"/>
        <v>4</v>
      </c>
    </row>
    <row r="8" spans="1:33" x14ac:dyDescent="0.2">
      <c r="A8">
        <v>21</v>
      </c>
      <c r="B8">
        <v>5</v>
      </c>
      <c r="C8">
        <v>3</v>
      </c>
      <c r="D8">
        <v>4</v>
      </c>
      <c r="E8">
        <v>3</v>
      </c>
      <c r="F8">
        <v>4</v>
      </c>
      <c r="G8">
        <v>4</v>
      </c>
      <c r="H8">
        <v>5</v>
      </c>
      <c r="I8">
        <v>4</v>
      </c>
      <c r="J8">
        <v>3</v>
      </c>
      <c r="K8">
        <v>4</v>
      </c>
      <c r="L8">
        <v>2</v>
      </c>
      <c r="M8">
        <v>5</v>
      </c>
      <c r="N8">
        <v>3</v>
      </c>
      <c r="O8">
        <v>3</v>
      </c>
      <c r="AA8">
        <f t="shared" si="0"/>
        <v>0.37416573867739394</v>
      </c>
      <c r="AB8">
        <f t="shared" si="1"/>
        <v>0.31622776601683794</v>
      </c>
      <c r="AC8">
        <f t="shared" si="2"/>
        <v>0.62915286960589578</v>
      </c>
      <c r="AD8">
        <v>21</v>
      </c>
      <c r="AE8" s="2">
        <f t="shared" si="3"/>
        <v>3.8</v>
      </c>
      <c r="AF8">
        <f t="shared" si="4"/>
        <v>4</v>
      </c>
      <c r="AG8">
        <f t="shared" si="5"/>
        <v>3.25</v>
      </c>
    </row>
    <row r="9" spans="1:33" x14ac:dyDescent="0.2">
      <c r="A9">
        <v>24</v>
      </c>
      <c r="B9">
        <v>5</v>
      </c>
      <c r="C9">
        <v>4</v>
      </c>
      <c r="D9">
        <v>4</v>
      </c>
      <c r="E9">
        <v>3</v>
      </c>
      <c r="F9">
        <v>4</v>
      </c>
      <c r="G9">
        <v>4</v>
      </c>
      <c r="H9">
        <v>5</v>
      </c>
      <c r="I9">
        <v>3</v>
      </c>
      <c r="J9">
        <v>3</v>
      </c>
      <c r="K9">
        <v>4</v>
      </c>
      <c r="L9">
        <v>4</v>
      </c>
      <c r="M9">
        <v>5</v>
      </c>
      <c r="N9">
        <v>3</v>
      </c>
      <c r="O9">
        <v>4</v>
      </c>
      <c r="AA9">
        <f t="shared" si="0"/>
        <v>0.31622776601683794</v>
      </c>
      <c r="AB9">
        <f t="shared" si="1"/>
        <v>0.37416573867739394</v>
      </c>
      <c r="AC9">
        <f t="shared" si="2"/>
        <v>0.40824829046386302</v>
      </c>
      <c r="AD9">
        <v>24</v>
      </c>
      <c r="AE9" s="2">
        <f t="shared" si="3"/>
        <v>4</v>
      </c>
      <c r="AF9">
        <f t="shared" si="4"/>
        <v>3.8</v>
      </c>
      <c r="AG9">
        <f t="shared" si="5"/>
        <v>4</v>
      </c>
    </row>
    <row r="10" spans="1:33" x14ac:dyDescent="0.2">
      <c r="A10">
        <v>27</v>
      </c>
      <c r="B10">
        <v>5</v>
      </c>
      <c r="C10">
        <v>4</v>
      </c>
      <c r="D10">
        <v>3</v>
      </c>
      <c r="E10">
        <v>3</v>
      </c>
      <c r="F10">
        <v>4</v>
      </c>
      <c r="G10">
        <v>4</v>
      </c>
      <c r="H10">
        <v>2</v>
      </c>
      <c r="I10">
        <v>3</v>
      </c>
      <c r="J10">
        <v>4</v>
      </c>
      <c r="K10">
        <v>4</v>
      </c>
      <c r="L10">
        <v>3</v>
      </c>
      <c r="M10">
        <v>4</v>
      </c>
      <c r="N10">
        <v>4</v>
      </c>
      <c r="O10">
        <v>3</v>
      </c>
      <c r="AA10">
        <f t="shared" si="0"/>
        <v>0.37416573867739394</v>
      </c>
      <c r="AB10">
        <f t="shared" si="1"/>
        <v>0.40000000000000019</v>
      </c>
      <c r="AC10">
        <f t="shared" si="2"/>
        <v>0.28867513459481287</v>
      </c>
      <c r="AD10">
        <v>27</v>
      </c>
      <c r="AE10" s="2">
        <f t="shared" si="3"/>
        <v>3.8</v>
      </c>
      <c r="AF10">
        <f t="shared" si="4"/>
        <v>3.4</v>
      </c>
      <c r="AG10">
        <f t="shared" si="5"/>
        <v>3.5</v>
      </c>
    </row>
    <row r="11" spans="1:33" x14ac:dyDescent="0.2">
      <c r="A11">
        <v>30</v>
      </c>
      <c r="B11">
        <v>5</v>
      </c>
      <c r="C11">
        <v>4</v>
      </c>
      <c r="D11">
        <v>3</v>
      </c>
      <c r="E11">
        <v>3</v>
      </c>
      <c r="F11">
        <v>4</v>
      </c>
      <c r="G11">
        <v>4</v>
      </c>
      <c r="H11">
        <v>5</v>
      </c>
      <c r="I11">
        <v>3</v>
      </c>
      <c r="J11">
        <v>3</v>
      </c>
      <c r="K11">
        <v>4</v>
      </c>
      <c r="L11">
        <v>5</v>
      </c>
      <c r="M11">
        <v>4</v>
      </c>
      <c r="N11">
        <v>3</v>
      </c>
      <c r="O11">
        <v>4</v>
      </c>
      <c r="AA11">
        <f t="shared" si="0"/>
        <v>0.37416573867739394</v>
      </c>
      <c r="AB11">
        <f t="shared" si="1"/>
        <v>0.37416573867739394</v>
      </c>
      <c r="AC11">
        <f t="shared" si="2"/>
        <v>0.40824829046386302</v>
      </c>
      <c r="AD11">
        <v>30</v>
      </c>
      <c r="AE11" s="2">
        <f t="shared" si="3"/>
        <v>3.8</v>
      </c>
      <c r="AF11">
        <f t="shared" si="4"/>
        <v>3.8</v>
      </c>
      <c r="AG11">
        <f t="shared" si="5"/>
        <v>4</v>
      </c>
    </row>
    <row r="14" spans="1:33" x14ac:dyDescent="0.2">
      <c r="A1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2</v>
      </c>
      <c r="M14">
        <v>2</v>
      </c>
      <c r="N14">
        <v>2</v>
      </c>
      <c r="O14">
        <v>2</v>
      </c>
    </row>
    <row r="18" spans="1:33" x14ac:dyDescent="0.2">
      <c r="B18" t="s">
        <v>0</v>
      </c>
      <c r="C18" t="s">
        <v>1</v>
      </c>
      <c r="D18" t="s">
        <v>9</v>
      </c>
      <c r="E18" t="s">
        <v>11</v>
      </c>
      <c r="F18" t="s">
        <v>13</v>
      </c>
      <c r="G18" t="s">
        <v>3</v>
      </c>
      <c r="H18" t="s">
        <v>6</v>
      </c>
      <c r="I18" t="s">
        <v>7</v>
      </c>
      <c r="J18" t="s">
        <v>5</v>
      </c>
      <c r="K18" t="s">
        <v>12</v>
      </c>
      <c r="L18" t="s">
        <v>10</v>
      </c>
      <c r="M18" t="s">
        <v>4</v>
      </c>
      <c r="N18" t="s">
        <v>2</v>
      </c>
      <c r="O18" t="s">
        <v>8</v>
      </c>
      <c r="R18" t="s">
        <v>28</v>
      </c>
      <c r="S18" t="s">
        <v>30</v>
      </c>
      <c r="T18" t="s">
        <v>29</v>
      </c>
      <c r="AA18" t="s">
        <v>15</v>
      </c>
      <c r="AB18" t="s">
        <v>16</v>
      </c>
      <c r="AC18" t="s">
        <v>17</v>
      </c>
      <c r="AE18" s="1" t="s">
        <v>20</v>
      </c>
      <c r="AF18" t="s">
        <v>18</v>
      </c>
      <c r="AG18" t="s">
        <v>19</v>
      </c>
    </row>
    <row r="19" spans="1:33" x14ac:dyDescent="0.2">
      <c r="A19">
        <v>3</v>
      </c>
      <c r="B19">
        <f>B2-$B$2</f>
        <v>0</v>
      </c>
      <c r="C19">
        <f>C2-$C$2</f>
        <v>0</v>
      </c>
      <c r="D19">
        <f>D2-$D$2</f>
        <v>0</v>
      </c>
      <c r="E19">
        <f>E2-$E$2</f>
        <v>0</v>
      </c>
      <c r="F19">
        <f>F2-$F$2</f>
        <v>0</v>
      </c>
      <c r="G19">
        <f>G2-$G$2</f>
        <v>0</v>
      </c>
      <c r="H19">
        <f>H2-$H$2</f>
        <v>0</v>
      </c>
      <c r="I19">
        <f>I2-$I$2</f>
        <v>0</v>
      </c>
      <c r="J19">
        <f>J2-$J$2</f>
        <v>0</v>
      </c>
      <c r="K19">
        <f>K2-$K$2</f>
        <v>0</v>
      </c>
      <c r="L19">
        <f>L2-$L$2</f>
        <v>0</v>
      </c>
      <c r="M19">
        <f>M2-$M$2</f>
        <v>0</v>
      </c>
      <c r="N19">
        <f>N2-$N$2</f>
        <v>0</v>
      </c>
      <c r="O19">
        <f>O2-$O$2</f>
        <v>0</v>
      </c>
      <c r="Q19" t="s">
        <v>25</v>
      </c>
      <c r="R19" s="2">
        <f>AVERAGE(B19:F21)</f>
        <v>0</v>
      </c>
      <c r="S19" s="2">
        <f>AVERAGE(G19:K21)</f>
        <v>-0.26666666666666666</v>
      </c>
      <c r="T19" s="2">
        <f>AVERAGE(L19:O21)</f>
        <v>0</v>
      </c>
      <c r="AA19">
        <f t="shared" ref="AA19:AA28" si="6">STDEV(B19:F19)/SQRT(COUNT(B19:F19))</f>
        <v>0</v>
      </c>
      <c r="AB19">
        <f t="shared" ref="AB19:AB28" si="7">STDEV(G19:K19)/SQRT(COUNT(G19:K19))</f>
        <v>0</v>
      </c>
      <c r="AC19">
        <f t="shared" ref="AC19:AC28" si="8">STDEV(L19:O19)/SQRT(COUNT(L19:O19))</f>
        <v>0</v>
      </c>
      <c r="AD19">
        <v>3</v>
      </c>
      <c r="AE19" s="2">
        <f t="shared" ref="AE19:AE28" si="9">AVERAGE(B19:F19)</f>
        <v>0</v>
      </c>
      <c r="AF19">
        <f t="shared" ref="AF19:AF28" si="10">AVERAGE(G19:K19)</f>
        <v>0</v>
      </c>
      <c r="AG19">
        <f t="shared" ref="AG19:AG28" si="11">AVERAGE(L19:O19)</f>
        <v>0</v>
      </c>
    </row>
    <row r="20" spans="1:33" x14ac:dyDescent="0.2">
      <c r="A20">
        <v>6</v>
      </c>
      <c r="B20">
        <f t="shared" ref="B20:B28" si="12">B3-$B$2</f>
        <v>0</v>
      </c>
      <c r="C20">
        <f t="shared" ref="C20:C28" si="13">C3-$C$2</f>
        <v>0</v>
      </c>
      <c r="D20">
        <f t="shared" ref="D20:D28" si="14">D3-$D$2</f>
        <v>0</v>
      </c>
      <c r="E20">
        <f t="shared" ref="E20:E28" si="15">E3-$E$2</f>
        <v>0</v>
      </c>
      <c r="F20">
        <f t="shared" ref="F20:F28" si="16">F3-$F$2</f>
        <v>0</v>
      </c>
      <c r="G20">
        <f t="shared" ref="G20:G28" si="17">G3-$G$2</f>
        <v>-2</v>
      </c>
      <c r="H20">
        <f t="shared" ref="H20:H28" si="18">H3-$H$2</f>
        <v>0</v>
      </c>
      <c r="I20">
        <f t="shared" ref="I20:I28" si="19">I3-$I$2</f>
        <v>0</v>
      </c>
      <c r="J20">
        <f t="shared" ref="J20:J28" si="20">J3-$J$2</f>
        <v>-1</v>
      </c>
      <c r="K20">
        <f t="shared" ref="K20:K28" si="21">K3-$K$2</f>
        <v>0</v>
      </c>
      <c r="L20">
        <f t="shared" ref="L20:L28" si="22">L3-$L$2</f>
        <v>0</v>
      </c>
      <c r="M20">
        <f t="shared" ref="M20:M28" si="23">M3-$M$2</f>
        <v>1</v>
      </c>
      <c r="N20">
        <f t="shared" ref="N20:N28" si="24">N3-$N$2</f>
        <v>0</v>
      </c>
      <c r="O20">
        <f t="shared" ref="O20:O28" si="25">O3-$O$2</f>
        <v>-1</v>
      </c>
      <c r="Q20" t="s">
        <v>26</v>
      </c>
      <c r="R20">
        <f>AVERAGE(B22:F24)</f>
        <v>0</v>
      </c>
      <c r="S20">
        <f>AVERAGE(G22:K24)</f>
        <v>-0.2</v>
      </c>
      <c r="T20">
        <f>AVERAGE(L22:O24)</f>
        <v>-0.25</v>
      </c>
      <c r="AA20">
        <f t="shared" si="6"/>
        <v>0</v>
      </c>
      <c r="AB20">
        <f t="shared" si="7"/>
        <v>0.39999999999999997</v>
      </c>
      <c r="AC20">
        <f t="shared" si="8"/>
        <v>0.40824829046386302</v>
      </c>
      <c r="AD20">
        <v>6</v>
      </c>
      <c r="AE20" s="2">
        <f t="shared" si="9"/>
        <v>0</v>
      </c>
      <c r="AF20">
        <f t="shared" si="10"/>
        <v>-0.6</v>
      </c>
      <c r="AG20">
        <f t="shared" si="11"/>
        <v>0</v>
      </c>
    </row>
    <row r="21" spans="1:33" x14ac:dyDescent="0.2">
      <c r="A21">
        <v>9</v>
      </c>
      <c r="B21">
        <f t="shared" si="12"/>
        <v>0</v>
      </c>
      <c r="C21">
        <f t="shared" si="13"/>
        <v>0</v>
      </c>
      <c r="D21">
        <f t="shared" si="14"/>
        <v>0</v>
      </c>
      <c r="E21">
        <f t="shared" si="15"/>
        <v>0</v>
      </c>
      <c r="F21">
        <f t="shared" si="16"/>
        <v>0</v>
      </c>
      <c r="G21">
        <f t="shared" si="17"/>
        <v>-1</v>
      </c>
      <c r="H21">
        <f t="shared" si="18"/>
        <v>0</v>
      </c>
      <c r="I21">
        <f t="shared" si="19"/>
        <v>0</v>
      </c>
      <c r="J21">
        <f t="shared" si="20"/>
        <v>-1</v>
      </c>
      <c r="K21">
        <f t="shared" si="21"/>
        <v>1</v>
      </c>
      <c r="L21">
        <f t="shared" si="22"/>
        <v>-1</v>
      </c>
      <c r="M21">
        <f t="shared" si="23"/>
        <v>1</v>
      </c>
      <c r="N21">
        <f t="shared" si="24"/>
        <v>0</v>
      </c>
      <c r="O21">
        <f t="shared" si="25"/>
        <v>0</v>
      </c>
      <c r="Q21" t="s">
        <v>27</v>
      </c>
      <c r="R21">
        <f>AVERAGE(B25:F28)</f>
        <v>-0.15</v>
      </c>
      <c r="S21">
        <f>AVERAGE(G25:K28)</f>
        <v>-0.45</v>
      </c>
      <c r="T21">
        <f>AVERAGE(L25:O28)</f>
        <v>-0.3125</v>
      </c>
      <c r="AA21">
        <f t="shared" si="6"/>
        <v>0</v>
      </c>
      <c r="AB21">
        <f t="shared" si="7"/>
        <v>0.37416573867739411</v>
      </c>
      <c r="AC21">
        <f t="shared" si="8"/>
        <v>0.40824829046386302</v>
      </c>
      <c r="AD21">
        <v>9</v>
      </c>
      <c r="AE21" s="2">
        <f t="shared" si="9"/>
        <v>0</v>
      </c>
      <c r="AF21">
        <f t="shared" si="10"/>
        <v>-0.2</v>
      </c>
      <c r="AG21">
        <f t="shared" si="11"/>
        <v>0</v>
      </c>
    </row>
    <row r="22" spans="1:33" x14ac:dyDescent="0.2">
      <c r="A22">
        <v>12</v>
      </c>
      <c r="B22">
        <f t="shared" si="12"/>
        <v>0</v>
      </c>
      <c r="C22">
        <f t="shared" si="13"/>
        <v>0</v>
      </c>
      <c r="D22">
        <f t="shared" si="14"/>
        <v>0</v>
      </c>
      <c r="E22">
        <f t="shared" si="15"/>
        <v>0</v>
      </c>
      <c r="F22">
        <f t="shared" si="16"/>
        <v>0</v>
      </c>
      <c r="G22">
        <f t="shared" si="17"/>
        <v>-1</v>
      </c>
      <c r="H22">
        <f t="shared" si="18"/>
        <v>0</v>
      </c>
      <c r="I22">
        <f t="shared" si="19"/>
        <v>0</v>
      </c>
      <c r="J22">
        <f t="shared" si="20"/>
        <v>-1</v>
      </c>
      <c r="K22">
        <f t="shared" si="21"/>
        <v>1</v>
      </c>
      <c r="L22">
        <f t="shared" si="22"/>
        <v>0</v>
      </c>
      <c r="M22">
        <f t="shared" si="23"/>
        <v>0</v>
      </c>
      <c r="N22">
        <f t="shared" si="24"/>
        <v>-1</v>
      </c>
      <c r="O22">
        <f t="shared" si="25"/>
        <v>0</v>
      </c>
      <c r="AA22">
        <f t="shared" si="6"/>
        <v>0</v>
      </c>
      <c r="AB22">
        <f t="shared" si="7"/>
        <v>0.37416573867739411</v>
      </c>
      <c r="AC22">
        <f t="shared" si="8"/>
        <v>0.25</v>
      </c>
      <c r="AD22">
        <v>12</v>
      </c>
      <c r="AE22" s="2">
        <f t="shared" si="9"/>
        <v>0</v>
      </c>
      <c r="AF22">
        <f t="shared" si="10"/>
        <v>-0.2</v>
      </c>
      <c r="AG22">
        <f t="shared" si="11"/>
        <v>-0.25</v>
      </c>
    </row>
    <row r="23" spans="1:33" x14ac:dyDescent="0.2">
      <c r="A23">
        <v>15</v>
      </c>
      <c r="B23">
        <f t="shared" si="12"/>
        <v>0</v>
      </c>
      <c r="C23">
        <f t="shared" si="13"/>
        <v>0</v>
      </c>
      <c r="D23">
        <f t="shared" si="14"/>
        <v>0</v>
      </c>
      <c r="E23">
        <f t="shared" si="15"/>
        <v>0</v>
      </c>
      <c r="F23">
        <f t="shared" si="16"/>
        <v>0</v>
      </c>
      <c r="G23">
        <f t="shared" si="17"/>
        <v>-1</v>
      </c>
      <c r="H23">
        <f t="shared" si="18"/>
        <v>0</v>
      </c>
      <c r="I23">
        <f t="shared" si="19"/>
        <v>0</v>
      </c>
      <c r="J23">
        <f t="shared" si="20"/>
        <v>-1</v>
      </c>
      <c r="K23">
        <f t="shared" si="21"/>
        <v>1</v>
      </c>
      <c r="L23">
        <f t="shared" si="22"/>
        <v>-1</v>
      </c>
      <c r="M23">
        <f t="shared" si="23"/>
        <v>0</v>
      </c>
      <c r="N23">
        <f t="shared" si="24"/>
        <v>-1</v>
      </c>
      <c r="O23">
        <f t="shared" si="25"/>
        <v>0</v>
      </c>
      <c r="AA23">
        <f t="shared" si="6"/>
        <v>0</v>
      </c>
      <c r="AB23">
        <f t="shared" si="7"/>
        <v>0.37416573867739411</v>
      </c>
      <c r="AC23">
        <f t="shared" si="8"/>
        <v>0.28867513459481287</v>
      </c>
      <c r="AD23">
        <v>15</v>
      </c>
      <c r="AE23" s="2">
        <f t="shared" si="9"/>
        <v>0</v>
      </c>
      <c r="AF23">
        <f t="shared" si="10"/>
        <v>-0.2</v>
      </c>
      <c r="AG23">
        <f t="shared" si="11"/>
        <v>-0.5</v>
      </c>
    </row>
    <row r="24" spans="1:33" x14ac:dyDescent="0.2">
      <c r="A24">
        <v>18</v>
      </c>
      <c r="B24">
        <f t="shared" si="12"/>
        <v>0</v>
      </c>
      <c r="C24">
        <f t="shared" si="13"/>
        <v>0</v>
      </c>
      <c r="D24">
        <f t="shared" si="14"/>
        <v>0</v>
      </c>
      <c r="E24">
        <f t="shared" si="15"/>
        <v>0</v>
      </c>
      <c r="F24">
        <f t="shared" si="16"/>
        <v>0</v>
      </c>
      <c r="G24">
        <f t="shared" si="17"/>
        <v>-1</v>
      </c>
      <c r="H24">
        <f t="shared" si="18"/>
        <v>0</v>
      </c>
      <c r="I24">
        <f t="shared" si="19"/>
        <v>0</v>
      </c>
      <c r="J24">
        <f t="shared" si="20"/>
        <v>-1</v>
      </c>
      <c r="K24">
        <f t="shared" si="21"/>
        <v>1</v>
      </c>
      <c r="L24">
        <f t="shared" si="22"/>
        <v>0</v>
      </c>
      <c r="M24">
        <f t="shared" si="23"/>
        <v>1</v>
      </c>
      <c r="N24">
        <f t="shared" si="24"/>
        <v>-1</v>
      </c>
      <c r="O24">
        <f t="shared" si="25"/>
        <v>0</v>
      </c>
      <c r="AA24">
        <f t="shared" si="6"/>
        <v>0</v>
      </c>
      <c r="AB24">
        <f t="shared" si="7"/>
        <v>0.37416573867739411</v>
      </c>
      <c r="AC24">
        <f t="shared" si="8"/>
        <v>0.40824829046386302</v>
      </c>
      <c r="AD24">
        <v>18</v>
      </c>
      <c r="AE24" s="2">
        <f t="shared" si="9"/>
        <v>0</v>
      </c>
      <c r="AF24">
        <f t="shared" si="10"/>
        <v>-0.2</v>
      </c>
      <c r="AG24">
        <f t="shared" si="11"/>
        <v>0</v>
      </c>
    </row>
    <row r="25" spans="1:33" x14ac:dyDescent="0.2">
      <c r="A25">
        <v>21</v>
      </c>
      <c r="B25">
        <f t="shared" si="12"/>
        <v>0</v>
      </c>
      <c r="C25">
        <f t="shared" si="13"/>
        <v>-1</v>
      </c>
      <c r="D25">
        <f t="shared" si="14"/>
        <v>0</v>
      </c>
      <c r="E25">
        <f t="shared" si="15"/>
        <v>0</v>
      </c>
      <c r="F25">
        <f t="shared" si="16"/>
        <v>0</v>
      </c>
      <c r="G25">
        <f t="shared" si="17"/>
        <v>-1</v>
      </c>
      <c r="H25">
        <f t="shared" si="18"/>
        <v>0</v>
      </c>
      <c r="I25">
        <f t="shared" si="19"/>
        <v>1</v>
      </c>
      <c r="J25">
        <f t="shared" si="20"/>
        <v>-1</v>
      </c>
      <c r="K25">
        <f t="shared" si="21"/>
        <v>0</v>
      </c>
      <c r="L25">
        <f t="shared" si="22"/>
        <v>-2</v>
      </c>
      <c r="M25">
        <f t="shared" si="23"/>
        <v>1</v>
      </c>
      <c r="N25">
        <f t="shared" si="24"/>
        <v>-1</v>
      </c>
      <c r="O25">
        <f t="shared" si="25"/>
        <v>-1</v>
      </c>
      <c r="AA25">
        <f t="shared" si="6"/>
        <v>0.19999999999999998</v>
      </c>
      <c r="AB25">
        <f t="shared" si="7"/>
        <v>0.37416573867739411</v>
      </c>
      <c r="AC25">
        <f t="shared" si="8"/>
        <v>0.62915286960589578</v>
      </c>
      <c r="AD25">
        <v>21</v>
      </c>
      <c r="AE25" s="2">
        <f t="shared" si="9"/>
        <v>-0.2</v>
      </c>
      <c r="AF25">
        <f t="shared" si="10"/>
        <v>-0.2</v>
      </c>
      <c r="AG25">
        <f t="shared" si="11"/>
        <v>-0.75</v>
      </c>
    </row>
    <row r="26" spans="1:33" x14ac:dyDescent="0.2">
      <c r="A26">
        <v>24</v>
      </c>
      <c r="B26">
        <f t="shared" si="12"/>
        <v>0</v>
      </c>
      <c r="C26">
        <f t="shared" si="13"/>
        <v>0</v>
      </c>
      <c r="D26">
        <f t="shared" si="14"/>
        <v>0</v>
      </c>
      <c r="E26">
        <f t="shared" si="15"/>
        <v>0</v>
      </c>
      <c r="F26">
        <f t="shared" si="16"/>
        <v>0</v>
      </c>
      <c r="G26">
        <f t="shared" si="17"/>
        <v>-1</v>
      </c>
      <c r="H26">
        <f t="shared" si="18"/>
        <v>0</v>
      </c>
      <c r="I26">
        <f t="shared" si="19"/>
        <v>0</v>
      </c>
      <c r="J26">
        <f t="shared" si="20"/>
        <v>-1</v>
      </c>
      <c r="K26">
        <f t="shared" si="21"/>
        <v>0</v>
      </c>
      <c r="L26">
        <f t="shared" si="22"/>
        <v>0</v>
      </c>
      <c r="M26">
        <f t="shared" si="23"/>
        <v>1</v>
      </c>
      <c r="N26">
        <f t="shared" si="24"/>
        <v>-1</v>
      </c>
      <c r="O26">
        <f t="shared" si="25"/>
        <v>0</v>
      </c>
      <c r="AA26">
        <f t="shared" si="6"/>
        <v>0</v>
      </c>
      <c r="AB26">
        <f t="shared" si="7"/>
        <v>0.24494897427831777</v>
      </c>
      <c r="AC26">
        <f t="shared" si="8"/>
        <v>0.40824829046386302</v>
      </c>
      <c r="AD26">
        <v>24</v>
      </c>
      <c r="AE26" s="2">
        <f t="shared" si="9"/>
        <v>0</v>
      </c>
      <c r="AF26">
        <f t="shared" si="10"/>
        <v>-0.4</v>
      </c>
      <c r="AG26">
        <f t="shared" si="11"/>
        <v>0</v>
      </c>
    </row>
    <row r="27" spans="1:33" x14ac:dyDescent="0.2">
      <c r="A27">
        <v>27</v>
      </c>
      <c r="B27">
        <f t="shared" si="12"/>
        <v>0</v>
      </c>
      <c r="C27">
        <f t="shared" si="13"/>
        <v>0</v>
      </c>
      <c r="D27">
        <f t="shared" si="14"/>
        <v>-1</v>
      </c>
      <c r="E27">
        <f t="shared" si="15"/>
        <v>0</v>
      </c>
      <c r="F27">
        <f t="shared" si="16"/>
        <v>0</v>
      </c>
      <c r="G27">
        <f t="shared" si="17"/>
        <v>-1</v>
      </c>
      <c r="H27">
        <f t="shared" si="18"/>
        <v>-3</v>
      </c>
      <c r="I27">
        <f t="shared" si="19"/>
        <v>0</v>
      </c>
      <c r="J27">
        <f t="shared" si="20"/>
        <v>0</v>
      </c>
      <c r="K27">
        <f t="shared" si="21"/>
        <v>0</v>
      </c>
      <c r="L27">
        <f t="shared" si="22"/>
        <v>-1</v>
      </c>
      <c r="M27">
        <f t="shared" si="23"/>
        <v>0</v>
      </c>
      <c r="N27">
        <f t="shared" si="24"/>
        <v>0</v>
      </c>
      <c r="O27">
        <f t="shared" si="25"/>
        <v>-1</v>
      </c>
      <c r="AA27">
        <f t="shared" si="6"/>
        <v>0.19999999999999998</v>
      </c>
      <c r="AB27">
        <f t="shared" si="7"/>
        <v>0.58309518948452999</v>
      </c>
      <c r="AC27">
        <f t="shared" si="8"/>
        <v>0.28867513459481287</v>
      </c>
      <c r="AD27">
        <v>27</v>
      </c>
      <c r="AE27" s="2">
        <f t="shared" si="9"/>
        <v>-0.2</v>
      </c>
      <c r="AF27">
        <f t="shared" si="10"/>
        <v>-0.8</v>
      </c>
      <c r="AG27">
        <f t="shared" si="11"/>
        <v>-0.5</v>
      </c>
    </row>
    <row r="28" spans="1:33" x14ac:dyDescent="0.2">
      <c r="A28">
        <v>30</v>
      </c>
      <c r="B28">
        <f t="shared" si="12"/>
        <v>0</v>
      </c>
      <c r="C28">
        <f t="shared" si="13"/>
        <v>0</v>
      </c>
      <c r="D28">
        <f t="shared" si="14"/>
        <v>-1</v>
      </c>
      <c r="E28">
        <f t="shared" si="15"/>
        <v>0</v>
      </c>
      <c r="F28">
        <f t="shared" si="16"/>
        <v>0</v>
      </c>
      <c r="G28">
        <f t="shared" si="17"/>
        <v>-1</v>
      </c>
      <c r="H28">
        <f t="shared" si="18"/>
        <v>0</v>
      </c>
      <c r="I28">
        <f t="shared" si="19"/>
        <v>0</v>
      </c>
      <c r="J28">
        <f t="shared" si="20"/>
        <v>-1</v>
      </c>
      <c r="K28">
        <f t="shared" si="21"/>
        <v>0</v>
      </c>
      <c r="L28">
        <f t="shared" si="22"/>
        <v>1</v>
      </c>
      <c r="M28">
        <f t="shared" si="23"/>
        <v>0</v>
      </c>
      <c r="N28">
        <f t="shared" si="24"/>
        <v>-1</v>
      </c>
      <c r="O28">
        <f t="shared" si="25"/>
        <v>0</v>
      </c>
      <c r="AA28">
        <f t="shared" si="6"/>
        <v>0.19999999999999998</v>
      </c>
      <c r="AB28">
        <f t="shared" si="7"/>
        <v>0.24494897427831777</v>
      </c>
      <c r="AC28">
        <f t="shared" si="8"/>
        <v>0.40824829046386302</v>
      </c>
      <c r="AD28">
        <v>30</v>
      </c>
      <c r="AE28" s="2">
        <f t="shared" si="9"/>
        <v>-0.2</v>
      </c>
      <c r="AF28">
        <f t="shared" si="10"/>
        <v>-0.4</v>
      </c>
      <c r="AG28">
        <f t="shared" si="1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BB3D-DB8C-C64A-AA4A-9402F54E8B16}">
  <dimension ref="A1:AG28"/>
  <sheetViews>
    <sheetView workbookViewId="0">
      <selection activeCell="AA20" sqref="AA20"/>
    </sheetView>
  </sheetViews>
  <sheetFormatPr baseColWidth="10" defaultRowHeight="16" x14ac:dyDescent="0.2"/>
  <sheetData>
    <row r="1" spans="1:33" x14ac:dyDescent="0.2">
      <c r="A1" t="s">
        <v>14</v>
      </c>
      <c r="B1" t="s">
        <v>0</v>
      </c>
      <c r="C1" t="s">
        <v>1</v>
      </c>
      <c r="D1" t="s">
        <v>9</v>
      </c>
      <c r="E1" t="s">
        <v>11</v>
      </c>
      <c r="F1" t="s">
        <v>13</v>
      </c>
      <c r="G1" t="s">
        <v>3</v>
      </c>
      <c r="H1" t="s">
        <v>6</v>
      </c>
      <c r="I1" t="s">
        <v>7</v>
      </c>
      <c r="J1" t="s">
        <v>5</v>
      </c>
      <c r="K1" t="s">
        <v>12</v>
      </c>
      <c r="L1" t="s">
        <v>10</v>
      </c>
      <c r="M1" t="s">
        <v>4</v>
      </c>
      <c r="N1" t="s">
        <v>2</v>
      </c>
      <c r="O1" t="s">
        <v>8</v>
      </c>
      <c r="R1" t="s">
        <v>28</v>
      </c>
      <c r="S1" t="s">
        <v>30</v>
      </c>
      <c r="T1" t="s">
        <v>29</v>
      </c>
      <c r="AA1" t="s">
        <v>15</v>
      </c>
      <c r="AB1" t="s">
        <v>16</v>
      </c>
      <c r="AC1" t="s">
        <v>17</v>
      </c>
      <c r="AE1" s="1" t="s">
        <v>20</v>
      </c>
      <c r="AF1" t="s">
        <v>18</v>
      </c>
      <c r="AG1" t="s">
        <v>19</v>
      </c>
    </row>
    <row r="2" spans="1:33" x14ac:dyDescent="0.2">
      <c r="A2">
        <v>3</v>
      </c>
      <c r="B2">
        <v>2</v>
      </c>
      <c r="C2">
        <v>3</v>
      </c>
      <c r="D2">
        <v>2</v>
      </c>
      <c r="E2">
        <v>3</v>
      </c>
      <c r="F2">
        <v>2</v>
      </c>
      <c r="G2">
        <v>4</v>
      </c>
      <c r="H2">
        <v>3</v>
      </c>
      <c r="I2">
        <v>3</v>
      </c>
      <c r="J2">
        <v>3</v>
      </c>
      <c r="K2">
        <v>4</v>
      </c>
      <c r="L2">
        <v>3</v>
      </c>
      <c r="M2">
        <v>2</v>
      </c>
      <c r="N2">
        <v>4</v>
      </c>
      <c r="O2">
        <v>3</v>
      </c>
      <c r="Q2" t="s">
        <v>25</v>
      </c>
      <c r="R2" s="2">
        <f>AVERAGE(B2:F4)</f>
        <v>2.6</v>
      </c>
      <c r="S2" s="2">
        <f>AVERAGE(G2:K4)</f>
        <v>3.2666666666666666</v>
      </c>
      <c r="T2" s="2">
        <f>AVERAGE(L2:O4)</f>
        <v>2.6666666666666665</v>
      </c>
      <c r="AA2">
        <f t="shared" ref="AA2:AA11" si="0">STDEV(B2:F2)/SQRT(COUNT(B2:F2))</f>
        <v>0.24494897427831774</v>
      </c>
      <c r="AB2">
        <f t="shared" ref="AB2:AB11" si="1">STDEV(G2:K2)/SQRT(COUNT(G2:K2))</f>
        <v>0.24494897427831808</v>
      </c>
      <c r="AC2">
        <f t="shared" ref="AC2:AC11" si="2">STDEV(L2:O2)/SQRT(COUNT(L2:O2))</f>
        <v>0.40824829046386302</v>
      </c>
      <c r="AD2">
        <v>3</v>
      </c>
      <c r="AE2" s="2">
        <f t="shared" ref="AE2:AE11" si="3">AVERAGE(B2:F2)</f>
        <v>2.4</v>
      </c>
      <c r="AF2">
        <f t="shared" ref="AF2:AF11" si="4">AVERAGE(G2:K2)</f>
        <v>3.4</v>
      </c>
      <c r="AG2">
        <f t="shared" ref="AG2:AG11" si="5">AVERAGE(L2:O2)</f>
        <v>3</v>
      </c>
    </row>
    <row r="3" spans="1:33" x14ac:dyDescent="0.2">
      <c r="A3">
        <v>6</v>
      </c>
      <c r="B3">
        <v>2</v>
      </c>
      <c r="C3">
        <v>4</v>
      </c>
      <c r="D3">
        <v>2</v>
      </c>
      <c r="E3">
        <v>2</v>
      </c>
      <c r="F3">
        <v>3</v>
      </c>
      <c r="G3">
        <v>3</v>
      </c>
      <c r="H3">
        <v>4</v>
      </c>
      <c r="I3">
        <v>3</v>
      </c>
      <c r="J3">
        <v>2</v>
      </c>
      <c r="K3">
        <v>4</v>
      </c>
      <c r="L3">
        <v>2</v>
      </c>
      <c r="M3">
        <v>3</v>
      </c>
      <c r="N3">
        <v>3</v>
      </c>
      <c r="O3">
        <v>3</v>
      </c>
      <c r="Q3" t="s">
        <v>26</v>
      </c>
      <c r="R3">
        <f>AVERAGE(B5:F7)</f>
        <v>3</v>
      </c>
      <c r="S3">
        <f>AVERAGE(G5:K7)</f>
        <v>3.4</v>
      </c>
      <c r="T3">
        <f>AVERAGE(L5:O7)</f>
        <v>2.6666666666666665</v>
      </c>
      <c r="AA3">
        <f t="shared" si="0"/>
        <v>0.40000000000000019</v>
      </c>
      <c r="AB3">
        <f t="shared" si="1"/>
        <v>0.37416573867739394</v>
      </c>
      <c r="AC3">
        <f t="shared" si="2"/>
        <v>0.25</v>
      </c>
      <c r="AD3">
        <v>6</v>
      </c>
      <c r="AE3" s="2">
        <f t="shared" si="3"/>
        <v>2.6</v>
      </c>
      <c r="AF3">
        <f t="shared" si="4"/>
        <v>3.2</v>
      </c>
      <c r="AG3">
        <f t="shared" si="5"/>
        <v>2.75</v>
      </c>
    </row>
    <row r="4" spans="1:33" x14ac:dyDescent="0.2">
      <c r="A4">
        <v>9</v>
      </c>
      <c r="B4">
        <v>3</v>
      </c>
      <c r="C4">
        <v>4</v>
      </c>
      <c r="D4">
        <v>2</v>
      </c>
      <c r="E4">
        <v>2</v>
      </c>
      <c r="F4">
        <v>3</v>
      </c>
      <c r="G4">
        <v>3</v>
      </c>
      <c r="H4">
        <v>4</v>
      </c>
      <c r="I4">
        <v>3</v>
      </c>
      <c r="J4">
        <v>1</v>
      </c>
      <c r="K4">
        <v>5</v>
      </c>
      <c r="L4">
        <v>1</v>
      </c>
      <c r="M4">
        <v>3</v>
      </c>
      <c r="N4">
        <v>3</v>
      </c>
      <c r="O4">
        <v>2</v>
      </c>
      <c r="Q4" t="s">
        <v>27</v>
      </c>
      <c r="R4">
        <f>AVERAGE(B8:F11)</f>
        <v>2.6</v>
      </c>
      <c r="S4">
        <f>AVERAGE(G8:K11)</f>
        <v>3.3</v>
      </c>
      <c r="T4">
        <f>AVERAGE(L8:O11)</f>
        <v>2.625</v>
      </c>
      <c r="AA4">
        <f t="shared" si="0"/>
        <v>0.37416573867739394</v>
      </c>
      <c r="AB4">
        <f t="shared" si="1"/>
        <v>0.66332495807107983</v>
      </c>
      <c r="AC4">
        <f t="shared" si="2"/>
        <v>0.47871355387816905</v>
      </c>
      <c r="AD4">
        <v>9</v>
      </c>
      <c r="AE4" s="2">
        <f t="shared" si="3"/>
        <v>2.8</v>
      </c>
      <c r="AF4">
        <f t="shared" si="4"/>
        <v>3.2</v>
      </c>
      <c r="AG4">
        <f t="shared" si="5"/>
        <v>2.25</v>
      </c>
    </row>
    <row r="5" spans="1:33" x14ac:dyDescent="0.2">
      <c r="A5">
        <v>12</v>
      </c>
      <c r="B5">
        <v>4</v>
      </c>
      <c r="C5">
        <v>3</v>
      </c>
      <c r="D5">
        <v>2</v>
      </c>
      <c r="E5">
        <v>2</v>
      </c>
      <c r="F5">
        <v>3</v>
      </c>
      <c r="G5">
        <v>3</v>
      </c>
      <c r="H5">
        <v>5</v>
      </c>
      <c r="I5">
        <v>3</v>
      </c>
      <c r="J5">
        <v>2</v>
      </c>
      <c r="K5">
        <v>5</v>
      </c>
      <c r="L5">
        <v>2</v>
      </c>
      <c r="M5">
        <v>3</v>
      </c>
      <c r="N5">
        <v>2</v>
      </c>
      <c r="O5">
        <v>3</v>
      </c>
      <c r="AA5">
        <f t="shared" si="0"/>
        <v>0.37416573867739394</v>
      </c>
      <c r="AB5">
        <f t="shared" si="1"/>
        <v>0.60000000000000009</v>
      </c>
      <c r="AC5">
        <f t="shared" si="2"/>
        <v>0.28867513459481287</v>
      </c>
      <c r="AD5">
        <v>12</v>
      </c>
      <c r="AE5" s="2">
        <f t="shared" si="3"/>
        <v>2.8</v>
      </c>
      <c r="AF5">
        <f t="shared" si="4"/>
        <v>3.6</v>
      </c>
      <c r="AG5">
        <f t="shared" si="5"/>
        <v>2.5</v>
      </c>
    </row>
    <row r="6" spans="1:33" x14ac:dyDescent="0.2">
      <c r="A6">
        <v>15</v>
      </c>
      <c r="B6">
        <v>4</v>
      </c>
      <c r="C6">
        <v>3</v>
      </c>
      <c r="D6">
        <v>2</v>
      </c>
      <c r="E6">
        <v>2</v>
      </c>
      <c r="F6">
        <v>4</v>
      </c>
      <c r="G6">
        <v>3</v>
      </c>
      <c r="H6">
        <v>4</v>
      </c>
      <c r="I6">
        <v>3</v>
      </c>
      <c r="J6">
        <v>2</v>
      </c>
      <c r="K6">
        <v>5</v>
      </c>
      <c r="L6">
        <v>2</v>
      </c>
      <c r="M6">
        <v>3</v>
      </c>
      <c r="N6">
        <v>3</v>
      </c>
      <c r="O6">
        <v>3</v>
      </c>
      <c r="AA6">
        <f t="shared" si="0"/>
        <v>0.44721359549995793</v>
      </c>
      <c r="AB6">
        <f t="shared" si="1"/>
        <v>0.50990195135927863</v>
      </c>
      <c r="AC6">
        <f t="shared" si="2"/>
        <v>0.25</v>
      </c>
      <c r="AD6">
        <v>15</v>
      </c>
      <c r="AE6" s="2">
        <f t="shared" si="3"/>
        <v>3</v>
      </c>
      <c r="AF6">
        <f t="shared" si="4"/>
        <v>3.4</v>
      </c>
      <c r="AG6">
        <f t="shared" si="5"/>
        <v>2.75</v>
      </c>
    </row>
    <row r="7" spans="1:33" x14ac:dyDescent="0.2">
      <c r="A7">
        <v>18</v>
      </c>
      <c r="B7">
        <v>3</v>
      </c>
      <c r="C7">
        <v>4</v>
      </c>
      <c r="D7">
        <v>3</v>
      </c>
      <c r="E7">
        <v>2</v>
      </c>
      <c r="F7">
        <v>4</v>
      </c>
      <c r="G7">
        <v>2</v>
      </c>
      <c r="H7">
        <v>4</v>
      </c>
      <c r="I7">
        <v>3</v>
      </c>
      <c r="J7">
        <v>2</v>
      </c>
      <c r="K7">
        <v>5</v>
      </c>
      <c r="L7">
        <v>3</v>
      </c>
      <c r="M7">
        <v>3</v>
      </c>
      <c r="N7">
        <v>3</v>
      </c>
      <c r="O7">
        <v>2</v>
      </c>
      <c r="AA7">
        <f t="shared" si="0"/>
        <v>0.37416573867739394</v>
      </c>
      <c r="AB7">
        <f t="shared" si="1"/>
        <v>0.58309518948452987</v>
      </c>
      <c r="AC7">
        <f t="shared" si="2"/>
        <v>0.25</v>
      </c>
      <c r="AD7">
        <v>18</v>
      </c>
      <c r="AE7" s="2">
        <f t="shared" si="3"/>
        <v>3.2</v>
      </c>
      <c r="AF7">
        <f t="shared" si="4"/>
        <v>3.2</v>
      </c>
      <c r="AG7">
        <f t="shared" si="5"/>
        <v>2.75</v>
      </c>
    </row>
    <row r="8" spans="1:33" x14ac:dyDescent="0.2">
      <c r="A8">
        <v>21</v>
      </c>
      <c r="B8">
        <v>3</v>
      </c>
      <c r="C8">
        <v>2</v>
      </c>
      <c r="D8">
        <v>2</v>
      </c>
      <c r="E8">
        <v>2</v>
      </c>
      <c r="F8">
        <v>4</v>
      </c>
      <c r="G8">
        <v>2</v>
      </c>
      <c r="H8">
        <v>4</v>
      </c>
      <c r="I8">
        <v>3</v>
      </c>
      <c r="J8">
        <v>3</v>
      </c>
      <c r="K8">
        <v>5</v>
      </c>
      <c r="L8">
        <v>3</v>
      </c>
      <c r="M8">
        <v>3</v>
      </c>
      <c r="N8">
        <v>3</v>
      </c>
      <c r="O8">
        <v>2</v>
      </c>
      <c r="AA8">
        <f t="shared" si="0"/>
        <v>0.40000000000000019</v>
      </c>
      <c r="AB8">
        <f t="shared" si="1"/>
        <v>0.50990195135927863</v>
      </c>
      <c r="AC8">
        <f t="shared" si="2"/>
        <v>0.25</v>
      </c>
      <c r="AD8">
        <v>21</v>
      </c>
      <c r="AE8" s="2">
        <f t="shared" si="3"/>
        <v>2.6</v>
      </c>
      <c r="AF8">
        <f t="shared" si="4"/>
        <v>3.4</v>
      </c>
      <c r="AG8">
        <f t="shared" si="5"/>
        <v>2.75</v>
      </c>
    </row>
    <row r="9" spans="1:33" x14ac:dyDescent="0.2">
      <c r="A9">
        <v>24</v>
      </c>
      <c r="B9">
        <v>2</v>
      </c>
      <c r="C9">
        <v>3</v>
      </c>
      <c r="D9">
        <v>3</v>
      </c>
      <c r="E9">
        <v>2</v>
      </c>
      <c r="F9">
        <v>4</v>
      </c>
      <c r="G9">
        <v>2</v>
      </c>
      <c r="H9">
        <v>4</v>
      </c>
      <c r="I9">
        <v>3</v>
      </c>
      <c r="J9">
        <v>2</v>
      </c>
      <c r="K9">
        <v>5</v>
      </c>
      <c r="L9">
        <v>3</v>
      </c>
      <c r="M9">
        <v>3</v>
      </c>
      <c r="N9">
        <v>3</v>
      </c>
      <c r="O9">
        <v>2</v>
      </c>
      <c r="AA9">
        <f t="shared" si="0"/>
        <v>0.37416573867739394</v>
      </c>
      <c r="AB9">
        <f t="shared" si="1"/>
        <v>0.58309518948452987</v>
      </c>
      <c r="AC9">
        <f t="shared" si="2"/>
        <v>0.25</v>
      </c>
      <c r="AD9">
        <v>24</v>
      </c>
      <c r="AE9" s="2">
        <f t="shared" si="3"/>
        <v>2.8</v>
      </c>
      <c r="AF9">
        <f t="shared" si="4"/>
        <v>3.2</v>
      </c>
      <c r="AG9">
        <f t="shared" si="5"/>
        <v>2.75</v>
      </c>
    </row>
    <row r="10" spans="1:33" x14ac:dyDescent="0.2">
      <c r="A10">
        <v>27</v>
      </c>
      <c r="B10">
        <v>2</v>
      </c>
      <c r="C10">
        <v>3</v>
      </c>
      <c r="D10">
        <v>2</v>
      </c>
      <c r="E10">
        <v>2</v>
      </c>
      <c r="F10">
        <v>4</v>
      </c>
      <c r="G10">
        <v>2</v>
      </c>
      <c r="H10">
        <v>4</v>
      </c>
      <c r="I10">
        <v>3</v>
      </c>
      <c r="J10">
        <v>3</v>
      </c>
      <c r="K10">
        <v>4</v>
      </c>
      <c r="L10">
        <v>2</v>
      </c>
      <c r="M10">
        <v>3</v>
      </c>
      <c r="N10">
        <v>3</v>
      </c>
      <c r="O10">
        <v>2</v>
      </c>
      <c r="AA10">
        <f t="shared" si="0"/>
        <v>0.40000000000000019</v>
      </c>
      <c r="AB10">
        <f t="shared" si="1"/>
        <v>0.37416573867739394</v>
      </c>
      <c r="AC10">
        <f t="shared" si="2"/>
        <v>0.28867513459481287</v>
      </c>
      <c r="AD10">
        <v>27</v>
      </c>
      <c r="AE10" s="2">
        <f t="shared" si="3"/>
        <v>2.6</v>
      </c>
      <c r="AF10">
        <f t="shared" si="4"/>
        <v>3.2</v>
      </c>
      <c r="AG10">
        <f t="shared" si="5"/>
        <v>2.5</v>
      </c>
    </row>
    <row r="11" spans="1:33" x14ac:dyDescent="0.2">
      <c r="A11">
        <v>30</v>
      </c>
      <c r="B11">
        <v>2</v>
      </c>
      <c r="C11">
        <v>2</v>
      </c>
      <c r="D11">
        <v>2</v>
      </c>
      <c r="E11">
        <v>2</v>
      </c>
      <c r="F11">
        <v>4</v>
      </c>
      <c r="G11">
        <v>2</v>
      </c>
      <c r="H11">
        <v>5</v>
      </c>
      <c r="I11">
        <v>3</v>
      </c>
      <c r="J11">
        <v>3</v>
      </c>
      <c r="K11">
        <v>4</v>
      </c>
      <c r="L11">
        <v>3</v>
      </c>
      <c r="M11">
        <v>2</v>
      </c>
      <c r="N11">
        <v>3</v>
      </c>
      <c r="O11">
        <v>2</v>
      </c>
      <c r="AA11">
        <f t="shared" si="0"/>
        <v>0.39999999999999991</v>
      </c>
      <c r="AB11">
        <f t="shared" si="1"/>
        <v>0.50990195135927863</v>
      </c>
      <c r="AC11">
        <f t="shared" si="2"/>
        <v>0.28867513459481287</v>
      </c>
      <c r="AD11">
        <v>30</v>
      </c>
      <c r="AE11" s="2">
        <f t="shared" si="3"/>
        <v>2.4</v>
      </c>
      <c r="AF11">
        <f t="shared" si="4"/>
        <v>3.4</v>
      </c>
      <c r="AG11">
        <f t="shared" si="5"/>
        <v>2.5</v>
      </c>
    </row>
    <row r="14" spans="1:33" x14ac:dyDescent="0.2">
      <c r="A1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2</v>
      </c>
      <c r="M14">
        <v>2</v>
      </c>
      <c r="N14">
        <v>2</v>
      </c>
      <c r="O14">
        <v>2</v>
      </c>
    </row>
    <row r="18" spans="1:33" x14ac:dyDescent="0.2">
      <c r="B18" t="s">
        <v>0</v>
      </c>
      <c r="C18" t="s">
        <v>1</v>
      </c>
      <c r="D18" t="s">
        <v>9</v>
      </c>
      <c r="E18" t="s">
        <v>11</v>
      </c>
      <c r="F18" t="s">
        <v>13</v>
      </c>
      <c r="G18" t="s">
        <v>3</v>
      </c>
      <c r="H18" t="s">
        <v>6</v>
      </c>
      <c r="I18" t="s">
        <v>7</v>
      </c>
      <c r="J18" t="s">
        <v>5</v>
      </c>
      <c r="K18" t="s">
        <v>12</v>
      </c>
      <c r="L18" t="s">
        <v>10</v>
      </c>
      <c r="M18" t="s">
        <v>4</v>
      </c>
      <c r="N18" t="s">
        <v>2</v>
      </c>
      <c r="O18" t="s">
        <v>8</v>
      </c>
      <c r="R18" t="s">
        <v>28</v>
      </c>
      <c r="S18" t="s">
        <v>30</v>
      </c>
      <c r="T18" t="s">
        <v>29</v>
      </c>
      <c r="AA18" t="s">
        <v>15</v>
      </c>
      <c r="AB18" t="s">
        <v>16</v>
      </c>
      <c r="AC18" t="s">
        <v>17</v>
      </c>
      <c r="AE18" s="1" t="s">
        <v>20</v>
      </c>
      <c r="AF18" t="s">
        <v>18</v>
      </c>
      <c r="AG18" t="s">
        <v>19</v>
      </c>
    </row>
    <row r="19" spans="1:33" x14ac:dyDescent="0.2">
      <c r="A19">
        <v>3</v>
      </c>
      <c r="B19">
        <f>B2-$B$2</f>
        <v>0</v>
      </c>
      <c r="C19">
        <f>C2-$C$2</f>
        <v>0</v>
      </c>
      <c r="D19">
        <f>D2-$D$2</f>
        <v>0</v>
      </c>
      <c r="E19">
        <f>E2-$E$2</f>
        <v>0</v>
      </c>
      <c r="F19">
        <f>F2-$F$2</f>
        <v>0</v>
      </c>
      <c r="G19">
        <f>G2-$G$2</f>
        <v>0</v>
      </c>
      <c r="H19">
        <f>H2-$H$2</f>
        <v>0</v>
      </c>
      <c r="I19">
        <f>I2-$I$2</f>
        <v>0</v>
      </c>
      <c r="J19">
        <f>J2-$J$2</f>
        <v>0</v>
      </c>
      <c r="K19">
        <f>K2-$K$2</f>
        <v>0</v>
      </c>
      <c r="L19">
        <f>L2-$L$2</f>
        <v>0</v>
      </c>
      <c r="M19">
        <f>M2-$M$2</f>
        <v>0</v>
      </c>
      <c r="N19">
        <f>N2-$N$2</f>
        <v>0</v>
      </c>
      <c r="O19">
        <f>O2-$O$2</f>
        <v>0</v>
      </c>
      <c r="Q19" t="s">
        <v>25</v>
      </c>
      <c r="R19" s="2">
        <f>AVERAGE(B19:F21)</f>
        <v>0.2</v>
      </c>
      <c r="S19" s="2">
        <f>AVERAGE(G19:K21)</f>
        <v>-0.13333333333333333</v>
      </c>
      <c r="T19" s="2">
        <f>AVERAGE(L19:O21)</f>
        <v>-0.33333333333333331</v>
      </c>
      <c r="AA19">
        <f t="shared" ref="AA19:AA28" si="6">STDEV(B19:F19)/SQRT(COUNT(B19:F19))</f>
        <v>0</v>
      </c>
      <c r="AB19">
        <f t="shared" ref="AB19:AB28" si="7">STDEV(G19:K19)/SQRT(COUNT(G19:K19))</f>
        <v>0</v>
      </c>
      <c r="AC19">
        <f t="shared" ref="AC19:AC28" si="8">STDEV(L19:O19)/SQRT(COUNT(L19:O19))</f>
        <v>0</v>
      </c>
      <c r="AD19">
        <v>3</v>
      </c>
      <c r="AE19" s="2">
        <f t="shared" ref="AE19:AE28" si="9">AVERAGE(B19:F19)</f>
        <v>0</v>
      </c>
      <c r="AF19">
        <f t="shared" ref="AF19:AF28" si="10">AVERAGE(G19:K19)</f>
        <v>0</v>
      </c>
      <c r="AG19">
        <f t="shared" ref="AG19:AG28" si="11">AVERAGE(L19:O19)</f>
        <v>0</v>
      </c>
    </row>
    <row r="20" spans="1:33" x14ac:dyDescent="0.2">
      <c r="A20">
        <v>6</v>
      </c>
      <c r="B20">
        <f t="shared" ref="B20:B28" si="12">B3-$B$2</f>
        <v>0</v>
      </c>
      <c r="C20">
        <f t="shared" ref="C20:C28" si="13">C3-$C$2</f>
        <v>1</v>
      </c>
      <c r="D20">
        <f t="shared" ref="D20:D28" si="14">D3-$D$2</f>
        <v>0</v>
      </c>
      <c r="E20">
        <f t="shared" ref="E20:E28" si="15">E3-$E$2</f>
        <v>-1</v>
      </c>
      <c r="F20">
        <f t="shared" ref="F20:F28" si="16">F3-$F$2</f>
        <v>1</v>
      </c>
      <c r="G20">
        <f t="shared" ref="G20:G28" si="17">G3-$G$2</f>
        <v>-1</v>
      </c>
      <c r="H20">
        <f t="shared" ref="H20:H28" si="18">H3-$H$2</f>
        <v>1</v>
      </c>
      <c r="I20">
        <f t="shared" ref="I20:I28" si="19">I3-$I$2</f>
        <v>0</v>
      </c>
      <c r="J20">
        <f t="shared" ref="J20:J28" si="20">J3-$J$2</f>
        <v>-1</v>
      </c>
      <c r="K20">
        <f t="shared" ref="K20:K28" si="21">K3-$K$2</f>
        <v>0</v>
      </c>
      <c r="L20">
        <f t="shared" ref="L20:L28" si="22">L3-$L$2</f>
        <v>-1</v>
      </c>
      <c r="M20">
        <f t="shared" ref="M20:M28" si="23">M3-$M$2</f>
        <v>1</v>
      </c>
      <c r="N20">
        <f t="shared" ref="N20:N28" si="24">N3-$N$2</f>
        <v>-1</v>
      </c>
      <c r="O20">
        <f t="shared" ref="O20:O28" si="25">O3-$O$2</f>
        <v>0</v>
      </c>
      <c r="Q20" t="s">
        <v>26</v>
      </c>
      <c r="R20">
        <f>AVERAGE(B22:F24)</f>
        <v>0.6</v>
      </c>
      <c r="S20">
        <f>AVERAGE(G22:K24)</f>
        <v>0</v>
      </c>
      <c r="T20">
        <f>AVERAGE(L22:O24)</f>
        <v>-0.33333333333333331</v>
      </c>
      <c r="AA20">
        <f t="shared" si="6"/>
        <v>0.37416573867739411</v>
      </c>
      <c r="AB20">
        <f t="shared" si="7"/>
        <v>0.37416573867739411</v>
      </c>
      <c r="AC20">
        <f t="shared" si="8"/>
        <v>0.47871355387816905</v>
      </c>
      <c r="AD20">
        <v>6</v>
      </c>
      <c r="AE20" s="2">
        <f t="shared" si="9"/>
        <v>0.2</v>
      </c>
      <c r="AF20">
        <f t="shared" si="10"/>
        <v>-0.2</v>
      </c>
      <c r="AG20">
        <f t="shared" si="11"/>
        <v>-0.25</v>
      </c>
    </row>
    <row r="21" spans="1:33" x14ac:dyDescent="0.2">
      <c r="A21">
        <v>9</v>
      </c>
      <c r="B21">
        <f t="shared" si="12"/>
        <v>1</v>
      </c>
      <c r="C21">
        <f t="shared" si="13"/>
        <v>1</v>
      </c>
      <c r="D21">
        <f t="shared" si="14"/>
        <v>0</v>
      </c>
      <c r="E21">
        <f t="shared" si="15"/>
        <v>-1</v>
      </c>
      <c r="F21">
        <f t="shared" si="16"/>
        <v>1</v>
      </c>
      <c r="G21">
        <f t="shared" si="17"/>
        <v>-1</v>
      </c>
      <c r="H21">
        <f t="shared" si="18"/>
        <v>1</v>
      </c>
      <c r="I21">
        <f t="shared" si="19"/>
        <v>0</v>
      </c>
      <c r="J21">
        <f t="shared" si="20"/>
        <v>-2</v>
      </c>
      <c r="K21">
        <f>K4-$K$2</f>
        <v>1</v>
      </c>
      <c r="L21">
        <f t="shared" si="22"/>
        <v>-2</v>
      </c>
      <c r="M21">
        <f t="shared" si="23"/>
        <v>1</v>
      </c>
      <c r="N21">
        <f t="shared" si="24"/>
        <v>-1</v>
      </c>
      <c r="O21">
        <f t="shared" si="25"/>
        <v>-1</v>
      </c>
      <c r="Q21" t="s">
        <v>27</v>
      </c>
      <c r="R21">
        <f>AVERAGE(B25:F28)</f>
        <v>0.2</v>
      </c>
      <c r="S21">
        <f>AVERAGE(G25:K28)</f>
        <v>-0.1</v>
      </c>
      <c r="T21">
        <f>AVERAGE(L25:O28)</f>
        <v>-0.375</v>
      </c>
      <c r="AA21">
        <f t="shared" si="6"/>
        <v>0.39999999999999997</v>
      </c>
      <c r="AB21">
        <f t="shared" si="7"/>
        <v>0.58309518948452999</v>
      </c>
      <c r="AC21">
        <f t="shared" si="8"/>
        <v>0.62915286960589578</v>
      </c>
      <c r="AD21">
        <v>9</v>
      </c>
      <c r="AE21" s="2">
        <f t="shared" si="9"/>
        <v>0.4</v>
      </c>
      <c r="AF21">
        <f t="shared" si="10"/>
        <v>-0.2</v>
      </c>
      <c r="AG21">
        <f t="shared" si="11"/>
        <v>-0.75</v>
      </c>
    </row>
    <row r="22" spans="1:33" x14ac:dyDescent="0.2">
      <c r="A22">
        <v>12</v>
      </c>
      <c r="B22">
        <f t="shared" si="12"/>
        <v>2</v>
      </c>
      <c r="C22">
        <f t="shared" si="13"/>
        <v>0</v>
      </c>
      <c r="D22">
        <f t="shared" si="14"/>
        <v>0</v>
      </c>
      <c r="E22">
        <f t="shared" si="15"/>
        <v>-1</v>
      </c>
      <c r="F22">
        <f t="shared" si="16"/>
        <v>1</v>
      </c>
      <c r="G22">
        <f t="shared" si="17"/>
        <v>-1</v>
      </c>
      <c r="H22">
        <f t="shared" si="18"/>
        <v>2</v>
      </c>
      <c r="I22">
        <f t="shared" si="19"/>
        <v>0</v>
      </c>
      <c r="J22">
        <f t="shared" si="20"/>
        <v>-1</v>
      </c>
      <c r="K22">
        <f t="shared" si="21"/>
        <v>1</v>
      </c>
      <c r="L22">
        <f t="shared" si="22"/>
        <v>-1</v>
      </c>
      <c r="M22">
        <f t="shared" si="23"/>
        <v>1</v>
      </c>
      <c r="N22">
        <f t="shared" si="24"/>
        <v>-2</v>
      </c>
      <c r="O22">
        <f t="shared" si="25"/>
        <v>0</v>
      </c>
      <c r="AA22">
        <f t="shared" si="6"/>
        <v>0.50990195135927852</v>
      </c>
      <c r="AB22">
        <f t="shared" si="7"/>
        <v>0.58309518948452999</v>
      </c>
      <c r="AC22">
        <f t="shared" si="8"/>
        <v>0.6454972243679028</v>
      </c>
      <c r="AD22">
        <v>12</v>
      </c>
      <c r="AE22" s="2">
        <f t="shared" si="9"/>
        <v>0.4</v>
      </c>
      <c r="AF22">
        <f t="shared" si="10"/>
        <v>0.2</v>
      </c>
      <c r="AG22">
        <f t="shared" si="11"/>
        <v>-0.5</v>
      </c>
    </row>
    <row r="23" spans="1:33" x14ac:dyDescent="0.2">
      <c r="A23">
        <v>15</v>
      </c>
      <c r="B23">
        <f t="shared" si="12"/>
        <v>2</v>
      </c>
      <c r="C23">
        <f t="shared" si="13"/>
        <v>0</v>
      </c>
      <c r="D23">
        <f t="shared" si="14"/>
        <v>0</v>
      </c>
      <c r="E23">
        <f t="shared" si="15"/>
        <v>-1</v>
      </c>
      <c r="F23">
        <f t="shared" si="16"/>
        <v>2</v>
      </c>
      <c r="G23">
        <f t="shared" si="17"/>
        <v>-1</v>
      </c>
      <c r="H23">
        <f t="shared" si="18"/>
        <v>1</v>
      </c>
      <c r="I23">
        <f t="shared" si="19"/>
        <v>0</v>
      </c>
      <c r="J23">
        <f t="shared" si="20"/>
        <v>-1</v>
      </c>
      <c r="K23">
        <f t="shared" si="21"/>
        <v>1</v>
      </c>
      <c r="L23">
        <f t="shared" si="22"/>
        <v>-1</v>
      </c>
      <c r="M23">
        <f t="shared" si="23"/>
        <v>1</v>
      </c>
      <c r="N23">
        <f t="shared" si="24"/>
        <v>-1</v>
      </c>
      <c r="O23">
        <f t="shared" si="25"/>
        <v>0</v>
      </c>
      <c r="AA23">
        <f t="shared" si="6"/>
        <v>0.6</v>
      </c>
      <c r="AB23">
        <f t="shared" si="7"/>
        <v>0.44721359549995793</v>
      </c>
      <c r="AC23">
        <f t="shared" si="8"/>
        <v>0.47871355387816905</v>
      </c>
      <c r="AD23">
        <v>15</v>
      </c>
      <c r="AE23" s="2">
        <f t="shared" si="9"/>
        <v>0.6</v>
      </c>
      <c r="AF23">
        <f t="shared" si="10"/>
        <v>0</v>
      </c>
      <c r="AG23">
        <f t="shared" si="11"/>
        <v>-0.25</v>
      </c>
    </row>
    <row r="24" spans="1:33" x14ac:dyDescent="0.2">
      <c r="A24">
        <v>18</v>
      </c>
      <c r="B24">
        <f t="shared" si="12"/>
        <v>1</v>
      </c>
      <c r="C24">
        <f t="shared" si="13"/>
        <v>1</v>
      </c>
      <c r="D24">
        <f t="shared" si="14"/>
        <v>1</v>
      </c>
      <c r="E24">
        <f t="shared" si="15"/>
        <v>-1</v>
      </c>
      <c r="F24">
        <f t="shared" si="16"/>
        <v>2</v>
      </c>
      <c r="G24">
        <f t="shared" si="17"/>
        <v>-2</v>
      </c>
      <c r="H24">
        <f t="shared" si="18"/>
        <v>1</v>
      </c>
      <c r="I24">
        <f t="shared" si="19"/>
        <v>0</v>
      </c>
      <c r="J24">
        <f t="shared" si="20"/>
        <v>-1</v>
      </c>
      <c r="K24">
        <f t="shared" si="21"/>
        <v>1</v>
      </c>
      <c r="L24">
        <f t="shared" si="22"/>
        <v>0</v>
      </c>
      <c r="M24">
        <f t="shared" si="23"/>
        <v>1</v>
      </c>
      <c r="N24">
        <f t="shared" si="24"/>
        <v>-1</v>
      </c>
      <c r="O24">
        <f t="shared" si="25"/>
        <v>-1</v>
      </c>
      <c r="AA24">
        <f t="shared" si="6"/>
        <v>0.48989794855663554</v>
      </c>
      <c r="AB24">
        <f t="shared" si="7"/>
        <v>0.58309518948452999</v>
      </c>
      <c r="AC24">
        <f t="shared" si="8"/>
        <v>0.47871355387816905</v>
      </c>
      <c r="AD24">
        <v>18</v>
      </c>
      <c r="AE24" s="2">
        <f t="shared" si="9"/>
        <v>0.8</v>
      </c>
      <c r="AF24">
        <f t="shared" si="10"/>
        <v>-0.2</v>
      </c>
      <c r="AG24">
        <f t="shared" si="11"/>
        <v>-0.25</v>
      </c>
    </row>
    <row r="25" spans="1:33" x14ac:dyDescent="0.2">
      <c r="A25">
        <v>21</v>
      </c>
      <c r="B25">
        <f t="shared" si="12"/>
        <v>1</v>
      </c>
      <c r="C25">
        <f t="shared" si="13"/>
        <v>-1</v>
      </c>
      <c r="D25">
        <f t="shared" si="14"/>
        <v>0</v>
      </c>
      <c r="E25">
        <f t="shared" si="15"/>
        <v>-1</v>
      </c>
      <c r="F25">
        <f t="shared" si="16"/>
        <v>2</v>
      </c>
      <c r="G25">
        <f t="shared" si="17"/>
        <v>-2</v>
      </c>
      <c r="H25">
        <f t="shared" si="18"/>
        <v>1</v>
      </c>
      <c r="I25">
        <f t="shared" si="19"/>
        <v>0</v>
      </c>
      <c r="J25">
        <f t="shared" si="20"/>
        <v>0</v>
      </c>
      <c r="K25">
        <f t="shared" si="21"/>
        <v>1</v>
      </c>
      <c r="L25">
        <f t="shared" si="22"/>
        <v>0</v>
      </c>
      <c r="M25">
        <f t="shared" si="23"/>
        <v>1</v>
      </c>
      <c r="N25">
        <f t="shared" si="24"/>
        <v>-1</v>
      </c>
      <c r="O25">
        <f t="shared" si="25"/>
        <v>-1</v>
      </c>
      <c r="AA25">
        <f t="shared" si="6"/>
        <v>0.58309518948452999</v>
      </c>
      <c r="AB25">
        <f t="shared" si="7"/>
        <v>0.54772255750516607</v>
      </c>
      <c r="AC25">
        <f t="shared" si="8"/>
        <v>0.47871355387816905</v>
      </c>
      <c r="AD25">
        <v>21</v>
      </c>
      <c r="AE25" s="2">
        <f t="shared" si="9"/>
        <v>0.2</v>
      </c>
      <c r="AF25">
        <f t="shared" si="10"/>
        <v>0</v>
      </c>
      <c r="AG25">
        <f t="shared" si="11"/>
        <v>-0.25</v>
      </c>
    </row>
    <row r="26" spans="1:33" x14ac:dyDescent="0.2">
      <c r="A26">
        <v>24</v>
      </c>
      <c r="B26">
        <f t="shared" si="12"/>
        <v>0</v>
      </c>
      <c r="C26">
        <f t="shared" si="13"/>
        <v>0</v>
      </c>
      <c r="D26">
        <f t="shared" si="14"/>
        <v>1</v>
      </c>
      <c r="E26">
        <f t="shared" si="15"/>
        <v>-1</v>
      </c>
      <c r="F26">
        <f t="shared" si="16"/>
        <v>2</v>
      </c>
      <c r="G26">
        <f t="shared" si="17"/>
        <v>-2</v>
      </c>
      <c r="H26">
        <f t="shared" si="18"/>
        <v>1</v>
      </c>
      <c r="I26">
        <f t="shared" si="19"/>
        <v>0</v>
      </c>
      <c r="J26">
        <f t="shared" si="20"/>
        <v>-1</v>
      </c>
      <c r="K26">
        <f t="shared" si="21"/>
        <v>1</v>
      </c>
      <c r="L26">
        <f t="shared" si="22"/>
        <v>0</v>
      </c>
      <c r="M26">
        <f t="shared" si="23"/>
        <v>1</v>
      </c>
      <c r="N26">
        <f t="shared" si="24"/>
        <v>-1</v>
      </c>
      <c r="O26">
        <f t="shared" si="25"/>
        <v>-1</v>
      </c>
      <c r="AA26">
        <f t="shared" si="6"/>
        <v>0.50990195135927852</v>
      </c>
      <c r="AB26">
        <f t="shared" si="7"/>
        <v>0.58309518948452999</v>
      </c>
      <c r="AC26">
        <f t="shared" si="8"/>
        <v>0.47871355387816905</v>
      </c>
      <c r="AD26">
        <v>24</v>
      </c>
      <c r="AE26" s="2">
        <f t="shared" si="9"/>
        <v>0.4</v>
      </c>
      <c r="AF26">
        <f t="shared" si="10"/>
        <v>-0.2</v>
      </c>
      <c r="AG26">
        <f t="shared" si="11"/>
        <v>-0.25</v>
      </c>
    </row>
    <row r="27" spans="1:33" x14ac:dyDescent="0.2">
      <c r="A27">
        <v>27</v>
      </c>
      <c r="B27">
        <f t="shared" si="12"/>
        <v>0</v>
      </c>
      <c r="C27">
        <f t="shared" si="13"/>
        <v>0</v>
      </c>
      <c r="D27">
        <f t="shared" si="14"/>
        <v>0</v>
      </c>
      <c r="E27">
        <f t="shared" si="15"/>
        <v>-1</v>
      </c>
      <c r="F27">
        <f t="shared" si="16"/>
        <v>2</v>
      </c>
      <c r="G27">
        <f t="shared" si="17"/>
        <v>-2</v>
      </c>
      <c r="H27">
        <f t="shared" si="18"/>
        <v>1</v>
      </c>
      <c r="I27">
        <f t="shared" si="19"/>
        <v>0</v>
      </c>
      <c r="J27">
        <f t="shared" si="20"/>
        <v>0</v>
      </c>
      <c r="K27">
        <f t="shared" si="21"/>
        <v>0</v>
      </c>
      <c r="L27">
        <f t="shared" si="22"/>
        <v>-1</v>
      </c>
      <c r="M27">
        <f t="shared" si="23"/>
        <v>1</v>
      </c>
      <c r="N27">
        <f t="shared" si="24"/>
        <v>-1</v>
      </c>
      <c r="O27">
        <f t="shared" si="25"/>
        <v>-1</v>
      </c>
      <c r="AA27">
        <f t="shared" si="6"/>
        <v>0.48989794855663554</v>
      </c>
      <c r="AB27">
        <f t="shared" si="7"/>
        <v>0.48989794855663554</v>
      </c>
      <c r="AC27">
        <f t="shared" si="8"/>
        <v>0.5</v>
      </c>
      <c r="AD27">
        <v>27</v>
      </c>
      <c r="AE27" s="2">
        <f t="shared" si="9"/>
        <v>0.2</v>
      </c>
      <c r="AF27">
        <f t="shared" si="10"/>
        <v>-0.2</v>
      </c>
      <c r="AG27">
        <f t="shared" si="11"/>
        <v>-0.5</v>
      </c>
    </row>
    <row r="28" spans="1:33" x14ac:dyDescent="0.2">
      <c r="A28">
        <v>30</v>
      </c>
      <c r="B28">
        <f t="shared" si="12"/>
        <v>0</v>
      </c>
      <c r="C28">
        <f t="shared" si="13"/>
        <v>-1</v>
      </c>
      <c r="D28">
        <f t="shared" si="14"/>
        <v>0</v>
      </c>
      <c r="E28">
        <f t="shared" si="15"/>
        <v>-1</v>
      </c>
      <c r="F28">
        <f t="shared" si="16"/>
        <v>2</v>
      </c>
      <c r="G28">
        <f t="shared" si="17"/>
        <v>-2</v>
      </c>
      <c r="H28">
        <f t="shared" si="18"/>
        <v>2</v>
      </c>
      <c r="I28">
        <f t="shared" si="19"/>
        <v>0</v>
      </c>
      <c r="J28">
        <f t="shared" si="20"/>
        <v>0</v>
      </c>
      <c r="K28">
        <f t="shared" si="21"/>
        <v>0</v>
      </c>
      <c r="L28">
        <f t="shared" si="22"/>
        <v>0</v>
      </c>
      <c r="M28">
        <f t="shared" si="23"/>
        <v>0</v>
      </c>
      <c r="N28">
        <f t="shared" si="24"/>
        <v>-1</v>
      </c>
      <c r="O28">
        <f t="shared" si="25"/>
        <v>-1</v>
      </c>
      <c r="AA28">
        <f t="shared" si="6"/>
        <v>0.54772255750516607</v>
      </c>
      <c r="AB28">
        <f t="shared" si="7"/>
        <v>0.63245553203367588</v>
      </c>
      <c r="AC28">
        <f t="shared" si="8"/>
        <v>0.28867513459481287</v>
      </c>
      <c r="AD28">
        <v>30</v>
      </c>
      <c r="AE28" s="2">
        <f t="shared" si="9"/>
        <v>0</v>
      </c>
      <c r="AF28">
        <f t="shared" si="10"/>
        <v>0</v>
      </c>
      <c r="AG28">
        <f t="shared" si="11"/>
        <v>-0.5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978E-EA42-2C4B-9F57-FEC00992C58A}">
  <dimension ref="A1:AR75"/>
  <sheetViews>
    <sheetView tabSelected="1" topLeftCell="X7" zoomScale="56" zoomScaleNormal="110" workbookViewId="0">
      <selection activeCell="BD16" sqref="BD16"/>
    </sheetView>
  </sheetViews>
  <sheetFormatPr baseColWidth="10" defaultRowHeight="16" x14ac:dyDescent="0.2"/>
  <sheetData>
    <row r="1" spans="1:44" x14ac:dyDescent="0.2">
      <c r="A1" t="s">
        <v>14</v>
      </c>
      <c r="B1" t="s">
        <v>0</v>
      </c>
      <c r="C1" t="s">
        <v>1</v>
      </c>
      <c r="D1" t="s">
        <v>9</v>
      </c>
      <c r="E1" t="s">
        <v>11</v>
      </c>
      <c r="F1" t="s">
        <v>13</v>
      </c>
      <c r="G1" t="s">
        <v>3</v>
      </c>
      <c r="H1" t="s">
        <v>6</v>
      </c>
      <c r="I1" t="s">
        <v>7</v>
      </c>
      <c r="J1" t="s">
        <v>5</v>
      </c>
      <c r="K1" t="s">
        <v>12</v>
      </c>
      <c r="L1" t="s">
        <v>10</v>
      </c>
      <c r="M1" t="s">
        <v>4</v>
      </c>
      <c r="N1" t="s">
        <v>2</v>
      </c>
      <c r="O1" t="s">
        <v>8</v>
      </c>
      <c r="AA1" t="s">
        <v>36</v>
      </c>
      <c r="AB1" t="s">
        <v>37</v>
      </c>
      <c r="AC1" t="s">
        <v>38</v>
      </c>
      <c r="AE1" t="s">
        <v>15</v>
      </c>
      <c r="AF1" t="s">
        <v>16</v>
      </c>
      <c r="AG1" t="s">
        <v>17</v>
      </c>
      <c r="AL1" t="s">
        <v>15</v>
      </c>
      <c r="AM1" t="s">
        <v>16</v>
      </c>
      <c r="AN1" t="s">
        <v>17</v>
      </c>
      <c r="AP1" s="1" t="s">
        <v>20</v>
      </c>
      <c r="AQ1" t="s">
        <v>18</v>
      </c>
      <c r="AR1" t="s">
        <v>19</v>
      </c>
    </row>
    <row r="2" spans="1:44" x14ac:dyDescent="0.2">
      <c r="A2">
        <v>3</v>
      </c>
      <c r="B2">
        <f>AVERAGE(ai_confidence!B2,perceived_accuracy!B2)</f>
        <v>3.5</v>
      </c>
      <c r="C2">
        <f>AVERAGE(ai_confidence!C2,perceived_accuracy!C2)</f>
        <v>3.5</v>
      </c>
      <c r="D2">
        <f>AVERAGE(ai_confidence!D2,perceived_accuracy!D2)</f>
        <v>3</v>
      </c>
      <c r="E2">
        <f>AVERAGE(ai_confidence!E2,perceived_accuracy!E2)</f>
        <v>3</v>
      </c>
      <c r="F2">
        <f>AVERAGE(ai_confidence!F2,perceived_accuracy!F2)</f>
        <v>3</v>
      </c>
      <c r="G2">
        <f>AVERAGE(ai_confidence!G2,perceived_accuracy!G2)</f>
        <v>4.5</v>
      </c>
      <c r="H2">
        <f>AVERAGE(ai_confidence!H2,perceived_accuracy!H2)</f>
        <v>4</v>
      </c>
      <c r="I2">
        <f>AVERAGE(ai_confidence!I2,perceived_accuracy!I2)</f>
        <v>3</v>
      </c>
      <c r="J2">
        <f>AVERAGE(ai_confidence!J2,perceived_accuracy!J2)</f>
        <v>3.5</v>
      </c>
      <c r="K2">
        <f>AVERAGE(ai_confidence!K2,perceived_accuracy!K2)</f>
        <v>4</v>
      </c>
      <c r="L2">
        <f>AVERAGE(ai_confidence!L2,perceived_accuracy!L2)</f>
        <v>3.5</v>
      </c>
      <c r="M2">
        <f>AVERAGE(ai_confidence!M2,perceived_accuracy!M2)</f>
        <v>3</v>
      </c>
      <c r="N2">
        <f>AVERAGE(ai_confidence!N2,perceived_accuracy!N2)</f>
        <v>4</v>
      </c>
      <c r="O2">
        <f>AVERAGE(ai_confidence!O2,perceived_accuracy!O2)</f>
        <v>3.5</v>
      </c>
      <c r="Z2" t="s">
        <v>31</v>
      </c>
      <c r="AA2" s="2">
        <f>AVERAGE(B2:F4)</f>
        <v>3.3</v>
      </c>
      <c r="AB2" s="2">
        <f>AVERAGE(G2:K4)</f>
        <v>3.6</v>
      </c>
      <c r="AC2" s="2">
        <f>AVERAGE(L2:O4)</f>
        <v>3.3333333333333335</v>
      </c>
      <c r="AE2">
        <f>STDEV(B2:F4)/SQRT(COUNT(B2:F4))</f>
        <v>0.12724180205607044</v>
      </c>
      <c r="AF2">
        <f>STDEV(G2:K4)/SQRT(COUNT(G2:K4))</f>
        <v>0.21930626551751334</v>
      </c>
      <c r="AG2">
        <f>STDEV(L2:O4)/SQRT(COUNT(L2:O4))</f>
        <v>0.16666666666666646</v>
      </c>
      <c r="AL2" s="3">
        <v>0.31622777000000002</v>
      </c>
      <c r="AM2" s="3">
        <v>0.37416574000000002</v>
      </c>
      <c r="AN2" s="3">
        <v>0</v>
      </c>
      <c r="AO2">
        <v>3</v>
      </c>
      <c r="AP2" s="2">
        <f t="shared" ref="AP2:AP11" si="0">AVERAGE(B2:F2)</f>
        <v>3.2</v>
      </c>
      <c r="AQ2">
        <f t="shared" ref="AQ2:AQ11" si="1">AVERAGE(G2:K2)</f>
        <v>3.8</v>
      </c>
      <c r="AR2">
        <f t="shared" ref="AR2:AR11" si="2">AVERAGE(L2:O2)</f>
        <v>3.5</v>
      </c>
    </row>
    <row r="3" spans="1:44" x14ac:dyDescent="0.2">
      <c r="A3">
        <v>6</v>
      </c>
      <c r="B3">
        <f>AVERAGE(ai_confidence!B3,perceived_accuracy!B3)</f>
        <v>3.5</v>
      </c>
      <c r="C3">
        <f>AVERAGE(ai_confidence!C3,perceived_accuracy!C3)</f>
        <v>4</v>
      </c>
      <c r="D3">
        <f>AVERAGE(ai_confidence!D3,perceived_accuracy!D3)</f>
        <v>3</v>
      </c>
      <c r="E3">
        <f>AVERAGE(ai_confidence!E3,perceived_accuracy!E3)</f>
        <v>2.5</v>
      </c>
      <c r="F3">
        <f>AVERAGE(ai_confidence!F3,perceived_accuracy!F3)</f>
        <v>3.5</v>
      </c>
      <c r="G3">
        <f>AVERAGE(ai_confidence!G3,perceived_accuracy!G3)</f>
        <v>3</v>
      </c>
      <c r="H3">
        <f>AVERAGE(ai_confidence!H3,perceived_accuracy!H3)</f>
        <v>4.5</v>
      </c>
      <c r="I3">
        <f>AVERAGE(ai_confidence!I3,perceived_accuracy!I3)</f>
        <v>3</v>
      </c>
      <c r="J3">
        <f>AVERAGE(ai_confidence!J3,perceived_accuracy!J3)</f>
        <v>2.5</v>
      </c>
      <c r="K3">
        <f>AVERAGE(ai_confidence!K3,perceived_accuracy!K3)</f>
        <v>4</v>
      </c>
      <c r="L3">
        <f>AVERAGE(ai_confidence!L3,perceived_accuracy!L3)</f>
        <v>3</v>
      </c>
      <c r="M3">
        <f>AVERAGE(ai_confidence!M3,perceived_accuracy!M3)</f>
        <v>4</v>
      </c>
      <c r="N3">
        <f>AVERAGE(ai_confidence!N3,perceived_accuracy!N3)</f>
        <v>3.5</v>
      </c>
      <c r="O3">
        <f>AVERAGE(ai_confidence!O3,perceived_accuracy!O3)</f>
        <v>3</v>
      </c>
      <c r="Z3" t="s">
        <v>32</v>
      </c>
      <c r="AA3">
        <f>AVERAGE(B5:F7)</f>
        <v>3.5</v>
      </c>
      <c r="AB3">
        <f>AVERAGE(G5:K7)</f>
        <v>3.7</v>
      </c>
      <c r="AC3">
        <f>AVERAGE(L5:O7)</f>
        <v>3.2083333333333335</v>
      </c>
      <c r="AE3">
        <f>STDEV(B6:F8)/SQRT(COUNT(B6:F8))</f>
        <v>0.18170270503179922</v>
      </c>
      <c r="AF3">
        <f>STDEV(G5:K7)/SQRT(COUNT(G5:K7))</f>
        <v>0.2618614682831909</v>
      </c>
      <c r="AG3">
        <f>STDEV(L5:O7)/SQRT(COUNT(L5:O7))</f>
        <v>0.12995239998794289</v>
      </c>
      <c r="AL3" s="3">
        <v>0.31622777000000002</v>
      </c>
      <c r="AM3" s="3">
        <v>0.4</v>
      </c>
      <c r="AN3" s="3">
        <v>0.40824829000000001</v>
      </c>
      <c r="AO3">
        <v>6</v>
      </c>
      <c r="AP3" s="2">
        <f t="shared" si="0"/>
        <v>3.3</v>
      </c>
      <c r="AQ3">
        <f t="shared" si="1"/>
        <v>3.4</v>
      </c>
      <c r="AR3">
        <f t="shared" si="2"/>
        <v>3.375</v>
      </c>
    </row>
    <row r="4" spans="1:44" x14ac:dyDescent="0.2">
      <c r="A4">
        <v>9</v>
      </c>
      <c r="B4">
        <f>AVERAGE(ai_confidence!B4,perceived_accuracy!B4)</f>
        <v>4</v>
      </c>
      <c r="C4">
        <f>AVERAGE(ai_confidence!C4,perceived_accuracy!C4)</f>
        <v>4</v>
      </c>
      <c r="D4">
        <f>AVERAGE(ai_confidence!D4,perceived_accuracy!D4)</f>
        <v>3</v>
      </c>
      <c r="E4">
        <f>AVERAGE(ai_confidence!E4,perceived_accuracy!E4)</f>
        <v>2.5</v>
      </c>
      <c r="F4">
        <f>AVERAGE(ai_confidence!F4,perceived_accuracy!F4)</f>
        <v>3.5</v>
      </c>
      <c r="G4">
        <f>AVERAGE(ai_confidence!G4,perceived_accuracy!G4)</f>
        <v>3.5</v>
      </c>
      <c r="H4">
        <f>AVERAGE(ai_confidence!H4,perceived_accuracy!H4)</f>
        <v>4.5</v>
      </c>
      <c r="I4">
        <f>AVERAGE(ai_confidence!I4,perceived_accuracy!I4)</f>
        <v>3</v>
      </c>
      <c r="J4">
        <f>AVERAGE(ai_confidence!J4,perceived_accuracy!J4)</f>
        <v>2</v>
      </c>
      <c r="K4">
        <f>AVERAGE(ai_confidence!K4,perceived_accuracy!K4)</f>
        <v>5</v>
      </c>
      <c r="L4">
        <f>AVERAGE(ai_confidence!L4,perceived_accuracy!L4)</f>
        <v>2</v>
      </c>
      <c r="M4">
        <f>AVERAGE(ai_confidence!M4,perceived_accuracy!M4)</f>
        <v>4</v>
      </c>
      <c r="N4">
        <f>AVERAGE(ai_confidence!N4,perceived_accuracy!N4)</f>
        <v>3.5</v>
      </c>
      <c r="O4">
        <f>AVERAGE(ai_confidence!O4,perceived_accuracy!O4)</f>
        <v>3</v>
      </c>
      <c r="Z4" t="s">
        <v>33</v>
      </c>
      <c r="AA4">
        <f>AVERAGE(B8:F11)</f>
        <v>3.2250000000000001</v>
      </c>
      <c r="AB4">
        <f>AVERAGE(G8:K11)</f>
        <v>3.5249999999999999</v>
      </c>
      <c r="AC4">
        <f>AVERAGE(L8:O11)</f>
        <v>3.15625</v>
      </c>
      <c r="AE4">
        <f>STDEV(B8:F11)/SQRT(COUNT(B8:F11))</f>
        <v>0.13800743687055048</v>
      </c>
      <c r="AF4">
        <f>STDEV(G5:K7)/SQRT(COUNT(G5:K7))</f>
        <v>0.2618614682831909</v>
      </c>
      <c r="AG4">
        <f>STDEV(L8:O11)/SQRT(COUNT(L8:O11))</f>
        <v>0.13477411658029892</v>
      </c>
      <c r="AL4" s="3">
        <v>0.31622777000000002</v>
      </c>
      <c r="AM4" s="3">
        <v>0.44721359999999999</v>
      </c>
      <c r="AN4" s="3">
        <v>0.40824829000000001</v>
      </c>
      <c r="AO4">
        <v>9</v>
      </c>
      <c r="AP4" s="2">
        <f t="shared" si="0"/>
        <v>3.4</v>
      </c>
      <c r="AQ4">
        <f t="shared" si="1"/>
        <v>3.6</v>
      </c>
      <c r="AR4">
        <f t="shared" si="2"/>
        <v>3.125</v>
      </c>
    </row>
    <row r="5" spans="1:44" x14ac:dyDescent="0.2">
      <c r="A5">
        <v>12</v>
      </c>
      <c r="B5">
        <f>AVERAGE(ai_confidence!B5,perceived_accuracy!B5)</f>
        <v>4.5</v>
      </c>
      <c r="C5">
        <f>AVERAGE(ai_confidence!C5,perceived_accuracy!C5)</f>
        <v>3.5</v>
      </c>
      <c r="D5">
        <f>AVERAGE(ai_confidence!D5,perceived_accuracy!D5)</f>
        <v>3</v>
      </c>
      <c r="E5">
        <f>AVERAGE(ai_confidence!E5,perceived_accuracy!E5)</f>
        <v>2.5</v>
      </c>
      <c r="F5">
        <f>AVERAGE(ai_confidence!F5,perceived_accuracy!F5)</f>
        <v>3.5</v>
      </c>
      <c r="G5">
        <f>AVERAGE(ai_confidence!G5,perceived_accuracy!G5)</f>
        <v>3.5</v>
      </c>
      <c r="H5">
        <f>AVERAGE(ai_confidence!H5,perceived_accuracy!H5)</f>
        <v>5</v>
      </c>
      <c r="I5">
        <f>AVERAGE(ai_confidence!I5,perceived_accuracy!I5)</f>
        <v>3</v>
      </c>
      <c r="J5">
        <f>AVERAGE(ai_confidence!J5,perceived_accuracy!J5)</f>
        <v>2.5</v>
      </c>
      <c r="K5">
        <f>AVERAGE(ai_confidence!K5,perceived_accuracy!K5)</f>
        <v>5</v>
      </c>
      <c r="L5">
        <f>AVERAGE(ai_confidence!L5,perceived_accuracy!L5)</f>
        <v>3</v>
      </c>
      <c r="M5">
        <f>AVERAGE(ai_confidence!M5,perceived_accuracy!M5)</f>
        <v>3.5</v>
      </c>
      <c r="N5">
        <f>AVERAGE(ai_confidence!N5,perceived_accuracy!N5)</f>
        <v>2.5</v>
      </c>
      <c r="O5">
        <f>AVERAGE(ai_confidence!O5,perceived_accuracy!O5)</f>
        <v>3.5</v>
      </c>
      <c r="AL5" s="3">
        <v>0.31622777000000002</v>
      </c>
      <c r="AM5" s="3">
        <v>0.44721359999999999</v>
      </c>
      <c r="AN5" s="3">
        <v>0.25</v>
      </c>
      <c r="AO5">
        <v>12</v>
      </c>
      <c r="AP5" s="2">
        <f t="shared" si="0"/>
        <v>3.4</v>
      </c>
      <c r="AQ5">
        <f t="shared" si="1"/>
        <v>3.8</v>
      </c>
      <c r="AR5">
        <f t="shared" si="2"/>
        <v>3.125</v>
      </c>
    </row>
    <row r="6" spans="1:44" x14ac:dyDescent="0.2">
      <c r="A6">
        <v>15</v>
      </c>
      <c r="B6">
        <f>AVERAGE(ai_confidence!B6,perceived_accuracy!B6)</f>
        <v>4.5</v>
      </c>
      <c r="C6">
        <f>AVERAGE(ai_confidence!C6,perceived_accuracy!C6)</f>
        <v>3.5</v>
      </c>
      <c r="D6">
        <f>AVERAGE(ai_confidence!D6,perceived_accuracy!D6)</f>
        <v>3</v>
      </c>
      <c r="E6">
        <f>AVERAGE(ai_confidence!E6,perceived_accuracy!E6)</f>
        <v>2.5</v>
      </c>
      <c r="F6">
        <f>AVERAGE(ai_confidence!F6,perceived_accuracy!F6)</f>
        <v>4</v>
      </c>
      <c r="G6">
        <f>AVERAGE(ai_confidence!G6,perceived_accuracy!G6)</f>
        <v>3.5</v>
      </c>
      <c r="H6">
        <f>AVERAGE(ai_confidence!H6,perceived_accuracy!H6)</f>
        <v>4.5</v>
      </c>
      <c r="I6">
        <f>AVERAGE(ai_confidence!I6,perceived_accuracy!I6)</f>
        <v>3</v>
      </c>
      <c r="J6">
        <f>AVERAGE(ai_confidence!J6,perceived_accuracy!J6)</f>
        <v>2.5</v>
      </c>
      <c r="K6">
        <f>AVERAGE(ai_confidence!K6,perceived_accuracy!K6)</f>
        <v>5</v>
      </c>
      <c r="L6">
        <f>AVERAGE(ai_confidence!L6,perceived_accuracy!L6)</f>
        <v>2.5</v>
      </c>
      <c r="M6">
        <f>AVERAGE(ai_confidence!M6,perceived_accuracy!M6)</f>
        <v>3.5</v>
      </c>
      <c r="N6">
        <f>AVERAGE(ai_confidence!N6,perceived_accuracy!N6)</f>
        <v>3</v>
      </c>
      <c r="O6">
        <f>AVERAGE(ai_confidence!O6,perceived_accuracy!O6)</f>
        <v>3.5</v>
      </c>
      <c r="AL6" s="3">
        <v>0.31622777000000002</v>
      </c>
      <c r="AM6" s="3">
        <v>0.44721359999999999</v>
      </c>
      <c r="AN6" s="3">
        <v>0.28867513</v>
      </c>
      <c r="AO6">
        <v>15</v>
      </c>
      <c r="AP6" s="2">
        <f t="shared" si="0"/>
        <v>3.5</v>
      </c>
      <c r="AQ6">
        <f t="shared" si="1"/>
        <v>3.7</v>
      </c>
      <c r="AR6">
        <f t="shared" si="2"/>
        <v>3.125</v>
      </c>
    </row>
    <row r="7" spans="1:44" x14ac:dyDescent="0.2">
      <c r="A7">
        <v>18</v>
      </c>
      <c r="B7">
        <f>AVERAGE(ai_confidence!B7,perceived_accuracy!B7)</f>
        <v>4</v>
      </c>
      <c r="C7">
        <f>AVERAGE(ai_confidence!C7,perceived_accuracy!C7)</f>
        <v>4</v>
      </c>
      <c r="D7">
        <f>AVERAGE(ai_confidence!D7,perceived_accuracy!D7)</f>
        <v>3.5</v>
      </c>
      <c r="E7">
        <f>AVERAGE(ai_confidence!E7,perceived_accuracy!E7)</f>
        <v>2.5</v>
      </c>
      <c r="F7">
        <f>AVERAGE(ai_confidence!F7,perceived_accuracy!F7)</f>
        <v>4</v>
      </c>
      <c r="G7">
        <f>AVERAGE(ai_confidence!G7,perceived_accuracy!G7)</f>
        <v>3</v>
      </c>
      <c r="H7">
        <f>AVERAGE(ai_confidence!H7,perceived_accuracy!H7)</f>
        <v>4.5</v>
      </c>
      <c r="I7">
        <f>AVERAGE(ai_confidence!I7,perceived_accuracy!I7)</f>
        <v>3</v>
      </c>
      <c r="J7">
        <f>AVERAGE(ai_confidence!J7,perceived_accuracy!J7)</f>
        <v>2.5</v>
      </c>
      <c r="K7">
        <f>AVERAGE(ai_confidence!K7,perceived_accuracy!K7)</f>
        <v>5</v>
      </c>
      <c r="L7">
        <f>AVERAGE(ai_confidence!L7,perceived_accuracy!L7)</f>
        <v>3.5</v>
      </c>
      <c r="M7">
        <f>AVERAGE(ai_confidence!M7,perceived_accuracy!M7)</f>
        <v>4</v>
      </c>
      <c r="N7">
        <f>AVERAGE(ai_confidence!N7,perceived_accuracy!N7)</f>
        <v>3</v>
      </c>
      <c r="O7">
        <f>AVERAGE(ai_confidence!O7,perceived_accuracy!O7)</f>
        <v>3</v>
      </c>
      <c r="AL7" s="3">
        <v>0.31622777000000002</v>
      </c>
      <c r="AM7" s="3">
        <v>0.44721359999999999</v>
      </c>
      <c r="AN7" s="3">
        <v>0.40824829000000001</v>
      </c>
      <c r="AO7">
        <v>18</v>
      </c>
      <c r="AP7" s="2">
        <f t="shared" si="0"/>
        <v>3.6</v>
      </c>
      <c r="AQ7">
        <f t="shared" si="1"/>
        <v>3.6</v>
      </c>
      <c r="AR7">
        <f t="shared" si="2"/>
        <v>3.375</v>
      </c>
    </row>
    <row r="8" spans="1:44" x14ac:dyDescent="0.2">
      <c r="A8">
        <v>21</v>
      </c>
      <c r="B8">
        <f>AVERAGE(ai_confidence!B8,perceived_accuracy!B8)</f>
        <v>4</v>
      </c>
      <c r="C8">
        <f>AVERAGE(ai_confidence!C8,perceived_accuracy!C8)</f>
        <v>2.5</v>
      </c>
      <c r="D8">
        <f>AVERAGE(ai_confidence!D8,perceived_accuracy!D8)</f>
        <v>3</v>
      </c>
      <c r="E8">
        <f>AVERAGE(ai_confidence!E8,perceived_accuracy!E8)</f>
        <v>2.5</v>
      </c>
      <c r="F8">
        <f>AVERAGE(ai_confidence!F8,perceived_accuracy!F8)</f>
        <v>4</v>
      </c>
      <c r="G8">
        <f>AVERAGE(ai_confidence!G8,perceived_accuracy!G8)</f>
        <v>3</v>
      </c>
      <c r="H8">
        <f>AVERAGE(ai_confidence!H8,perceived_accuracy!H8)</f>
        <v>4.5</v>
      </c>
      <c r="I8">
        <f>AVERAGE(ai_confidence!I8,perceived_accuracy!I8)</f>
        <v>3.5</v>
      </c>
      <c r="J8">
        <f>AVERAGE(ai_confidence!J8,perceived_accuracy!J8)</f>
        <v>3</v>
      </c>
      <c r="K8">
        <f>AVERAGE(ai_confidence!K8,perceived_accuracy!K8)</f>
        <v>4.5</v>
      </c>
      <c r="L8">
        <f>AVERAGE(ai_confidence!L8,perceived_accuracy!L8)</f>
        <v>2.5</v>
      </c>
      <c r="M8">
        <f>AVERAGE(ai_confidence!M8,perceived_accuracy!M8)</f>
        <v>4</v>
      </c>
      <c r="N8">
        <f>AVERAGE(ai_confidence!N8,perceived_accuracy!N8)</f>
        <v>3</v>
      </c>
      <c r="O8">
        <f>AVERAGE(ai_confidence!O8,perceived_accuracy!O8)</f>
        <v>2.5</v>
      </c>
      <c r="AL8" s="3">
        <v>0.37416574000000002</v>
      </c>
      <c r="AM8" s="3">
        <v>0.31622777000000002</v>
      </c>
      <c r="AN8" s="3">
        <v>0.62915286999999998</v>
      </c>
      <c r="AO8">
        <v>21</v>
      </c>
      <c r="AP8" s="2">
        <f t="shared" si="0"/>
        <v>3.2</v>
      </c>
      <c r="AQ8">
        <f t="shared" si="1"/>
        <v>3.7</v>
      </c>
      <c r="AR8">
        <f t="shared" si="2"/>
        <v>3</v>
      </c>
    </row>
    <row r="9" spans="1:44" x14ac:dyDescent="0.2">
      <c r="A9">
        <v>24</v>
      </c>
      <c r="B9">
        <f>AVERAGE(ai_confidence!B9,perceived_accuracy!B9)</f>
        <v>3.5</v>
      </c>
      <c r="C9">
        <f>AVERAGE(ai_confidence!C9,perceived_accuracy!C9)</f>
        <v>3.5</v>
      </c>
      <c r="D9">
        <f>AVERAGE(ai_confidence!D9,perceived_accuracy!D9)</f>
        <v>3.5</v>
      </c>
      <c r="E9">
        <f>AVERAGE(ai_confidence!E9,perceived_accuracy!E9)</f>
        <v>2.5</v>
      </c>
      <c r="F9">
        <f>AVERAGE(ai_confidence!F9,perceived_accuracy!F9)</f>
        <v>4</v>
      </c>
      <c r="G9">
        <f>AVERAGE(ai_confidence!G9,perceived_accuracy!G9)</f>
        <v>3</v>
      </c>
      <c r="H9">
        <f>AVERAGE(ai_confidence!H9,perceived_accuracy!H9)</f>
        <v>4.5</v>
      </c>
      <c r="I9">
        <f>AVERAGE(ai_confidence!I9,perceived_accuracy!I9)</f>
        <v>3</v>
      </c>
      <c r="J9">
        <f>AVERAGE(ai_confidence!J9,perceived_accuracy!J9)</f>
        <v>2.5</v>
      </c>
      <c r="K9">
        <f>AVERAGE(ai_confidence!K9,perceived_accuracy!K9)</f>
        <v>4.5</v>
      </c>
      <c r="L9">
        <f>AVERAGE(ai_confidence!L9,perceived_accuracy!L9)</f>
        <v>3.5</v>
      </c>
      <c r="M9">
        <f>AVERAGE(ai_confidence!M9,perceived_accuracy!M9)</f>
        <v>4</v>
      </c>
      <c r="N9">
        <f>AVERAGE(ai_confidence!N9,perceived_accuracy!N9)</f>
        <v>3</v>
      </c>
      <c r="O9">
        <f>AVERAGE(ai_confidence!O9,perceived_accuracy!O9)</f>
        <v>3</v>
      </c>
      <c r="AL9" s="3">
        <v>0.31622777000000002</v>
      </c>
      <c r="AM9" s="3">
        <v>0.37416574000000002</v>
      </c>
      <c r="AN9" s="3">
        <v>0.40824829000000001</v>
      </c>
      <c r="AO9">
        <v>24</v>
      </c>
      <c r="AP9" s="2">
        <f t="shared" si="0"/>
        <v>3.4</v>
      </c>
      <c r="AQ9">
        <f t="shared" si="1"/>
        <v>3.5</v>
      </c>
      <c r="AR9">
        <f t="shared" si="2"/>
        <v>3.375</v>
      </c>
    </row>
    <row r="10" spans="1:44" x14ac:dyDescent="0.2">
      <c r="A10">
        <v>27</v>
      </c>
      <c r="B10">
        <f>AVERAGE(ai_confidence!B10,perceived_accuracy!B10)</f>
        <v>3.5</v>
      </c>
      <c r="C10">
        <f>AVERAGE(ai_confidence!C10,perceived_accuracy!C10)</f>
        <v>3.5</v>
      </c>
      <c r="D10">
        <f>AVERAGE(ai_confidence!D10,perceived_accuracy!D10)</f>
        <v>2.5</v>
      </c>
      <c r="E10">
        <f>AVERAGE(ai_confidence!E10,perceived_accuracy!E10)</f>
        <v>2.5</v>
      </c>
      <c r="F10">
        <f>AVERAGE(ai_confidence!F10,perceived_accuracy!F10)</f>
        <v>4</v>
      </c>
      <c r="G10">
        <f>AVERAGE(ai_confidence!G10,perceived_accuracy!G10)</f>
        <v>3</v>
      </c>
      <c r="H10">
        <f>AVERAGE(ai_confidence!H10,perceived_accuracy!H10)</f>
        <v>3</v>
      </c>
      <c r="I10">
        <f>AVERAGE(ai_confidence!I10,perceived_accuracy!I10)</f>
        <v>3</v>
      </c>
      <c r="J10">
        <f>AVERAGE(ai_confidence!J10,perceived_accuracy!J10)</f>
        <v>3.5</v>
      </c>
      <c r="K10">
        <f>AVERAGE(ai_confidence!K10,perceived_accuracy!K10)</f>
        <v>4</v>
      </c>
      <c r="L10">
        <f>AVERAGE(ai_confidence!L10,perceived_accuracy!L10)</f>
        <v>2.5</v>
      </c>
      <c r="M10">
        <f>AVERAGE(ai_confidence!M10,perceived_accuracy!M10)</f>
        <v>3.5</v>
      </c>
      <c r="N10">
        <f>AVERAGE(ai_confidence!N10,perceived_accuracy!N10)</f>
        <v>3.5</v>
      </c>
      <c r="O10">
        <f>AVERAGE(ai_confidence!O10,perceived_accuracy!O10)</f>
        <v>2.5</v>
      </c>
      <c r="AL10" s="3">
        <v>0.37416574000000002</v>
      </c>
      <c r="AM10" s="3">
        <v>0.4</v>
      </c>
      <c r="AN10" s="3">
        <v>0.28867513</v>
      </c>
      <c r="AO10">
        <v>27</v>
      </c>
      <c r="AP10" s="2">
        <f t="shared" si="0"/>
        <v>3.2</v>
      </c>
      <c r="AQ10">
        <f t="shared" si="1"/>
        <v>3.3</v>
      </c>
      <c r="AR10">
        <f t="shared" si="2"/>
        <v>3</v>
      </c>
    </row>
    <row r="11" spans="1:44" x14ac:dyDescent="0.2">
      <c r="A11">
        <v>30</v>
      </c>
      <c r="B11">
        <f>AVERAGE(ai_confidence!B11,perceived_accuracy!B11)</f>
        <v>3.5</v>
      </c>
      <c r="C11">
        <f>AVERAGE(ai_confidence!C11,perceived_accuracy!C11)</f>
        <v>3</v>
      </c>
      <c r="D11">
        <f>AVERAGE(ai_confidence!D11,perceived_accuracy!D11)</f>
        <v>2.5</v>
      </c>
      <c r="E11">
        <f>AVERAGE(ai_confidence!E11,perceived_accuracy!E11)</f>
        <v>2.5</v>
      </c>
      <c r="F11">
        <f>AVERAGE(ai_confidence!F11,perceived_accuracy!F11)</f>
        <v>4</v>
      </c>
      <c r="G11">
        <f>AVERAGE(ai_confidence!G11,perceived_accuracy!G11)</f>
        <v>3</v>
      </c>
      <c r="H11">
        <f>AVERAGE(ai_confidence!H11,perceived_accuracy!H11)</f>
        <v>5</v>
      </c>
      <c r="I11">
        <f>AVERAGE(ai_confidence!I11,perceived_accuracy!I11)</f>
        <v>3</v>
      </c>
      <c r="J11">
        <f>AVERAGE(ai_confidence!J11,perceived_accuracy!J11)</f>
        <v>3</v>
      </c>
      <c r="K11">
        <f>AVERAGE(ai_confidence!K11,perceived_accuracy!K11)</f>
        <v>4</v>
      </c>
      <c r="L11">
        <f>AVERAGE(ai_confidence!L11,perceived_accuracy!L11)</f>
        <v>4</v>
      </c>
      <c r="M11">
        <f>AVERAGE(ai_confidence!M11,perceived_accuracy!M11)</f>
        <v>3</v>
      </c>
      <c r="N11">
        <f>AVERAGE(ai_confidence!N11,perceived_accuracy!N11)</f>
        <v>3</v>
      </c>
      <c r="O11">
        <f>AVERAGE(ai_confidence!O11,perceived_accuracy!O11)</f>
        <v>3</v>
      </c>
      <c r="AL11" s="3">
        <v>0.37416574000000002</v>
      </c>
      <c r="AM11" s="3">
        <v>0.37416574000000002</v>
      </c>
      <c r="AN11" s="3">
        <v>0.40824829000000001</v>
      </c>
      <c r="AO11">
        <v>30</v>
      </c>
      <c r="AP11" s="2">
        <f t="shared" si="0"/>
        <v>3.1</v>
      </c>
      <c r="AQ11">
        <f t="shared" si="1"/>
        <v>3.6</v>
      </c>
      <c r="AR11">
        <f t="shared" si="2"/>
        <v>3.25</v>
      </c>
    </row>
    <row r="13" spans="1:44" x14ac:dyDescent="0.2">
      <c r="A13" t="s">
        <v>22</v>
      </c>
      <c r="B13">
        <f>AVERAGE(B2:B11)</f>
        <v>3.85</v>
      </c>
      <c r="C13">
        <f t="shared" ref="C13:O13" si="3">AVERAGE(C2:C11)</f>
        <v>3.5</v>
      </c>
      <c r="D13">
        <f t="shared" si="3"/>
        <v>3</v>
      </c>
      <c r="E13">
        <f t="shared" si="3"/>
        <v>2.5499999999999998</v>
      </c>
      <c r="F13">
        <f t="shared" si="3"/>
        <v>3.75</v>
      </c>
      <c r="G13">
        <f t="shared" si="3"/>
        <v>3.3</v>
      </c>
      <c r="H13">
        <f t="shared" si="3"/>
        <v>4.4000000000000004</v>
      </c>
      <c r="I13">
        <f t="shared" si="3"/>
        <v>3.05</v>
      </c>
      <c r="J13">
        <f t="shared" si="3"/>
        <v>2.75</v>
      </c>
      <c r="K13">
        <f t="shared" si="3"/>
        <v>4.5</v>
      </c>
      <c r="L13">
        <f t="shared" si="3"/>
        <v>3</v>
      </c>
      <c r="M13">
        <f t="shared" si="3"/>
        <v>3.65</v>
      </c>
      <c r="N13">
        <f t="shared" si="3"/>
        <v>3.2</v>
      </c>
      <c r="O13">
        <f t="shared" si="3"/>
        <v>3.05</v>
      </c>
    </row>
    <row r="14" spans="1:44" x14ac:dyDescent="0.2">
      <c r="A1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1</v>
      </c>
      <c r="J14">
        <v>1</v>
      </c>
      <c r="K14">
        <v>1</v>
      </c>
      <c r="L14">
        <v>2</v>
      </c>
      <c r="M14">
        <v>2</v>
      </c>
      <c r="N14">
        <v>2</v>
      </c>
      <c r="O14">
        <v>2</v>
      </c>
    </row>
    <row r="15" spans="1:44" x14ac:dyDescent="0.2">
      <c r="A15" t="s">
        <v>24</v>
      </c>
      <c r="B15">
        <v>26</v>
      </c>
      <c r="C15">
        <v>23</v>
      </c>
      <c r="D15">
        <v>22</v>
      </c>
      <c r="E15">
        <v>24</v>
      </c>
      <c r="F15">
        <v>23</v>
      </c>
      <c r="G15">
        <v>19</v>
      </c>
      <c r="H15">
        <v>25</v>
      </c>
      <c r="I15">
        <v>24</v>
      </c>
      <c r="J15">
        <v>27</v>
      </c>
      <c r="K15">
        <v>27</v>
      </c>
      <c r="L15">
        <v>20</v>
      </c>
      <c r="M15">
        <v>25</v>
      </c>
      <c r="N15">
        <v>27</v>
      </c>
      <c r="O15">
        <v>24</v>
      </c>
    </row>
    <row r="18" spans="1:44" x14ac:dyDescent="0.2">
      <c r="B18" t="s">
        <v>0</v>
      </c>
      <c r="C18" t="s">
        <v>1</v>
      </c>
      <c r="D18" t="s">
        <v>9</v>
      </c>
      <c r="E18" t="s">
        <v>11</v>
      </c>
      <c r="F18" t="s">
        <v>13</v>
      </c>
      <c r="G18" t="s">
        <v>3</v>
      </c>
      <c r="H18" t="s">
        <v>6</v>
      </c>
      <c r="I18" t="s">
        <v>7</v>
      </c>
      <c r="J18" t="s">
        <v>5</v>
      </c>
      <c r="K18" t="s">
        <v>12</v>
      </c>
      <c r="L18" t="s">
        <v>10</v>
      </c>
      <c r="M18" t="s">
        <v>4</v>
      </c>
      <c r="N18" t="s">
        <v>2</v>
      </c>
      <c r="O18" t="s">
        <v>8</v>
      </c>
      <c r="AA18" t="s">
        <v>28</v>
      </c>
      <c r="AB18" t="s">
        <v>30</v>
      </c>
      <c r="AC18" t="s">
        <v>29</v>
      </c>
      <c r="AE18" t="s">
        <v>15</v>
      </c>
      <c r="AF18" t="s">
        <v>16</v>
      </c>
      <c r="AG18" t="s">
        <v>17</v>
      </c>
      <c r="AL18" t="s">
        <v>15</v>
      </c>
      <c r="AM18" t="s">
        <v>16</v>
      </c>
      <c r="AN18" t="s">
        <v>17</v>
      </c>
      <c r="AP18" s="1" t="s">
        <v>20</v>
      </c>
      <c r="AQ18" t="s">
        <v>18</v>
      </c>
      <c r="AR18" t="s">
        <v>19</v>
      </c>
    </row>
    <row r="19" spans="1:44" x14ac:dyDescent="0.2">
      <c r="A19">
        <v>3</v>
      </c>
      <c r="B19">
        <f>$B$11-B2</f>
        <v>0</v>
      </c>
      <c r="C19">
        <f>$C$11-C2</f>
        <v>-0.5</v>
      </c>
      <c r="D19">
        <f>$D$11-D2</f>
        <v>-0.5</v>
      </c>
      <c r="E19">
        <f>$E$11-E2</f>
        <v>-0.5</v>
      </c>
      <c r="F19">
        <f>$F$11-F2</f>
        <v>1</v>
      </c>
      <c r="G19">
        <f>$G$11-G2</f>
        <v>-1.5</v>
      </c>
      <c r="H19">
        <f>$H$11-H2</f>
        <v>1</v>
      </c>
      <c r="I19">
        <f>$I$11-I2</f>
        <v>0</v>
      </c>
      <c r="J19">
        <f>$J$11-J2</f>
        <v>-0.5</v>
      </c>
      <c r="K19">
        <f>$K$11-K2</f>
        <v>0</v>
      </c>
      <c r="L19">
        <f>$L$11-L2</f>
        <v>0.5</v>
      </c>
      <c r="M19">
        <f>$M$11-M2</f>
        <v>0</v>
      </c>
      <c r="N19">
        <f>$N$11-N2</f>
        <v>-1</v>
      </c>
      <c r="O19">
        <f>$O$11-O2</f>
        <v>-0.5</v>
      </c>
      <c r="Z19" t="s">
        <v>31</v>
      </c>
      <c r="AA19" s="2">
        <f>AVERAGE(B19:F21)</f>
        <v>-0.2</v>
      </c>
      <c r="AB19" s="2">
        <f>AVERAGE(G19:K21)</f>
        <v>0</v>
      </c>
      <c r="AC19" s="2">
        <f>AVERAGE(L19:O21)</f>
        <v>-8.3333333333333329E-2</v>
      </c>
      <c r="AE19">
        <f>STDEV(B19:F21)/SQRT(COUNT(B19:F21))</f>
        <v>0.1447493728911492</v>
      </c>
      <c r="AF19">
        <f>STDEV(G19:K21)/SQRT(COUNT(G19:K21))</f>
        <v>0.17593288763724918</v>
      </c>
      <c r="AG19">
        <f>STDEV(L19:O21)/SQRT(COUNT(L19:O21))</f>
        <v>0.2599047999758855</v>
      </c>
      <c r="AL19" s="3">
        <v>0.31622777000000002</v>
      </c>
      <c r="AM19" s="3">
        <v>0.37416574000000002</v>
      </c>
      <c r="AN19" s="3">
        <v>0</v>
      </c>
      <c r="AO19">
        <v>3</v>
      </c>
      <c r="AP19" s="2">
        <f t="shared" ref="AP19:AP28" si="4">AVERAGE(B19:F19)</f>
        <v>-0.1</v>
      </c>
      <c r="AQ19">
        <f t="shared" ref="AQ19:AQ28" si="5">AVERAGE(G19:K19)</f>
        <v>-0.2</v>
      </c>
      <c r="AR19">
        <f t="shared" ref="AR19:AR28" si="6">AVERAGE(L19:O19)</f>
        <v>-0.25</v>
      </c>
    </row>
    <row r="20" spans="1:44" x14ac:dyDescent="0.2">
      <c r="A20">
        <v>6</v>
      </c>
      <c r="B20">
        <f t="shared" ref="B20:B28" si="7">$B$11-B3</f>
        <v>0</v>
      </c>
      <c r="C20">
        <f t="shared" ref="C20:C28" si="8">$C$11-C3</f>
        <v>-1</v>
      </c>
      <c r="D20">
        <f t="shared" ref="D20:D28" si="9">$D$11-D3</f>
        <v>-0.5</v>
      </c>
      <c r="E20">
        <f t="shared" ref="E20:E28" si="10">$E$11-E3</f>
        <v>0</v>
      </c>
      <c r="F20">
        <f t="shared" ref="F20:F28" si="11">$F$11-F3</f>
        <v>0.5</v>
      </c>
      <c r="G20">
        <f t="shared" ref="G20:G28" si="12">$G$11-G3</f>
        <v>0</v>
      </c>
      <c r="H20">
        <f t="shared" ref="H20:H28" si="13">$H$11-H3</f>
        <v>0.5</v>
      </c>
      <c r="I20">
        <f t="shared" ref="I20:I28" si="14">$I$11-I3</f>
        <v>0</v>
      </c>
      <c r="J20">
        <f t="shared" ref="J20:J28" si="15">$J$11-J3</f>
        <v>0.5</v>
      </c>
      <c r="K20">
        <f t="shared" ref="K20:K28" si="16">$K$11-K3</f>
        <v>0</v>
      </c>
      <c r="L20">
        <f t="shared" ref="L20:L28" si="17">$L$11-L3</f>
        <v>1</v>
      </c>
      <c r="M20">
        <f t="shared" ref="M20:M28" si="18">$M$11-M3</f>
        <v>-1</v>
      </c>
      <c r="N20">
        <f t="shared" ref="N20:N28" si="19">$N$11-N3</f>
        <v>-0.5</v>
      </c>
      <c r="O20">
        <f t="shared" ref="O20:O28" si="20">$O$11-O3</f>
        <v>0</v>
      </c>
      <c r="Z20" t="s">
        <v>32</v>
      </c>
      <c r="AA20">
        <f>AVERAGE(B22:F24)</f>
        <v>-0.4</v>
      </c>
      <c r="AB20">
        <f>AVERAGE(G22:K24)</f>
        <v>-0.1</v>
      </c>
      <c r="AC20">
        <f>AVERAGE(L22:O24)</f>
        <v>4.1666666666666664E-2</v>
      </c>
      <c r="AE20">
        <f>STDEV(B23:F25)/SQRT(COUNT(B23:F25))</f>
        <v>0.11615534207286159</v>
      </c>
      <c r="AF20">
        <f>STDEV(G22:K24)/SQRT(COUNT(G22:K24))</f>
        <v>0.14800257398019098</v>
      </c>
      <c r="AG20">
        <f>STDEV(L22:O24)/SQRT(COUNT(L22:O24))</f>
        <v>0.20833333333333337</v>
      </c>
      <c r="AL20" s="3">
        <v>0.31622777000000002</v>
      </c>
      <c r="AM20" s="3">
        <v>0.4</v>
      </c>
      <c r="AN20" s="3">
        <v>0.40824829000000001</v>
      </c>
      <c r="AO20">
        <v>6</v>
      </c>
      <c r="AP20" s="2">
        <f t="shared" si="4"/>
        <v>-0.2</v>
      </c>
      <c r="AQ20">
        <f t="shared" si="5"/>
        <v>0.2</v>
      </c>
      <c r="AR20">
        <f t="shared" si="6"/>
        <v>-0.125</v>
      </c>
    </row>
    <row r="21" spans="1:44" x14ac:dyDescent="0.2">
      <c r="A21">
        <v>9</v>
      </c>
      <c r="B21">
        <f t="shared" si="7"/>
        <v>-0.5</v>
      </c>
      <c r="C21">
        <f t="shared" si="8"/>
        <v>-1</v>
      </c>
      <c r="D21">
        <f t="shared" si="9"/>
        <v>-0.5</v>
      </c>
      <c r="E21">
        <f t="shared" si="10"/>
        <v>0</v>
      </c>
      <c r="F21">
        <f t="shared" si="11"/>
        <v>0.5</v>
      </c>
      <c r="G21">
        <f t="shared" si="12"/>
        <v>-0.5</v>
      </c>
      <c r="H21">
        <f t="shared" si="13"/>
        <v>0.5</v>
      </c>
      <c r="I21">
        <f t="shared" si="14"/>
        <v>0</v>
      </c>
      <c r="J21">
        <f t="shared" si="15"/>
        <v>1</v>
      </c>
      <c r="K21">
        <f t="shared" si="16"/>
        <v>-1</v>
      </c>
      <c r="L21">
        <f t="shared" si="17"/>
        <v>2</v>
      </c>
      <c r="M21">
        <f t="shared" si="18"/>
        <v>-1</v>
      </c>
      <c r="N21">
        <f t="shared" si="19"/>
        <v>-0.5</v>
      </c>
      <c r="O21">
        <f t="shared" si="20"/>
        <v>0</v>
      </c>
      <c r="Z21" t="s">
        <v>33</v>
      </c>
      <c r="AA21">
        <f>AVERAGE(B25:F28)</f>
        <v>-0.125</v>
      </c>
      <c r="AB21">
        <f>AVERAGE(G25:K28)</f>
        <v>7.4999999999999997E-2</v>
      </c>
      <c r="AC21">
        <f>AVERAGE(L25:O28)</f>
        <v>9.375E-2</v>
      </c>
      <c r="AE21">
        <f>STDEV(B25:F28)/SQRT(COUNT(B25:F28))</f>
        <v>7.1405071322184918E-2</v>
      </c>
      <c r="AF21">
        <f>STDEV(G25:K28)/SQRT(COUNT(G25:K28))</f>
        <v>0.12180117534650259</v>
      </c>
      <c r="AG21">
        <f>STDEV(L25:O28)/SQRT(COUNT(L25:O28))</f>
        <v>0.17806102652368</v>
      </c>
      <c r="AL21" s="3">
        <v>0.31622777000000002</v>
      </c>
      <c r="AM21" s="3">
        <v>0.44721359999999999</v>
      </c>
      <c r="AN21" s="3">
        <v>0.40824829000000001</v>
      </c>
      <c r="AO21">
        <v>9</v>
      </c>
      <c r="AP21" s="2">
        <f t="shared" si="4"/>
        <v>-0.3</v>
      </c>
      <c r="AQ21">
        <f t="shared" si="5"/>
        <v>0</v>
      </c>
      <c r="AR21">
        <f t="shared" si="6"/>
        <v>0.125</v>
      </c>
    </row>
    <row r="22" spans="1:44" x14ac:dyDescent="0.2">
      <c r="A22">
        <v>12</v>
      </c>
      <c r="B22">
        <f t="shared" si="7"/>
        <v>-1</v>
      </c>
      <c r="C22">
        <f t="shared" si="8"/>
        <v>-0.5</v>
      </c>
      <c r="D22">
        <f t="shared" si="9"/>
        <v>-0.5</v>
      </c>
      <c r="E22">
        <f t="shared" si="10"/>
        <v>0</v>
      </c>
      <c r="F22">
        <f t="shared" si="11"/>
        <v>0.5</v>
      </c>
      <c r="G22">
        <f t="shared" si="12"/>
        <v>-0.5</v>
      </c>
      <c r="H22">
        <f t="shared" si="13"/>
        <v>0</v>
      </c>
      <c r="I22">
        <f t="shared" si="14"/>
        <v>0</v>
      </c>
      <c r="J22">
        <f t="shared" si="15"/>
        <v>0.5</v>
      </c>
      <c r="K22">
        <f t="shared" si="16"/>
        <v>-1</v>
      </c>
      <c r="L22">
        <f t="shared" si="17"/>
        <v>1</v>
      </c>
      <c r="M22">
        <f t="shared" si="18"/>
        <v>-0.5</v>
      </c>
      <c r="N22">
        <f t="shared" si="19"/>
        <v>0.5</v>
      </c>
      <c r="O22">
        <f t="shared" si="20"/>
        <v>-0.5</v>
      </c>
      <c r="AL22" s="3">
        <v>0.31622777000000002</v>
      </c>
      <c r="AM22" s="3">
        <v>0.44721359999999999</v>
      </c>
      <c r="AN22" s="3">
        <v>0.25</v>
      </c>
      <c r="AO22">
        <v>12</v>
      </c>
      <c r="AP22" s="2">
        <f t="shared" si="4"/>
        <v>-0.3</v>
      </c>
      <c r="AQ22">
        <f t="shared" si="5"/>
        <v>-0.2</v>
      </c>
      <c r="AR22">
        <f t="shared" si="6"/>
        <v>0.125</v>
      </c>
    </row>
    <row r="23" spans="1:44" x14ac:dyDescent="0.2">
      <c r="A23">
        <v>15</v>
      </c>
      <c r="B23">
        <f t="shared" si="7"/>
        <v>-1</v>
      </c>
      <c r="C23">
        <f t="shared" si="8"/>
        <v>-0.5</v>
      </c>
      <c r="D23">
        <f t="shared" si="9"/>
        <v>-0.5</v>
      </c>
      <c r="E23">
        <f t="shared" si="10"/>
        <v>0</v>
      </c>
      <c r="F23">
        <f t="shared" si="11"/>
        <v>0</v>
      </c>
      <c r="G23">
        <f t="shared" si="12"/>
        <v>-0.5</v>
      </c>
      <c r="H23">
        <f t="shared" si="13"/>
        <v>0.5</v>
      </c>
      <c r="I23">
        <f t="shared" si="14"/>
        <v>0</v>
      </c>
      <c r="J23">
        <f t="shared" si="15"/>
        <v>0.5</v>
      </c>
      <c r="K23">
        <f t="shared" si="16"/>
        <v>-1</v>
      </c>
      <c r="L23">
        <f t="shared" si="17"/>
        <v>1.5</v>
      </c>
      <c r="M23">
        <f t="shared" si="18"/>
        <v>-0.5</v>
      </c>
      <c r="N23">
        <f t="shared" si="19"/>
        <v>0</v>
      </c>
      <c r="O23">
        <f t="shared" si="20"/>
        <v>-0.5</v>
      </c>
      <c r="AL23" s="3">
        <v>0.31622777000000002</v>
      </c>
      <c r="AM23" s="3">
        <v>0.44721359999999999</v>
      </c>
      <c r="AN23" s="3">
        <v>0.28867513</v>
      </c>
      <c r="AO23">
        <v>15</v>
      </c>
      <c r="AP23" s="2">
        <f t="shared" si="4"/>
        <v>-0.4</v>
      </c>
      <c r="AQ23">
        <f t="shared" si="5"/>
        <v>-0.1</v>
      </c>
      <c r="AR23">
        <f t="shared" si="6"/>
        <v>0.125</v>
      </c>
    </row>
    <row r="24" spans="1:44" x14ac:dyDescent="0.2">
      <c r="A24">
        <v>18</v>
      </c>
      <c r="B24">
        <f t="shared" si="7"/>
        <v>-0.5</v>
      </c>
      <c r="C24">
        <f t="shared" si="8"/>
        <v>-1</v>
      </c>
      <c r="D24">
        <f t="shared" si="9"/>
        <v>-1</v>
      </c>
      <c r="E24">
        <f t="shared" si="10"/>
        <v>0</v>
      </c>
      <c r="F24">
        <f t="shared" si="11"/>
        <v>0</v>
      </c>
      <c r="G24">
        <f t="shared" si="12"/>
        <v>0</v>
      </c>
      <c r="H24">
        <f t="shared" si="13"/>
        <v>0.5</v>
      </c>
      <c r="I24">
        <f t="shared" si="14"/>
        <v>0</v>
      </c>
      <c r="J24">
        <f t="shared" si="15"/>
        <v>0.5</v>
      </c>
      <c r="K24">
        <f t="shared" si="16"/>
        <v>-1</v>
      </c>
      <c r="L24">
        <f t="shared" si="17"/>
        <v>0.5</v>
      </c>
      <c r="M24">
        <f t="shared" si="18"/>
        <v>-1</v>
      </c>
      <c r="N24">
        <f t="shared" si="19"/>
        <v>0</v>
      </c>
      <c r="O24">
        <f t="shared" si="20"/>
        <v>0</v>
      </c>
      <c r="AL24" s="3">
        <v>0.31622777000000002</v>
      </c>
      <c r="AM24" s="3">
        <v>0.44721359999999999</v>
      </c>
      <c r="AN24" s="3">
        <v>0.40824829000000001</v>
      </c>
      <c r="AO24">
        <v>18</v>
      </c>
      <c r="AP24" s="2">
        <f t="shared" si="4"/>
        <v>-0.5</v>
      </c>
      <c r="AQ24">
        <f t="shared" si="5"/>
        <v>0</v>
      </c>
      <c r="AR24">
        <f t="shared" si="6"/>
        <v>-0.125</v>
      </c>
    </row>
    <row r="25" spans="1:44" x14ac:dyDescent="0.2">
      <c r="A25">
        <v>21</v>
      </c>
      <c r="B25">
        <f t="shared" si="7"/>
        <v>-0.5</v>
      </c>
      <c r="C25">
        <f t="shared" si="8"/>
        <v>0.5</v>
      </c>
      <c r="D25">
        <f t="shared" si="9"/>
        <v>-0.5</v>
      </c>
      <c r="E25">
        <f t="shared" si="10"/>
        <v>0</v>
      </c>
      <c r="F25">
        <f t="shared" si="11"/>
        <v>0</v>
      </c>
      <c r="G25">
        <f t="shared" si="12"/>
        <v>0</v>
      </c>
      <c r="H25">
        <f t="shared" si="13"/>
        <v>0.5</v>
      </c>
      <c r="I25">
        <f t="shared" si="14"/>
        <v>-0.5</v>
      </c>
      <c r="J25">
        <f t="shared" si="15"/>
        <v>0</v>
      </c>
      <c r="K25">
        <f t="shared" si="16"/>
        <v>-0.5</v>
      </c>
      <c r="L25">
        <f t="shared" si="17"/>
        <v>1.5</v>
      </c>
      <c r="M25">
        <f t="shared" si="18"/>
        <v>-1</v>
      </c>
      <c r="N25">
        <f t="shared" si="19"/>
        <v>0</v>
      </c>
      <c r="O25">
        <f t="shared" si="20"/>
        <v>0.5</v>
      </c>
      <c r="AL25" s="3">
        <v>0.37416574000000002</v>
      </c>
      <c r="AM25" s="3">
        <v>0.31622777000000002</v>
      </c>
      <c r="AN25" s="3">
        <v>0.62915286999999998</v>
      </c>
      <c r="AO25">
        <v>21</v>
      </c>
      <c r="AP25" s="2">
        <f t="shared" si="4"/>
        <v>-0.1</v>
      </c>
      <c r="AQ25">
        <f t="shared" si="5"/>
        <v>-0.1</v>
      </c>
      <c r="AR25">
        <f t="shared" si="6"/>
        <v>0.25</v>
      </c>
    </row>
    <row r="26" spans="1:44" x14ac:dyDescent="0.2">
      <c r="A26">
        <v>24</v>
      </c>
      <c r="B26">
        <f t="shared" si="7"/>
        <v>0</v>
      </c>
      <c r="C26">
        <f t="shared" si="8"/>
        <v>-0.5</v>
      </c>
      <c r="D26">
        <f t="shared" si="9"/>
        <v>-1</v>
      </c>
      <c r="E26">
        <f t="shared" si="10"/>
        <v>0</v>
      </c>
      <c r="F26">
        <f t="shared" si="11"/>
        <v>0</v>
      </c>
      <c r="G26">
        <f t="shared" si="12"/>
        <v>0</v>
      </c>
      <c r="H26">
        <f t="shared" si="13"/>
        <v>0.5</v>
      </c>
      <c r="I26">
        <f t="shared" si="14"/>
        <v>0</v>
      </c>
      <c r="J26">
        <f t="shared" si="15"/>
        <v>0.5</v>
      </c>
      <c r="K26">
        <f t="shared" si="16"/>
        <v>-0.5</v>
      </c>
      <c r="L26">
        <f t="shared" si="17"/>
        <v>0.5</v>
      </c>
      <c r="M26">
        <f t="shared" si="18"/>
        <v>-1</v>
      </c>
      <c r="N26">
        <f t="shared" si="19"/>
        <v>0</v>
      </c>
      <c r="O26">
        <f t="shared" si="20"/>
        <v>0</v>
      </c>
      <c r="AL26" s="3">
        <v>0.31622777000000002</v>
      </c>
      <c r="AM26" s="3">
        <v>0.37416574000000002</v>
      </c>
      <c r="AN26" s="3">
        <v>0.40824829000000001</v>
      </c>
      <c r="AO26">
        <v>24</v>
      </c>
      <c r="AP26" s="2">
        <f t="shared" si="4"/>
        <v>-0.3</v>
      </c>
      <c r="AQ26">
        <f t="shared" si="5"/>
        <v>0.1</v>
      </c>
      <c r="AR26">
        <f t="shared" si="6"/>
        <v>-0.125</v>
      </c>
    </row>
    <row r="27" spans="1:44" x14ac:dyDescent="0.2">
      <c r="A27">
        <v>27</v>
      </c>
      <c r="B27">
        <f t="shared" si="7"/>
        <v>0</v>
      </c>
      <c r="C27">
        <f t="shared" si="8"/>
        <v>-0.5</v>
      </c>
      <c r="D27">
        <f t="shared" si="9"/>
        <v>0</v>
      </c>
      <c r="E27">
        <f t="shared" si="10"/>
        <v>0</v>
      </c>
      <c r="F27">
        <f t="shared" si="11"/>
        <v>0</v>
      </c>
      <c r="G27">
        <f t="shared" si="12"/>
        <v>0</v>
      </c>
      <c r="H27">
        <f t="shared" si="13"/>
        <v>2</v>
      </c>
      <c r="I27">
        <f t="shared" si="14"/>
        <v>0</v>
      </c>
      <c r="J27">
        <f t="shared" si="15"/>
        <v>-0.5</v>
      </c>
      <c r="K27">
        <f t="shared" si="16"/>
        <v>0</v>
      </c>
      <c r="L27">
        <f t="shared" si="17"/>
        <v>1.5</v>
      </c>
      <c r="M27">
        <f t="shared" si="18"/>
        <v>-0.5</v>
      </c>
      <c r="N27">
        <f t="shared" si="19"/>
        <v>-0.5</v>
      </c>
      <c r="O27">
        <f t="shared" si="20"/>
        <v>0.5</v>
      </c>
      <c r="AL27" s="3">
        <v>0.37416574000000002</v>
      </c>
      <c r="AM27" s="3">
        <v>0.4</v>
      </c>
      <c r="AN27" s="3">
        <v>0.28867513</v>
      </c>
      <c r="AO27">
        <v>27</v>
      </c>
      <c r="AP27" s="2">
        <f t="shared" si="4"/>
        <v>-0.1</v>
      </c>
      <c r="AQ27">
        <f t="shared" si="5"/>
        <v>0.3</v>
      </c>
      <c r="AR27">
        <f t="shared" si="6"/>
        <v>0.25</v>
      </c>
    </row>
    <row r="28" spans="1:44" x14ac:dyDescent="0.2">
      <c r="A28">
        <v>30</v>
      </c>
      <c r="B28">
        <f t="shared" si="7"/>
        <v>0</v>
      </c>
      <c r="C28">
        <f t="shared" si="8"/>
        <v>0</v>
      </c>
      <c r="D28">
        <f t="shared" si="9"/>
        <v>0</v>
      </c>
      <c r="E28">
        <f t="shared" si="10"/>
        <v>0</v>
      </c>
      <c r="F28">
        <f t="shared" si="11"/>
        <v>0</v>
      </c>
      <c r="G28">
        <f t="shared" si="12"/>
        <v>0</v>
      </c>
      <c r="H28">
        <f t="shared" si="13"/>
        <v>0</v>
      </c>
      <c r="I28">
        <f t="shared" si="14"/>
        <v>0</v>
      </c>
      <c r="J28">
        <f t="shared" si="15"/>
        <v>0</v>
      </c>
      <c r="K28">
        <f t="shared" si="16"/>
        <v>0</v>
      </c>
      <c r="L28">
        <f t="shared" si="17"/>
        <v>0</v>
      </c>
      <c r="M28">
        <f t="shared" si="18"/>
        <v>0</v>
      </c>
      <c r="N28">
        <f t="shared" si="19"/>
        <v>0</v>
      </c>
      <c r="O28">
        <f t="shared" si="20"/>
        <v>0</v>
      </c>
      <c r="AL28" s="3">
        <v>0.37416574000000002</v>
      </c>
      <c r="AM28" s="3">
        <v>0.37416574000000002</v>
      </c>
      <c r="AN28" s="3">
        <v>0.40824829000000001</v>
      </c>
      <c r="AO28">
        <v>30</v>
      </c>
      <c r="AP28" s="2">
        <f t="shared" si="4"/>
        <v>0</v>
      </c>
      <c r="AQ28">
        <f t="shared" si="5"/>
        <v>0</v>
      </c>
      <c r="AR28">
        <f t="shared" si="6"/>
        <v>0</v>
      </c>
    </row>
    <row r="30" spans="1:44" x14ac:dyDescent="0.2">
      <c r="A30" t="s">
        <v>22</v>
      </c>
      <c r="B30">
        <f>AVERAGE(B19:B28)</f>
        <v>-0.35</v>
      </c>
      <c r="C30">
        <f t="shared" ref="C30:O30" si="21">AVERAGE(C19:C28)</f>
        <v>-0.5</v>
      </c>
      <c r="D30">
        <f t="shared" si="21"/>
        <v>-0.5</v>
      </c>
      <c r="E30">
        <f t="shared" si="21"/>
        <v>-0.05</v>
      </c>
      <c r="F30">
        <f t="shared" si="21"/>
        <v>0.25</v>
      </c>
      <c r="G30">
        <f t="shared" si="21"/>
        <v>-0.3</v>
      </c>
      <c r="H30">
        <f t="shared" si="21"/>
        <v>0.6</v>
      </c>
      <c r="I30">
        <f t="shared" si="21"/>
        <v>-0.05</v>
      </c>
      <c r="J30">
        <f t="shared" si="21"/>
        <v>0.25</v>
      </c>
      <c r="K30">
        <f t="shared" si="21"/>
        <v>-0.5</v>
      </c>
      <c r="L30">
        <f t="shared" si="21"/>
        <v>1</v>
      </c>
      <c r="M30">
        <f t="shared" si="21"/>
        <v>-0.65</v>
      </c>
      <c r="N30">
        <f t="shared" si="21"/>
        <v>-0.2</v>
      </c>
      <c r="O30">
        <f t="shared" si="21"/>
        <v>-0.05</v>
      </c>
    </row>
    <row r="34" spans="1:22" x14ac:dyDescent="0.2">
      <c r="A34" t="s">
        <v>21</v>
      </c>
      <c r="B34">
        <v>360</v>
      </c>
      <c r="C34">
        <v>180</v>
      </c>
      <c r="D34">
        <v>0</v>
      </c>
      <c r="E34">
        <v>-60</v>
      </c>
      <c r="F34">
        <v>60</v>
      </c>
      <c r="G34">
        <v>60</v>
      </c>
      <c r="H34">
        <v>240</v>
      </c>
      <c r="I34">
        <v>120</v>
      </c>
      <c r="J34">
        <v>-60</v>
      </c>
      <c r="K34">
        <v>240</v>
      </c>
      <c r="L34">
        <v>0</v>
      </c>
      <c r="M34">
        <v>-60</v>
      </c>
      <c r="N34">
        <v>0</v>
      </c>
      <c r="O34">
        <v>300</v>
      </c>
    </row>
    <row r="42" spans="1:22" x14ac:dyDescent="0.2">
      <c r="A42" t="s">
        <v>14</v>
      </c>
      <c r="B42" t="s">
        <v>0</v>
      </c>
      <c r="C42" t="s">
        <v>1</v>
      </c>
      <c r="D42" t="s">
        <v>9</v>
      </c>
      <c r="E42" t="s">
        <v>11</v>
      </c>
      <c r="F42" t="s">
        <v>13</v>
      </c>
      <c r="G42" t="s">
        <v>3</v>
      </c>
      <c r="H42" t="s">
        <v>6</v>
      </c>
      <c r="I42" t="s">
        <v>7</v>
      </c>
      <c r="J42" t="s">
        <v>5</v>
      </c>
      <c r="K42" t="s">
        <v>12</v>
      </c>
      <c r="L42" t="s">
        <v>10</v>
      </c>
      <c r="M42" t="s">
        <v>4</v>
      </c>
      <c r="N42" t="s">
        <v>2</v>
      </c>
      <c r="O42" t="s">
        <v>8</v>
      </c>
      <c r="R42" t="s">
        <v>34</v>
      </c>
      <c r="S42" t="s">
        <v>35</v>
      </c>
      <c r="U42" t="s">
        <v>15</v>
      </c>
      <c r="V42" t="s">
        <v>16</v>
      </c>
    </row>
    <row r="43" spans="1:22" x14ac:dyDescent="0.2">
      <c r="A43">
        <v>3</v>
      </c>
      <c r="B43">
        <v>3.5</v>
      </c>
      <c r="C43">
        <v>3.5</v>
      </c>
      <c r="D43">
        <v>3</v>
      </c>
      <c r="E43">
        <v>3</v>
      </c>
      <c r="F43">
        <v>3</v>
      </c>
      <c r="G43">
        <v>4.5</v>
      </c>
      <c r="H43">
        <v>4</v>
      </c>
      <c r="I43">
        <v>3</v>
      </c>
      <c r="J43">
        <v>3.5</v>
      </c>
      <c r="K43">
        <v>4</v>
      </c>
      <c r="L43">
        <v>3.5</v>
      </c>
      <c r="M43">
        <v>3</v>
      </c>
      <c r="N43">
        <v>4</v>
      </c>
      <c r="O43">
        <v>3.5</v>
      </c>
      <c r="Q43" t="s">
        <v>31</v>
      </c>
      <c r="R43" s="2">
        <f>AVERAGE(B43:F45)</f>
        <v>3.3</v>
      </c>
      <c r="S43" s="2">
        <f>AVERAGE(G43:O45)</f>
        <v>3.4814814814814814</v>
      </c>
      <c r="T43" s="2"/>
      <c r="U43">
        <f>STDEV(B43:F45)/SQRT(COUNT(B43:F45))</f>
        <v>0.12724180205607044</v>
      </c>
      <c r="V43">
        <f>STDEV(G43:O45)/SQRT(COUNT(G43:O45))</f>
        <v>0.14242877332597051</v>
      </c>
    </row>
    <row r="44" spans="1:22" x14ac:dyDescent="0.2">
      <c r="A44">
        <v>6</v>
      </c>
      <c r="B44">
        <v>3.5</v>
      </c>
      <c r="C44">
        <v>4</v>
      </c>
      <c r="D44">
        <v>3</v>
      </c>
      <c r="E44">
        <v>2.5</v>
      </c>
      <c r="F44">
        <v>3.5</v>
      </c>
      <c r="G44">
        <v>3</v>
      </c>
      <c r="H44">
        <v>4.5</v>
      </c>
      <c r="I44">
        <v>3</v>
      </c>
      <c r="J44">
        <v>2.5</v>
      </c>
      <c r="K44">
        <v>4</v>
      </c>
      <c r="L44">
        <v>3</v>
      </c>
      <c r="M44">
        <v>4</v>
      </c>
      <c r="N44">
        <v>3.5</v>
      </c>
      <c r="O44">
        <v>3</v>
      </c>
      <c r="Q44" t="s">
        <v>32</v>
      </c>
      <c r="R44">
        <f>AVERAGE(B46:F48)</f>
        <v>3.5</v>
      </c>
      <c r="S44">
        <f>AVERAGE(G46:O48)</f>
        <v>3.4814814814814814</v>
      </c>
      <c r="U44">
        <f>STDEV(B47:F49)/SQRT(COUNT(B47:F49))</f>
        <v>0.18170270503179922</v>
      </c>
      <c r="V44">
        <f>STDEV(G46:O48)/SQRT(COUNT(G46:O48))</f>
        <v>0.16119541299040238</v>
      </c>
    </row>
    <row r="45" spans="1:22" x14ac:dyDescent="0.2">
      <c r="A45">
        <v>9</v>
      </c>
      <c r="B45">
        <v>4</v>
      </c>
      <c r="C45">
        <v>4</v>
      </c>
      <c r="D45">
        <v>3</v>
      </c>
      <c r="E45">
        <v>2.5</v>
      </c>
      <c r="F45">
        <v>3.5</v>
      </c>
      <c r="G45">
        <v>3.5</v>
      </c>
      <c r="H45">
        <v>4.5</v>
      </c>
      <c r="I45">
        <v>3</v>
      </c>
      <c r="J45">
        <v>2</v>
      </c>
      <c r="K45">
        <v>5</v>
      </c>
      <c r="L45">
        <v>2</v>
      </c>
      <c r="M45">
        <v>4</v>
      </c>
      <c r="N45">
        <v>3.5</v>
      </c>
      <c r="O45">
        <v>3</v>
      </c>
      <c r="Q45" t="s">
        <v>33</v>
      </c>
      <c r="R45">
        <f>AVERAGE(B49:F52)</f>
        <v>3.2250000000000001</v>
      </c>
      <c r="S45">
        <f>AVERAGE(G49:O52)</f>
        <v>3.3611111111111112</v>
      </c>
      <c r="U45">
        <f>STDEV(B49:F52)/SQRT(COUNT(B49:F52))</f>
        <v>0.13800743687055048</v>
      </c>
      <c r="V45">
        <f>STDEV(G49:O52)/SQRT(COUNT(G49:O52))</f>
        <v>0.11200040942228008</v>
      </c>
    </row>
    <row r="46" spans="1:22" x14ac:dyDescent="0.2">
      <c r="A46">
        <v>12</v>
      </c>
      <c r="B46">
        <v>4.5</v>
      </c>
      <c r="C46">
        <v>3.5</v>
      </c>
      <c r="D46">
        <v>3</v>
      </c>
      <c r="E46">
        <v>2.5</v>
      </c>
      <c r="F46">
        <v>3.5</v>
      </c>
      <c r="G46">
        <v>3.5</v>
      </c>
      <c r="H46">
        <v>5</v>
      </c>
      <c r="I46">
        <v>3</v>
      </c>
      <c r="J46">
        <v>2.5</v>
      </c>
      <c r="K46">
        <v>5</v>
      </c>
      <c r="L46">
        <v>3</v>
      </c>
      <c r="M46">
        <v>3.5</v>
      </c>
      <c r="N46">
        <v>2.5</v>
      </c>
      <c r="O46">
        <v>3.5</v>
      </c>
    </row>
    <row r="47" spans="1:22" x14ac:dyDescent="0.2">
      <c r="A47">
        <v>15</v>
      </c>
      <c r="B47">
        <v>4.5</v>
      </c>
      <c r="C47">
        <v>3.5</v>
      </c>
      <c r="D47">
        <v>3</v>
      </c>
      <c r="E47">
        <v>2.5</v>
      </c>
      <c r="F47">
        <v>4</v>
      </c>
      <c r="G47">
        <v>3.5</v>
      </c>
      <c r="H47">
        <v>4.5</v>
      </c>
      <c r="I47">
        <v>3</v>
      </c>
      <c r="J47">
        <v>2.5</v>
      </c>
      <c r="K47">
        <v>5</v>
      </c>
      <c r="L47">
        <v>2.5</v>
      </c>
      <c r="M47">
        <v>3.5</v>
      </c>
      <c r="N47">
        <v>3</v>
      </c>
      <c r="O47">
        <v>3.5</v>
      </c>
    </row>
    <row r="48" spans="1:22" x14ac:dyDescent="0.2">
      <c r="A48">
        <v>18</v>
      </c>
      <c r="B48">
        <v>4</v>
      </c>
      <c r="C48">
        <v>4</v>
      </c>
      <c r="D48">
        <v>3.5</v>
      </c>
      <c r="E48">
        <v>2.5</v>
      </c>
      <c r="F48">
        <v>4</v>
      </c>
      <c r="G48">
        <v>3</v>
      </c>
      <c r="H48">
        <v>4.5</v>
      </c>
      <c r="I48">
        <v>3</v>
      </c>
      <c r="J48">
        <v>2.5</v>
      </c>
      <c r="K48">
        <v>5</v>
      </c>
      <c r="L48">
        <v>3.5</v>
      </c>
      <c r="M48">
        <v>4</v>
      </c>
      <c r="N48">
        <v>3</v>
      </c>
      <c r="O48">
        <v>3</v>
      </c>
    </row>
    <row r="49" spans="1:31" x14ac:dyDescent="0.2">
      <c r="A49">
        <v>21</v>
      </c>
      <c r="B49">
        <v>4</v>
      </c>
      <c r="C49">
        <v>2.5</v>
      </c>
      <c r="D49">
        <v>3</v>
      </c>
      <c r="E49">
        <v>2.5</v>
      </c>
      <c r="F49">
        <v>4</v>
      </c>
      <c r="G49">
        <v>3</v>
      </c>
      <c r="H49">
        <v>4.5</v>
      </c>
      <c r="I49">
        <v>3.5</v>
      </c>
      <c r="J49">
        <v>3</v>
      </c>
      <c r="K49">
        <v>4.5</v>
      </c>
      <c r="L49">
        <v>2.5</v>
      </c>
      <c r="M49">
        <v>4</v>
      </c>
      <c r="N49">
        <v>3</v>
      </c>
      <c r="O49">
        <v>2.5</v>
      </c>
    </row>
    <row r="50" spans="1:31" x14ac:dyDescent="0.2">
      <c r="A50">
        <v>24</v>
      </c>
      <c r="B50">
        <v>3.5</v>
      </c>
      <c r="C50">
        <v>3.5</v>
      </c>
      <c r="D50">
        <v>3.5</v>
      </c>
      <c r="E50">
        <v>2.5</v>
      </c>
      <c r="F50">
        <v>4</v>
      </c>
      <c r="G50">
        <v>3</v>
      </c>
      <c r="H50">
        <v>4.5</v>
      </c>
      <c r="I50">
        <v>3</v>
      </c>
      <c r="J50">
        <v>2.5</v>
      </c>
      <c r="K50">
        <v>4.5</v>
      </c>
      <c r="L50">
        <v>3.5</v>
      </c>
      <c r="M50">
        <v>4</v>
      </c>
      <c r="N50">
        <v>3</v>
      </c>
      <c r="O50">
        <v>3</v>
      </c>
    </row>
    <row r="51" spans="1:31" x14ac:dyDescent="0.2">
      <c r="A51">
        <v>27</v>
      </c>
      <c r="B51">
        <v>3.5</v>
      </c>
      <c r="C51">
        <v>3.5</v>
      </c>
      <c r="D51">
        <v>2.5</v>
      </c>
      <c r="E51">
        <v>2.5</v>
      </c>
      <c r="F51">
        <v>4</v>
      </c>
      <c r="G51">
        <v>3</v>
      </c>
      <c r="H51">
        <v>3</v>
      </c>
      <c r="I51">
        <v>3</v>
      </c>
      <c r="J51">
        <v>3.5</v>
      </c>
      <c r="K51">
        <v>4</v>
      </c>
      <c r="L51">
        <v>2.5</v>
      </c>
      <c r="M51">
        <v>3.5</v>
      </c>
      <c r="N51">
        <v>3.5</v>
      </c>
      <c r="O51">
        <v>2.5</v>
      </c>
    </row>
    <row r="52" spans="1:31" x14ac:dyDescent="0.2">
      <c r="A52">
        <v>30</v>
      </c>
      <c r="B52">
        <v>3.5</v>
      </c>
      <c r="C52">
        <v>3</v>
      </c>
      <c r="D52">
        <v>2.5</v>
      </c>
      <c r="E52">
        <v>2.5</v>
      </c>
      <c r="F52">
        <v>4</v>
      </c>
      <c r="G52">
        <v>3</v>
      </c>
      <c r="H52">
        <v>5</v>
      </c>
      <c r="I52">
        <v>3</v>
      </c>
      <c r="J52">
        <v>3</v>
      </c>
      <c r="K52">
        <v>4</v>
      </c>
      <c r="L52">
        <v>4</v>
      </c>
      <c r="M52">
        <v>3</v>
      </c>
      <c r="N52">
        <v>3</v>
      </c>
      <c r="O52">
        <v>3</v>
      </c>
    </row>
    <row r="54" spans="1:31" x14ac:dyDescent="0.2">
      <c r="A54" t="s">
        <v>22</v>
      </c>
      <c r="B54">
        <f>AVERAGE(B43:B52)</f>
        <v>3.85</v>
      </c>
      <c r="C54">
        <f t="shared" ref="C54:O54" si="22">AVERAGE(C43:C52)</f>
        <v>3.5</v>
      </c>
      <c r="D54">
        <f t="shared" si="22"/>
        <v>3</v>
      </c>
      <c r="E54">
        <f t="shared" si="22"/>
        <v>2.5499999999999998</v>
      </c>
      <c r="F54">
        <f t="shared" si="22"/>
        <v>3.75</v>
      </c>
      <c r="G54">
        <f t="shared" si="22"/>
        <v>3.3</v>
      </c>
      <c r="H54">
        <f t="shared" si="22"/>
        <v>4.4000000000000004</v>
      </c>
      <c r="I54">
        <f t="shared" si="22"/>
        <v>3.05</v>
      </c>
      <c r="J54">
        <f t="shared" si="22"/>
        <v>2.75</v>
      </c>
      <c r="K54">
        <f t="shared" si="22"/>
        <v>4.5</v>
      </c>
      <c r="L54">
        <f t="shared" si="22"/>
        <v>3</v>
      </c>
      <c r="M54">
        <f t="shared" si="22"/>
        <v>3.65</v>
      </c>
      <c r="N54">
        <f t="shared" si="22"/>
        <v>3.2</v>
      </c>
      <c r="O54">
        <f t="shared" si="22"/>
        <v>3.05</v>
      </c>
    </row>
    <row r="56" spans="1:31" x14ac:dyDescent="0.2">
      <c r="A56" t="s">
        <v>25</v>
      </c>
      <c r="B56">
        <f>AVERAGE(B43:B45)</f>
        <v>3.6666666666666665</v>
      </c>
      <c r="C56">
        <f t="shared" ref="C56:O56" si="23">AVERAGE(C43:C45)</f>
        <v>3.8333333333333335</v>
      </c>
      <c r="D56">
        <f t="shared" si="23"/>
        <v>3</v>
      </c>
      <c r="E56">
        <f t="shared" si="23"/>
        <v>2.6666666666666665</v>
      </c>
      <c r="F56">
        <f t="shared" si="23"/>
        <v>3.3333333333333335</v>
      </c>
      <c r="G56">
        <f t="shared" si="23"/>
        <v>3.6666666666666665</v>
      </c>
      <c r="H56">
        <f t="shared" si="23"/>
        <v>4.333333333333333</v>
      </c>
      <c r="I56">
        <f t="shared" si="23"/>
        <v>3</v>
      </c>
      <c r="J56">
        <f t="shared" si="23"/>
        <v>2.6666666666666665</v>
      </c>
      <c r="K56">
        <f t="shared" si="23"/>
        <v>4.333333333333333</v>
      </c>
      <c r="L56">
        <f t="shared" si="23"/>
        <v>2.8333333333333335</v>
      </c>
      <c r="M56">
        <f t="shared" si="23"/>
        <v>3.6666666666666665</v>
      </c>
      <c r="N56">
        <f t="shared" si="23"/>
        <v>3.6666666666666665</v>
      </c>
      <c r="O56">
        <f t="shared" si="23"/>
        <v>3.1666666666666665</v>
      </c>
      <c r="U56">
        <f>STDEV(B56:F56)/SQRT(COUNT(B56:F56))</f>
        <v>0.21343747458109497</v>
      </c>
      <c r="V56">
        <f>STDEV(H56:O56)/SQRT(COUNT(H56:O56))</f>
        <v>0.22876046250685231</v>
      </c>
    </row>
    <row r="57" spans="1:31" x14ac:dyDescent="0.2">
      <c r="A57" t="s">
        <v>26</v>
      </c>
      <c r="B57">
        <f>AVERAGE(B46:B48)</f>
        <v>4.333333333333333</v>
      </c>
      <c r="C57">
        <f t="shared" ref="C57:O57" si="24">AVERAGE(C46:C48)</f>
        <v>3.6666666666666665</v>
      </c>
      <c r="D57">
        <f t="shared" si="24"/>
        <v>3.1666666666666665</v>
      </c>
      <c r="E57">
        <f t="shared" si="24"/>
        <v>2.5</v>
      </c>
      <c r="F57">
        <f t="shared" si="24"/>
        <v>3.8333333333333335</v>
      </c>
      <c r="G57">
        <f t="shared" si="24"/>
        <v>3.3333333333333335</v>
      </c>
      <c r="H57">
        <f t="shared" si="24"/>
        <v>4.666666666666667</v>
      </c>
      <c r="I57">
        <f t="shared" si="24"/>
        <v>3</v>
      </c>
      <c r="J57">
        <f t="shared" si="24"/>
        <v>2.5</v>
      </c>
      <c r="K57">
        <f t="shared" si="24"/>
        <v>5</v>
      </c>
      <c r="L57">
        <f t="shared" si="24"/>
        <v>3</v>
      </c>
      <c r="M57">
        <f t="shared" si="24"/>
        <v>3.6666666666666665</v>
      </c>
      <c r="N57">
        <f t="shared" si="24"/>
        <v>2.8333333333333335</v>
      </c>
      <c r="O57">
        <f t="shared" si="24"/>
        <v>3.3333333333333335</v>
      </c>
      <c r="U57">
        <f t="shared" ref="U57:U58" si="25">STDEV(B57:F57)/SQRT(COUNT(B57:F57))</f>
        <v>0.31180478223116165</v>
      </c>
      <c r="V57">
        <f t="shared" ref="V57:V58" si="26">STDEV(H57:O57)/SQRT(COUNT(H57:O57))</f>
        <v>0.31654132857876988</v>
      </c>
    </row>
    <row r="58" spans="1:31" x14ac:dyDescent="0.2">
      <c r="A58" t="s">
        <v>27</v>
      </c>
      <c r="B58">
        <f>AVERAGE(B49:B52)</f>
        <v>3.625</v>
      </c>
      <c r="C58">
        <f t="shared" ref="C58:O58" si="27">AVERAGE(C49:C52)</f>
        <v>3.125</v>
      </c>
      <c r="D58">
        <f t="shared" si="27"/>
        <v>2.875</v>
      </c>
      <c r="E58">
        <f t="shared" si="27"/>
        <v>2.5</v>
      </c>
      <c r="F58">
        <f t="shared" si="27"/>
        <v>4</v>
      </c>
      <c r="G58">
        <f t="shared" si="27"/>
        <v>3</v>
      </c>
      <c r="H58">
        <f t="shared" si="27"/>
        <v>4.25</v>
      </c>
      <c r="I58">
        <f t="shared" si="27"/>
        <v>3.125</v>
      </c>
      <c r="J58">
        <f t="shared" si="27"/>
        <v>3</v>
      </c>
      <c r="K58">
        <f t="shared" si="27"/>
        <v>4.25</v>
      </c>
      <c r="L58">
        <f t="shared" si="27"/>
        <v>3.125</v>
      </c>
      <c r="M58">
        <f t="shared" si="27"/>
        <v>3.625</v>
      </c>
      <c r="N58">
        <f t="shared" si="27"/>
        <v>3.125</v>
      </c>
      <c r="O58">
        <f t="shared" si="27"/>
        <v>2.75</v>
      </c>
      <c r="U58">
        <f t="shared" si="25"/>
        <v>0.26634094690828175</v>
      </c>
      <c r="V58">
        <f t="shared" si="26"/>
        <v>0.20286728156253148</v>
      </c>
    </row>
    <row r="61" spans="1:31" x14ac:dyDescent="0.2">
      <c r="B61" t="s">
        <v>0</v>
      </c>
      <c r="C61" t="s">
        <v>1</v>
      </c>
      <c r="D61" t="s">
        <v>9</v>
      </c>
      <c r="E61" t="s">
        <v>11</v>
      </c>
      <c r="F61" t="s">
        <v>13</v>
      </c>
      <c r="G61" t="s">
        <v>3</v>
      </c>
      <c r="H61" t="s">
        <v>6</v>
      </c>
      <c r="I61" t="s">
        <v>7</v>
      </c>
      <c r="J61" t="s">
        <v>5</v>
      </c>
      <c r="K61" t="s">
        <v>12</v>
      </c>
      <c r="L61" t="s">
        <v>10</v>
      </c>
      <c r="M61" t="s">
        <v>4</v>
      </c>
      <c r="N61" t="s">
        <v>2</v>
      </c>
      <c r="O61" t="s">
        <v>8</v>
      </c>
      <c r="AA61" t="s">
        <v>34</v>
      </c>
      <c r="AB61" t="s">
        <v>35</v>
      </c>
      <c r="AD61" t="s">
        <v>15</v>
      </c>
      <c r="AE61" t="s">
        <v>16</v>
      </c>
    </row>
    <row r="62" spans="1:31" x14ac:dyDescent="0.2">
      <c r="A62">
        <v>3</v>
      </c>
      <c r="B62">
        <f>B2-$B$2</f>
        <v>0</v>
      </c>
      <c r="C62">
        <f>C2-$C$2</f>
        <v>0</v>
      </c>
      <c r="D62">
        <f>D2-$D$2</f>
        <v>0</v>
      </c>
      <c r="E62">
        <f>E2-$E$2</f>
        <v>0</v>
      </c>
      <c r="F62">
        <f>F2-$F$2</f>
        <v>0</v>
      </c>
      <c r="G62">
        <f>G2-$G$2</f>
        <v>0</v>
      </c>
      <c r="H62">
        <f>H2-$H$2</f>
        <v>0</v>
      </c>
      <c r="I62">
        <f>I2-$I$2</f>
        <v>0</v>
      </c>
      <c r="J62">
        <f>J2-$J$2</f>
        <v>0</v>
      </c>
      <c r="K62">
        <f>K2-$K$2</f>
        <v>0</v>
      </c>
      <c r="L62">
        <f>L2-$L$2</f>
        <v>0</v>
      </c>
      <c r="M62">
        <f>M2-$M$2</f>
        <v>0</v>
      </c>
      <c r="N62">
        <f>N2-$N$2</f>
        <v>0</v>
      </c>
      <c r="O62">
        <f>O2-$O$2</f>
        <v>0</v>
      </c>
      <c r="Z62" t="s">
        <v>31</v>
      </c>
      <c r="AA62" s="2">
        <f>AVERAGE(B62:F64)</f>
        <v>0.1</v>
      </c>
      <c r="AB62" s="2">
        <f>AVERAGE(G62:O64)</f>
        <v>-0.18518518518518517</v>
      </c>
      <c r="AC62" s="2"/>
      <c r="AD62">
        <f>STDEV(B62:F64)/SQRT(COUNT(B62:F64))</f>
        <v>8.7287156094396953E-2</v>
      </c>
      <c r="AE62">
        <f>STDEV(G62:O64)/SQRT(COUNT(G62:O64))</f>
        <v>0.13383492231217137</v>
      </c>
    </row>
    <row r="63" spans="1:31" x14ac:dyDescent="0.2">
      <c r="A63">
        <v>6</v>
      </c>
      <c r="B63">
        <f t="shared" ref="B63:B71" si="28">B3-$B$2</f>
        <v>0</v>
      </c>
      <c r="C63">
        <f t="shared" ref="C63:C71" si="29">C3-$C$2</f>
        <v>0.5</v>
      </c>
      <c r="D63">
        <f t="shared" ref="D63:D71" si="30">D3-$D$2</f>
        <v>0</v>
      </c>
      <c r="E63">
        <f t="shared" ref="E63:E71" si="31">E3-$E$2</f>
        <v>-0.5</v>
      </c>
      <c r="F63">
        <f t="shared" ref="F63:F71" si="32">F3-$F$2</f>
        <v>0.5</v>
      </c>
      <c r="G63">
        <f t="shared" ref="G63:G71" si="33">G3-$G$2</f>
        <v>-1.5</v>
      </c>
      <c r="H63">
        <f t="shared" ref="H63:H71" si="34">H3-$H$2</f>
        <v>0.5</v>
      </c>
      <c r="I63">
        <f t="shared" ref="I63:I71" si="35">I3-$I$2</f>
        <v>0</v>
      </c>
      <c r="J63">
        <f t="shared" ref="J63:J71" si="36">J3-$J$2</f>
        <v>-1</v>
      </c>
      <c r="K63">
        <f t="shared" ref="K63:K71" si="37">K3-$K$2</f>
        <v>0</v>
      </c>
      <c r="L63">
        <f t="shared" ref="L63:L71" si="38">L3-$L$2</f>
        <v>-0.5</v>
      </c>
      <c r="M63">
        <f t="shared" ref="M63:M71" si="39">M3-$M$2</f>
        <v>1</v>
      </c>
      <c r="N63">
        <f t="shared" ref="N63:N71" si="40">N3-$N$2</f>
        <v>-0.5</v>
      </c>
      <c r="O63">
        <f t="shared" ref="O63:O71" si="41">O3-$O$2</f>
        <v>-0.5</v>
      </c>
      <c r="Z63" t="s">
        <v>32</v>
      </c>
      <c r="AA63">
        <f>AVERAGE(B65:F67)</f>
        <v>0.3</v>
      </c>
      <c r="AB63">
        <f>AVERAGE(G65:O67)</f>
        <v>-0.18518518518518517</v>
      </c>
      <c r="AD63">
        <f>STDEV(B66:F68)/SQRT(COUNT(B66:F68))</f>
        <v>0.16808916756878847</v>
      </c>
      <c r="AE63">
        <f>STDEV(G65:O67)/SQRT(COUNT(G65:O67))</f>
        <v>0.16045729732568345</v>
      </c>
    </row>
    <row r="64" spans="1:31" x14ac:dyDescent="0.2">
      <c r="A64">
        <v>9</v>
      </c>
      <c r="B64">
        <f t="shared" si="28"/>
        <v>0.5</v>
      </c>
      <c r="C64">
        <f t="shared" si="29"/>
        <v>0.5</v>
      </c>
      <c r="D64">
        <f t="shared" si="30"/>
        <v>0</v>
      </c>
      <c r="E64">
        <f t="shared" si="31"/>
        <v>-0.5</v>
      </c>
      <c r="F64">
        <f t="shared" si="32"/>
        <v>0.5</v>
      </c>
      <c r="G64">
        <f t="shared" si="33"/>
        <v>-1</v>
      </c>
      <c r="H64">
        <f t="shared" si="34"/>
        <v>0.5</v>
      </c>
      <c r="I64">
        <f t="shared" si="35"/>
        <v>0</v>
      </c>
      <c r="J64">
        <f t="shared" si="36"/>
        <v>-1.5</v>
      </c>
      <c r="K64">
        <f t="shared" si="37"/>
        <v>1</v>
      </c>
      <c r="L64">
        <f t="shared" si="38"/>
        <v>-1.5</v>
      </c>
      <c r="M64">
        <f t="shared" si="39"/>
        <v>1</v>
      </c>
      <c r="N64">
        <f t="shared" si="40"/>
        <v>-0.5</v>
      </c>
      <c r="O64">
        <f t="shared" si="41"/>
        <v>-0.5</v>
      </c>
      <c r="Z64" t="s">
        <v>33</v>
      </c>
      <c r="AA64">
        <f>AVERAGE(B68:F71)</f>
        <v>2.5000000000000001E-2</v>
      </c>
      <c r="AB64">
        <f>AVERAGE(G68:O71)</f>
        <v>-0.30555555555555558</v>
      </c>
      <c r="AD64">
        <f>STDEV(B68:F71)/SQRT(COUNT(B68:F71))</f>
        <v>0.13800743687055037</v>
      </c>
      <c r="AE64">
        <f>STDEV(G68:O71)/SQRT(COUNT(G68:O71))</f>
        <v>0.12798464965275022</v>
      </c>
    </row>
    <row r="65" spans="1:15" x14ac:dyDescent="0.2">
      <c r="A65">
        <v>12</v>
      </c>
      <c r="B65">
        <f t="shared" si="28"/>
        <v>1</v>
      </c>
      <c r="C65">
        <f t="shared" si="29"/>
        <v>0</v>
      </c>
      <c r="D65">
        <f t="shared" si="30"/>
        <v>0</v>
      </c>
      <c r="E65">
        <f t="shared" si="31"/>
        <v>-0.5</v>
      </c>
      <c r="F65">
        <f t="shared" si="32"/>
        <v>0.5</v>
      </c>
      <c r="G65">
        <f t="shared" si="33"/>
        <v>-1</v>
      </c>
      <c r="H65">
        <f t="shared" si="34"/>
        <v>1</v>
      </c>
      <c r="I65">
        <f t="shared" si="35"/>
        <v>0</v>
      </c>
      <c r="J65">
        <f t="shared" si="36"/>
        <v>-1</v>
      </c>
      <c r="K65">
        <f t="shared" si="37"/>
        <v>1</v>
      </c>
      <c r="L65">
        <f t="shared" si="38"/>
        <v>-0.5</v>
      </c>
      <c r="M65">
        <f t="shared" si="39"/>
        <v>0.5</v>
      </c>
      <c r="N65">
        <f t="shared" si="40"/>
        <v>-1.5</v>
      </c>
      <c r="O65">
        <f t="shared" si="41"/>
        <v>0</v>
      </c>
    </row>
    <row r="66" spans="1:15" x14ac:dyDescent="0.2">
      <c r="A66">
        <v>15</v>
      </c>
      <c r="B66">
        <f t="shared" si="28"/>
        <v>1</v>
      </c>
      <c r="C66">
        <f t="shared" si="29"/>
        <v>0</v>
      </c>
      <c r="D66">
        <f t="shared" si="30"/>
        <v>0</v>
      </c>
      <c r="E66">
        <f t="shared" si="31"/>
        <v>-0.5</v>
      </c>
      <c r="F66">
        <f t="shared" si="32"/>
        <v>1</v>
      </c>
      <c r="G66">
        <f t="shared" si="33"/>
        <v>-1</v>
      </c>
      <c r="H66">
        <f t="shared" si="34"/>
        <v>0.5</v>
      </c>
      <c r="I66">
        <f t="shared" si="35"/>
        <v>0</v>
      </c>
      <c r="J66">
        <f t="shared" si="36"/>
        <v>-1</v>
      </c>
      <c r="K66">
        <f t="shared" si="37"/>
        <v>1</v>
      </c>
      <c r="L66">
        <f t="shared" si="38"/>
        <v>-1</v>
      </c>
      <c r="M66">
        <f t="shared" si="39"/>
        <v>0.5</v>
      </c>
      <c r="N66">
        <f t="shared" si="40"/>
        <v>-1</v>
      </c>
      <c r="O66">
        <f t="shared" si="41"/>
        <v>0</v>
      </c>
    </row>
    <row r="67" spans="1:15" x14ac:dyDescent="0.2">
      <c r="A67">
        <v>18</v>
      </c>
      <c r="B67">
        <f t="shared" si="28"/>
        <v>0.5</v>
      </c>
      <c r="C67">
        <f t="shared" si="29"/>
        <v>0.5</v>
      </c>
      <c r="D67">
        <f t="shared" si="30"/>
        <v>0.5</v>
      </c>
      <c r="E67">
        <f t="shared" si="31"/>
        <v>-0.5</v>
      </c>
      <c r="F67">
        <f t="shared" si="32"/>
        <v>1</v>
      </c>
      <c r="G67">
        <f t="shared" si="33"/>
        <v>-1.5</v>
      </c>
      <c r="H67">
        <f t="shared" si="34"/>
        <v>0.5</v>
      </c>
      <c r="I67">
        <f t="shared" si="35"/>
        <v>0</v>
      </c>
      <c r="J67">
        <f t="shared" si="36"/>
        <v>-1</v>
      </c>
      <c r="K67">
        <f t="shared" si="37"/>
        <v>1</v>
      </c>
      <c r="L67">
        <f t="shared" si="38"/>
        <v>0</v>
      </c>
      <c r="M67">
        <f t="shared" si="39"/>
        <v>1</v>
      </c>
      <c r="N67">
        <f t="shared" si="40"/>
        <v>-1</v>
      </c>
      <c r="O67">
        <f t="shared" si="41"/>
        <v>-0.5</v>
      </c>
    </row>
    <row r="68" spans="1:15" x14ac:dyDescent="0.2">
      <c r="A68">
        <v>21</v>
      </c>
      <c r="B68">
        <f t="shared" si="28"/>
        <v>0.5</v>
      </c>
      <c r="C68">
        <f t="shared" si="29"/>
        <v>-1</v>
      </c>
      <c r="D68">
        <f t="shared" si="30"/>
        <v>0</v>
      </c>
      <c r="E68">
        <f t="shared" si="31"/>
        <v>-0.5</v>
      </c>
      <c r="F68">
        <f t="shared" si="32"/>
        <v>1</v>
      </c>
      <c r="G68">
        <f t="shared" si="33"/>
        <v>-1.5</v>
      </c>
      <c r="H68">
        <f t="shared" si="34"/>
        <v>0.5</v>
      </c>
      <c r="I68">
        <f t="shared" si="35"/>
        <v>0.5</v>
      </c>
      <c r="J68">
        <f t="shared" si="36"/>
        <v>-0.5</v>
      </c>
      <c r="K68">
        <f t="shared" si="37"/>
        <v>0.5</v>
      </c>
      <c r="L68">
        <f t="shared" si="38"/>
        <v>-1</v>
      </c>
      <c r="M68">
        <f t="shared" si="39"/>
        <v>1</v>
      </c>
      <c r="N68">
        <f t="shared" si="40"/>
        <v>-1</v>
      </c>
      <c r="O68">
        <f t="shared" si="41"/>
        <v>-1</v>
      </c>
    </row>
    <row r="69" spans="1:15" x14ac:dyDescent="0.2">
      <c r="A69">
        <v>24</v>
      </c>
      <c r="B69">
        <f t="shared" si="28"/>
        <v>0</v>
      </c>
      <c r="C69">
        <f t="shared" si="29"/>
        <v>0</v>
      </c>
      <c r="D69">
        <f t="shared" si="30"/>
        <v>0.5</v>
      </c>
      <c r="E69">
        <f t="shared" si="31"/>
        <v>-0.5</v>
      </c>
      <c r="F69">
        <f t="shared" si="32"/>
        <v>1</v>
      </c>
      <c r="G69">
        <f t="shared" si="33"/>
        <v>-1.5</v>
      </c>
      <c r="H69">
        <f t="shared" si="34"/>
        <v>0.5</v>
      </c>
      <c r="I69">
        <f t="shared" si="35"/>
        <v>0</v>
      </c>
      <c r="J69">
        <f t="shared" si="36"/>
        <v>-1</v>
      </c>
      <c r="K69">
        <f t="shared" si="37"/>
        <v>0.5</v>
      </c>
      <c r="L69">
        <f t="shared" si="38"/>
        <v>0</v>
      </c>
      <c r="M69">
        <f t="shared" si="39"/>
        <v>1</v>
      </c>
      <c r="N69">
        <f t="shared" si="40"/>
        <v>-1</v>
      </c>
      <c r="O69">
        <f t="shared" si="41"/>
        <v>-0.5</v>
      </c>
    </row>
    <row r="70" spans="1:15" x14ac:dyDescent="0.2">
      <c r="A70">
        <v>27</v>
      </c>
      <c r="B70">
        <f t="shared" si="28"/>
        <v>0</v>
      </c>
      <c r="C70">
        <f t="shared" si="29"/>
        <v>0</v>
      </c>
      <c r="D70">
        <f t="shared" si="30"/>
        <v>-0.5</v>
      </c>
      <c r="E70">
        <f t="shared" si="31"/>
        <v>-0.5</v>
      </c>
      <c r="F70">
        <f t="shared" si="32"/>
        <v>1</v>
      </c>
      <c r="G70">
        <f t="shared" si="33"/>
        <v>-1.5</v>
      </c>
      <c r="H70">
        <f t="shared" si="34"/>
        <v>-1</v>
      </c>
      <c r="I70">
        <f t="shared" si="35"/>
        <v>0</v>
      </c>
      <c r="J70">
        <f t="shared" si="36"/>
        <v>0</v>
      </c>
      <c r="K70">
        <f t="shared" si="37"/>
        <v>0</v>
      </c>
      <c r="L70">
        <f t="shared" si="38"/>
        <v>-1</v>
      </c>
      <c r="M70">
        <f t="shared" si="39"/>
        <v>0.5</v>
      </c>
      <c r="N70">
        <f t="shared" si="40"/>
        <v>-0.5</v>
      </c>
      <c r="O70">
        <f t="shared" si="41"/>
        <v>-1</v>
      </c>
    </row>
    <row r="71" spans="1:15" x14ac:dyDescent="0.2">
      <c r="A71">
        <v>30</v>
      </c>
      <c r="B71">
        <f t="shared" si="28"/>
        <v>0</v>
      </c>
      <c r="C71">
        <f t="shared" si="29"/>
        <v>-0.5</v>
      </c>
      <c r="D71">
        <f t="shared" si="30"/>
        <v>-0.5</v>
      </c>
      <c r="E71">
        <f t="shared" si="31"/>
        <v>-0.5</v>
      </c>
      <c r="F71">
        <f t="shared" si="32"/>
        <v>1</v>
      </c>
      <c r="G71">
        <f t="shared" si="33"/>
        <v>-1.5</v>
      </c>
      <c r="H71">
        <f t="shared" si="34"/>
        <v>1</v>
      </c>
      <c r="I71">
        <f t="shared" si="35"/>
        <v>0</v>
      </c>
      <c r="J71">
        <f t="shared" si="36"/>
        <v>-0.5</v>
      </c>
      <c r="K71">
        <f t="shared" si="37"/>
        <v>0</v>
      </c>
      <c r="L71">
        <f t="shared" si="38"/>
        <v>0.5</v>
      </c>
      <c r="M71">
        <f t="shared" si="39"/>
        <v>0</v>
      </c>
      <c r="N71">
        <f t="shared" si="40"/>
        <v>-1</v>
      </c>
      <c r="O71">
        <f t="shared" si="41"/>
        <v>-0.5</v>
      </c>
    </row>
    <row r="73" spans="1:15" x14ac:dyDescent="0.2">
      <c r="A73" t="s">
        <v>22</v>
      </c>
      <c r="B73">
        <v>3.85</v>
      </c>
      <c r="C73">
        <v>3.5</v>
      </c>
      <c r="D73">
        <v>3</v>
      </c>
      <c r="E73">
        <v>2.5499999999999998</v>
      </c>
      <c r="F73">
        <v>3.75</v>
      </c>
      <c r="G73">
        <v>3.3</v>
      </c>
      <c r="H73">
        <v>4.4000000000000004</v>
      </c>
      <c r="I73">
        <v>3.05</v>
      </c>
      <c r="J73">
        <v>2.75</v>
      </c>
      <c r="K73">
        <v>4.5</v>
      </c>
      <c r="L73">
        <v>3</v>
      </c>
      <c r="M73">
        <v>3.65</v>
      </c>
      <c r="N73">
        <v>3.2</v>
      </c>
      <c r="O73">
        <v>3.05</v>
      </c>
    </row>
    <row r="74" spans="1:15" x14ac:dyDescent="0.2">
      <c r="A74" t="s">
        <v>23</v>
      </c>
      <c r="B74">
        <v>0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I74">
        <v>1</v>
      </c>
      <c r="J74">
        <v>1</v>
      </c>
      <c r="K74">
        <v>1</v>
      </c>
      <c r="L74">
        <v>2</v>
      </c>
      <c r="M74">
        <v>2</v>
      </c>
      <c r="N74">
        <v>2</v>
      </c>
      <c r="O74">
        <v>2</v>
      </c>
    </row>
    <row r="75" spans="1:15" x14ac:dyDescent="0.2">
      <c r="A75" t="s">
        <v>24</v>
      </c>
      <c r="B75">
        <v>26</v>
      </c>
      <c r="C75">
        <v>23</v>
      </c>
      <c r="D75">
        <v>22</v>
      </c>
      <c r="E75">
        <v>24</v>
      </c>
      <c r="F75">
        <v>23</v>
      </c>
      <c r="G75">
        <v>19</v>
      </c>
      <c r="H75">
        <v>25</v>
      </c>
      <c r="I75">
        <v>24</v>
      </c>
      <c r="J75">
        <v>27</v>
      </c>
      <c r="K75">
        <v>27</v>
      </c>
      <c r="L75">
        <v>20</v>
      </c>
      <c r="M75">
        <v>25</v>
      </c>
      <c r="N75">
        <v>27</v>
      </c>
      <c r="O75">
        <v>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ai_confidence</vt:lpstr>
      <vt:lpstr>perceived_accuracy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Kopparapu</dc:creator>
  <cp:lastModifiedBy>Kavya Kopparapu</cp:lastModifiedBy>
  <dcterms:created xsi:type="dcterms:W3CDTF">2020-12-07T02:15:19Z</dcterms:created>
  <dcterms:modified xsi:type="dcterms:W3CDTF">2020-12-07T16:26:54Z</dcterms:modified>
</cp:coreProperties>
</file>