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545B67A1-6F40-4E85-A8D7-BAEA6FA15058}" xr6:coauthVersionLast="47" xr6:coauthVersionMax="47" xr10:uidLastSave="{00000000-0000-0000-0000-000000000000}"/>
  <bookViews>
    <workbookView xWindow="105" yWindow="0" windowWidth="16500" windowHeight="155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1" i="11" l="1"/>
  <c r="E21" i="11"/>
  <c r="F19" i="11"/>
  <c r="E19" i="11"/>
  <c r="F16" i="11"/>
  <c r="E16" i="11"/>
  <c r="E20" i="11"/>
  <c r="E22" i="11"/>
  <c r="D9" i="11"/>
  <c r="E3" i="11"/>
  <c r="E13" i="11" s="1"/>
  <c r="E14" i="11" s="1"/>
  <c r="H7" i="11"/>
  <c r="E8" i="11" l="1"/>
  <c r="E9" i="11"/>
  <c r="I5" i="11" l="1"/>
  <c r="I4" i="11" s="1"/>
  <c r="H26" i="11"/>
  <c r="H8" i="11"/>
  <c r="H20" i="11" l="1"/>
  <c r="H21" i="11"/>
  <c r="H9" i="11"/>
  <c r="I6" i="11"/>
  <c r="H25" i="11" l="1"/>
  <c r="H10" i="11"/>
  <c r="H13" i="11"/>
  <c r="J5" i="11"/>
  <c r="K5" i="11" s="1"/>
  <c r="L5" i="11" s="1"/>
  <c r="M5" i="11" s="1"/>
  <c r="N5" i="11" s="1"/>
  <c r="O5" i="11" s="1"/>
  <c r="P5" i="11" s="1"/>
  <c r="P4" i="11" s="1"/>
  <c r="H22" i="11" l="1"/>
  <c r="H15" i="11"/>
  <c r="H14" i="11"/>
  <c r="H11" i="11"/>
  <c r="H12" i="11"/>
  <c r="Q5" i="11"/>
  <c r="R5" i="11" s="1"/>
  <c r="S5" i="11" s="1"/>
  <c r="T5" i="11" s="1"/>
  <c r="U5" i="11" s="1"/>
  <c r="V5" i="11" s="1"/>
  <c r="W5" i="11" s="1"/>
  <c r="J6" i="11"/>
  <c r="H24" i="11" l="1"/>
  <c r="H23" i="11"/>
  <c r="H19" i="11"/>
  <c r="H18" i="11"/>
  <c r="W4" i="11"/>
  <c r="X5" i="11"/>
  <c r="Y5" i="11" s="1"/>
  <c r="Z5" i="11" s="1"/>
  <c r="AA5" i="11" s="1"/>
  <c r="AB5" i="11" s="1"/>
  <c r="AC5" i="11" s="1"/>
  <c r="AD5" i="11" s="1"/>
  <c r="AD4" i="11" s="1"/>
  <c r="K6" i="11"/>
  <c r="H17" i="11" l="1"/>
  <c r="H16" i="11"/>
  <c r="AE5" i="1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P5" i="11" l="1"/>
  <c r="BO6" i="11"/>
  <c r="AI6" i="11"/>
  <c r="BQ5" i="11" l="1"/>
  <c r="BP6" i="11"/>
  <c r="AJ6" i="11"/>
  <c r="BR5" i="11" l="1"/>
  <c r="BQ6" i="11"/>
  <c r="AK6" i="11"/>
  <c r="BS5" i="11" l="1"/>
  <c r="BT5" i="11" s="1"/>
  <c r="BR6" i="11"/>
  <c r="AL6" i="11"/>
  <c r="BT6" i="11" l="1"/>
  <c r="BU5" i="11"/>
  <c r="BT4" i="11"/>
  <c r="BS6" i="11"/>
  <c r="AM6" i="11"/>
  <c r="BU6" i="11" l="1"/>
  <c r="BV5" i="11"/>
  <c r="AN6" i="11"/>
  <c r="BW5" i="11" l="1"/>
  <c r="BV6" i="11"/>
  <c r="AO6" i="11"/>
  <c r="BX5" i="11" l="1"/>
  <c r="BW6" i="11"/>
  <c r="AP6" i="11"/>
  <c r="BY5" i="11" l="1"/>
  <c r="BX6" i="11"/>
  <c r="AQ6" i="11"/>
  <c r="BY6" i="11" l="1"/>
  <c r="BZ5" i="11"/>
  <c r="AR6" i="11"/>
  <c r="BZ6" i="11" l="1"/>
  <c r="CA5" i="11"/>
  <c r="CA4" i="11" l="1"/>
  <c r="CA6" i="11"/>
  <c r="CB5" i="11"/>
  <c r="CB6" i="11" l="1"/>
  <c r="CC5" i="11"/>
  <c r="CC6" i="11" l="1"/>
  <c r="CD5" i="11"/>
  <c r="CE5" i="11" l="1"/>
  <c r="CD6" i="11"/>
  <c r="CF5" i="11" l="1"/>
  <c r="CE6" i="11"/>
  <c r="CF6" i="11" l="1"/>
  <c r="CG5" i="11"/>
  <c r="CG6" i="11" l="1"/>
  <c r="CH5" i="11"/>
  <c r="CH6" i="11" l="1"/>
  <c r="CH4" i="11"/>
  <c r="CI5" i="11"/>
  <c r="CJ5" i="11" l="1"/>
  <c r="CI6" i="11"/>
  <c r="CJ6" i="11" l="1"/>
  <c r="CK5" i="11"/>
  <c r="CK6" i="11" l="1"/>
  <c r="CL5" i="11"/>
  <c r="CM5" i="11" l="1"/>
  <c r="CL6" i="11"/>
  <c r="CN5" i="11" l="1"/>
  <c r="CM6" i="11"/>
  <c r="CO5" i="11" l="1"/>
  <c r="CN6" i="11"/>
  <c r="CO4" i="11" l="1"/>
  <c r="CO6" i="11"/>
  <c r="CP5" i="11"/>
  <c r="CP6" i="11" l="1"/>
  <c r="CQ5" i="11"/>
  <c r="CQ6" i="11" l="1"/>
  <c r="CR5" i="11"/>
  <c r="CS5" i="11" l="1"/>
  <c r="CR6" i="11"/>
  <c r="CS6" i="11" l="1"/>
  <c r="CT5" i="11"/>
  <c r="CU5" i="11" l="1"/>
  <c r="CT6" i="11"/>
  <c r="CU6" i="11" l="1"/>
  <c r="CV5" i="11"/>
  <c r="CV6" i="11" l="1"/>
  <c r="CW5" i="11"/>
  <c r="CV4" i="11"/>
  <c r="CW6" i="11" l="1"/>
  <c r="CX5" i="11"/>
  <c r="CX6" i="11" l="1"/>
  <c r="CY5" i="11"/>
  <c r="CZ5" i="11" l="1"/>
  <c r="CY6" i="11"/>
  <c r="DA5" i="11" l="1"/>
  <c r="CZ6" i="11"/>
  <c r="DA6" i="11" l="1"/>
  <c r="DB5" i="11"/>
  <c r="DB6" i="11" l="1"/>
  <c r="DC5" i="11"/>
  <c r="DC4" i="11" l="1"/>
  <c r="DC6" i="11"/>
  <c r="DD5" i="11"/>
  <c r="DD6" i="11" l="1"/>
  <c r="DE5" i="11"/>
  <c r="DE6" i="11" l="1"/>
  <c r="DF5" i="11"/>
  <c r="DG5" i="11" l="1"/>
  <c r="DF6" i="11"/>
  <c r="DG6" i="11" l="1"/>
  <c r="DH5" i="11"/>
  <c r="DH6" i="11" l="1"/>
  <c r="DI5" i="11"/>
  <c r="DI6" i="11" l="1"/>
</calcChain>
</file>

<file path=xl/sharedStrings.xml><?xml version="1.0" encoding="utf-8"?>
<sst xmlns="http://schemas.openxmlformats.org/spreadsheetml/2006/main" count="62" uniqueCount="44">
  <si>
    <t>Insert new rows ABOVE this one</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</si>
  <si>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</si>
  <si>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</si>
  <si>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</si>
  <si>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</si>
  <si>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</si>
  <si>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</si>
  <si>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</si>
  <si>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</si>
  <si>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</si>
  <si>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</si>
  <si>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</si>
  <si>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</si>
  <si>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</si>
  <si>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</si>
  <si>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</si>
  <si>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</si>
  <si>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</si>
  <si>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</si>
  <si>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</si>
  <si>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</si>
  <si>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</si>
  <si>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r>
      <t xml:space="preserve">Project Member: 
</t>
    </r>
    <r>
      <rPr>
        <b/>
        <sz val="14"/>
        <color theme="1"/>
        <rFont val="Calibri"/>
        <family val="2"/>
        <scheme val="minor"/>
      </rPr>
      <t>Harleen, Pokai, Eric</t>
    </r>
  </si>
  <si>
    <t>Project Start Date:</t>
  </si>
  <si>
    <t>Team</t>
  </si>
  <si>
    <t>CSTP 2204  PlanItRight App Gantt Chart</t>
  </si>
  <si>
    <t>Project Time Line</t>
  </si>
  <si>
    <t>Planning</t>
  </si>
  <si>
    <t>Application Development</t>
  </si>
  <si>
    <t>Testing</t>
  </si>
  <si>
    <t xml:space="preserve">Closure </t>
  </si>
  <si>
    <t>Prepare the Specification Requirements Document (SRD)</t>
  </si>
  <si>
    <t>Prepare the Software Project Management Plan (SPMP)</t>
  </si>
  <si>
    <t>Prepare the Software Description Document (SDD)</t>
  </si>
  <si>
    <t xml:space="preserve">Frontend UI Development  </t>
  </si>
  <si>
    <t>Implement application UI screens</t>
  </si>
  <si>
    <t>Implement application logics and functionality</t>
  </si>
  <si>
    <t xml:space="preserve">Backend Development </t>
  </si>
  <si>
    <t>Implement Data Storage using Firebase</t>
  </si>
  <si>
    <t>Implement Authentication using Firebase</t>
  </si>
  <si>
    <t>User Testing</t>
  </si>
  <si>
    <t>Deliver Application to Production</t>
  </si>
  <si>
    <t>Prepare User Guide</t>
  </si>
  <si>
    <t>Prepare Project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</si>
</sst>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1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color theme="1"/>
      <name val="Calibri"/>
      <family val="2"/>
      <scheme val="minor"/>
    </font>
    <font>
      <b/>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7" tint="-0.249977111117893"/>
        <bgColor indexed="64"/>
      </patternFill>
    </fill>
    <fill>
      <patternFill patternType="solid">
        <fgColor theme="9"/>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s>
  <borders count="2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medium">
        <color theme="0" tint="-0.14996795556505021"/>
      </bottom>
      <diagonal/>
    </border>
    <border>
      <left/>
      <right style="thin">
        <color indexed="64"/>
      </right>
      <top style="thin">
        <color indexed="64"/>
      </top>
      <bottom/>
      <diagonal/>
    </border>
    <border>
      <left style="thin">
        <color indexed="64"/>
      </left>
      <right/>
      <top/>
      <bottom style="medium">
        <color theme="0" tint="-0.14996795556505021"/>
      </bottom>
      <diagonal/>
    </border>
    <border>
      <left/>
      <right style="thin">
        <color indexed="64"/>
      </right>
      <top/>
      <bottom style="medium">
        <color theme="0" tint="-0.14996795556505021"/>
      </bottom>
      <diagonal/>
    </border>
    <border>
      <left style="thin">
        <color indexed="64"/>
      </left>
      <right/>
      <top style="medium">
        <color theme="0" tint="-0.14996795556505021"/>
      </top>
      <bottom style="medium">
        <color theme="0" tint="-0.14996795556505021"/>
      </bottom>
      <diagonal/>
    </border>
    <border>
      <left/>
      <right style="thin">
        <color indexed="64"/>
      </right>
      <top style="medium">
        <color theme="0" tint="-0.14996795556505021"/>
      </top>
      <bottom style="medium">
        <color theme="0" tint="-0.14996795556505021"/>
      </bottom>
      <diagonal/>
    </border>
    <border>
      <left style="thin">
        <color indexed="64"/>
      </left>
      <right/>
      <top style="medium">
        <color theme="0" tint="-0.14996795556505021"/>
      </top>
      <bottom style="thin">
        <color indexed="64"/>
      </bottom>
      <diagonal/>
    </border>
    <border>
      <left/>
      <right/>
      <top style="medium">
        <color theme="0" tint="-0.14996795556505021"/>
      </top>
      <bottom style="thin">
        <color indexed="64"/>
      </bottom>
      <diagonal/>
    </border>
    <border>
      <left/>
      <right style="thin">
        <color indexed="64"/>
      </right>
      <top style="medium">
        <color theme="0" tint="-0.14996795556505021"/>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9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8" fontId="10" fillId="6" borderId="0" xfId="0" applyNumberFormat="1" applyFont="1" applyFill="1" applyAlignment="1">
      <alignment horizontal="center" vertical="center"/>
    </xf>
    <xf numFmtId="168" fontId="10" fillId="6" borderId="6" xfId="0" applyNumberFormat="1" applyFont="1" applyFill="1" applyBorder="1" applyAlignment="1">
      <alignment horizontal="center" vertical="center"/>
    </xf>
    <xf numFmtId="168" fontId="10" fillId="6" borderId="7" xfId="0" applyNumberFormat="1" applyFont="1" applyFill="1" applyBorder="1" applyAlignment="1">
      <alignment horizontal="center" vertical="center"/>
    </xf>
    <xf numFmtId="0" fontId="11" fillId="8"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165" fontId="0" fillId="7" borderId="2" xfId="0" applyNumberFormat="1" applyFill="1" applyBorder="1" applyAlignment="1">
      <alignment horizontal="center" vertical="center"/>
    </xf>
    <xf numFmtId="165" fontId="0" fillId="5" borderId="2" xfId="0" applyNumberFormat="1" applyFill="1" applyBorder="1" applyAlignment="1">
      <alignment horizontal="center" vertical="center"/>
    </xf>
    <xf numFmtId="165" fontId="0" fillId="4" borderId="2" xfId="0" applyNumberForma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9" fillId="0" borderId="0" xfId="6"/>
    <xf numFmtId="0" fontId="5" fillId="7" borderId="11" xfId="0" applyFont="1" applyFill="1" applyBorder="1" applyAlignment="1">
      <alignment horizontal="left" vertical="center" indent="1"/>
    </xf>
    <xf numFmtId="0" fontId="8" fillId="7" borderId="11" xfId="11" applyFill="1" applyBorder="1">
      <alignment horizontal="center" vertical="center"/>
    </xf>
    <xf numFmtId="165" fontId="0" fillId="10" borderId="2" xfId="0" applyNumberFormat="1" applyFill="1" applyBorder="1" applyAlignment="1">
      <alignment horizontal="center" vertical="center"/>
    </xf>
    <xf numFmtId="165" fontId="0" fillId="3" borderId="12" xfId="0" applyNumberFormat="1" applyFill="1" applyBorder="1" applyAlignment="1">
      <alignment horizontal="center" vertical="center"/>
    </xf>
    <xf numFmtId="0" fontId="8" fillId="3" borderId="14" xfId="11" applyFill="1" applyBorder="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12" fillId="0" borderId="0" xfId="5" applyAlignment="1">
      <alignment horizontal="center"/>
    </xf>
    <xf numFmtId="0" fontId="0" fillId="0" borderId="11" xfId="0" applyBorder="1" applyAlignment="1">
      <alignment horizontal="center" vertical="center"/>
    </xf>
    <xf numFmtId="0" fontId="0" fillId="0" borderId="10" xfId="0" applyBorder="1"/>
    <xf numFmtId="0" fontId="17" fillId="11" borderId="11" xfId="0" applyFont="1" applyFill="1" applyBorder="1" applyAlignment="1">
      <alignment horizontal="left" vertical="center" indent="1"/>
    </xf>
    <xf numFmtId="0" fontId="15" fillId="11" borderId="14" xfId="11" applyFont="1" applyFill="1" applyBorder="1">
      <alignment horizontal="center" vertical="center"/>
    </xf>
    <xf numFmtId="0" fontId="5" fillId="3" borderId="14" xfId="0" applyFont="1" applyFill="1" applyBorder="1" applyAlignment="1">
      <alignment horizontal="left" vertical="center" indent="1"/>
    </xf>
    <xf numFmtId="0" fontId="5" fillId="12" borderId="11" xfId="0" applyFont="1" applyFill="1" applyBorder="1" applyAlignment="1">
      <alignment horizontal="left" vertical="center" indent="1"/>
    </xf>
    <xf numFmtId="0" fontId="8" fillId="12" borderId="11" xfId="11" applyFill="1" applyBorder="1">
      <alignment horizontal="center" vertical="center"/>
    </xf>
    <xf numFmtId="165" fontId="0" fillId="12" borderId="2" xfId="0" applyNumberFormat="1" applyFill="1" applyBorder="1" applyAlignment="1">
      <alignment horizontal="center" vertical="center"/>
    </xf>
    <xf numFmtId="0" fontId="5" fillId="13" borderId="14" xfId="0" applyFont="1" applyFill="1" applyBorder="1" applyAlignment="1">
      <alignment horizontal="left" vertical="center" indent="1"/>
    </xf>
    <xf numFmtId="0" fontId="8" fillId="13" borderId="14" xfId="11" applyFill="1" applyBorder="1">
      <alignment horizontal="center" vertical="center"/>
    </xf>
    <xf numFmtId="165" fontId="0" fillId="13" borderId="12" xfId="0" applyNumberFormat="1" applyFill="1" applyBorder="1" applyAlignment="1">
      <alignment horizontal="center" vertical="center"/>
    </xf>
    <xf numFmtId="165" fontId="0" fillId="14" borderId="2" xfId="0" applyNumberFormat="1" applyFill="1" applyBorder="1" applyAlignment="1">
      <alignment horizontal="center" vertical="center"/>
    </xf>
    <xf numFmtId="165" fontId="0" fillId="15" borderId="2" xfId="0" applyNumberFormat="1" applyFill="1" applyBorder="1" applyAlignment="1">
      <alignment horizontal="center" vertical="center"/>
    </xf>
    <xf numFmtId="0" fontId="7" fillId="2" borderId="12" xfId="0" applyFont="1" applyFill="1" applyBorder="1" applyAlignment="1">
      <alignment horizontal="left" vertical="center" indent="1"/>
    </xf>
    <xf numFmtId="0" fontId="7" fillId="2" borderId="12" xfId="0" applyFont="1" applyFill="1" applyBorder="1" applyAlignment="1">
      <alignment horizontal="center" vertical="center"/>
    </xf>
    <xf numFmtId="0" fontId="5" fillId="10" borderId="11" xfId="0" applyFont="1" applyFill="1" applyBorder="1" applyAlignment="1">
      <alignment horizontal="left" vertical="center" indent="1"/>
    </xf>
    <xf numFmtId="0" fontId="8" fillId="10" borderId="11" xfId="11" applyFill="1" applyBorder="1">
      <alignment horizontal="center" vertical="center"/>
    </xf>
    <xf numFmtId="0" fontId="5" fillId="14" borderId="11" xfId="0" applyFont="1" applyFill="1" applyBorder="1" applyAlignment="1">
      <alignment horizontal="left" vertical="center" indent="1"/>
    </xf>
    <xf numFmtId="0" fontId="8" fillId="14" borderId="11" xfId="11" applyFill="1" applyBorder="1">
      <alignment horizontal="center" vertical="center"/>
    </xf>
    <xf numFmtId="0" fontId="5" fillId="15" borderId="11" xfId="0" applyFont="1" applyFill="1" applyBorder="1" applyAlignment="1">
      <alignment horizontal="left" vertical="center" indent="1"/>
    </xf>
    <xf numFmtId="0" fontId="8" fillId="15" borderId="11" xfId="11" applyFill="1" applyBorder="1">
      <alignment horizontal="center" vertical="center"/>
    </xf>
    <xf numFmtId="0" fontId="5" fillId="5" borderId="11" xfId="0" applyFont="1" applyFill="1" applyBorder="1" applyAlignment="1">
      <alignment horizontal="left" vertical="center" indent="1"/>
    </xf>
    <xf numFmtId="0" fontId="8" fillId="5" borderId="11" xfId="11" applyFill="1" applyBorder="1">
      <alignment horizontal="center" vertical="center"/>
    </xf>
    <xf numFmtId="0" fontId="5" fillId="4" borderId="11" xfId="0" applyFont="1" applyFill="1" applyBorder="1" applyAlignment="1">
      <alignment horizontal="left" vertical="center" indent="1"/>
    </xf>
    <xf numFmtId="0" fontId="8" fillId="4" borderId="11" xfId="11" applyFill="1" applyBorder="1">
      <alignment horizontal="center" vertical="center"/>
    </xf>
    <xf numFmtId="9" fontId="4" fillId="2" borderId="12" xfId="2" applyFont="1" applyFill="1" applyBorder="1" applyAlignment="1">
      <alignment horizontal="center" vertical="center"/>
    </xf>
    <xf numFmtId="165" fontId="3" fillId="2" borderId="12" xfId="0" applyNumberFormat="1" applyFont="1" applyFill="1" applyBorder="1" applyAlignment="1">
      <alignment horizontal="left" vertical="center"/>
    </xf>
    <xf numFmtId="165" fontId="4" fillId="2" borderId="12" xfId="0" applyNumberFormat="1" applyFont="1" applyFill="1" applyBorder="1" applyAlignment="1">
      <alignment horizontal="center" vertical="center"/>
    </xf>
    <xf numFmtId="0" fontId="17" fillId="11" borderId="15" xfId="0" applyFont="1" applyFill="1" applyBorder="1" applyAlignment="1">
      <alignment horizontal="left" vertical="center" indent="1"/>
    </xf>
    <xf numFmtId="165" fontId="15" fillId="11" borderId="16" xfId="0" applyNumberFormat="1" applyFont="1" applyFill="1" applyBorder="1" applyAlignment="1">
      <alignment horizontal="center" vertical="center"/>
    </xf>
    <xf numFmtId="169" fontId="15" fillId="11" borderId="17" xfId="0" applyNumberFormat="1" applyFont="1" applyFill="1" applyBorder="1" applyAlignment="1">
      <alignment horizontal="center" vertical="center"/>
    </xf>
    <xf numFmtId="9" fontId="4" fillId="13" borderId="18" xfId="2" applyFont="1" applyFill="1" applyBorder="1" applyAlignment="1">
      <alignment horizontal="center" vertical="center"/>
    </xf>
    <xf numFmtId="165" fontId="4" fillId="13" borderId="19" xfId="0" applyNumberFormat="1" applyFont="1" applyFill="1" applyBorder="1" applyAlignment="1">
      <alignment horizontal="center" vertical="center"/>
    </xf>
    <xf numFmtId="9" fontId="4" fillId="3" borderId="18" xfId="2" applyFont="1" applyFill="1" applyBorder="1" applyAlignment="1">
      <alignment horizontal="center" vertical="center"/>
    </xf>
    <xf numFmtId="165" fontId="4" fillId="3" borderId="19" xfId="0" applyNumberFormat="1" applyFont="1" applyFill="1" applyBorder="1" applyAlignment="1">
      <alignment horizontal="center" vertical="center"/>
    </xf>
    <xf numFmtId="9" fontId="4" fillId="12" borderId="20" xfId="2" applyFont="1" applyFill="1" applyBorder="1" applyAlignment="1">
      <alignment horizontal="center" vertical="center"/>
    </xf>
    <xf numFmtId="165" fontId="4" fillId="12" borderId="21" xfId="0" applyNumberFormat="1" applyFont="1" applyFill="1" applyBorder="1" applyAlignment="1">
      <alignment horizontal="center" vertical="center"/>
    </xf>
    <xf numFmtId="9" fontId="4" fillId="10" borderId="20" xfId="2" applyFont="1" applyFill="1" applyBorder="1" applyAlignment="1">
      <alignment horizontal="center" vertical="center"/>
    </xf>
    <xf numFmtId="165" fontId="4" fillId="10" borderId="21" xfId="0" applyNumberFormat="1" applyFont="1" applyFill="1" applyBorder="1" applyAlignment="1">
      <alignment horizontal="center" vertical="center"/>
    </xf>
    <xf numFmtId="9" fontId="4" fillId="14" borderId="20" xfId="2" applyFont="1" applyFill="1" applyBorder="1" applyAlignment="1">
      <alignment horizontal="center" vertical="center"/>
    </xf>
    <xf numFmtId="165" fontId="4" fillId="14" borderId="21" xfId="0" applyNumberFormat="1" applyFont="1" applyFill="1" applyBorder="1" applyAlignment="1">
      <alignment horizontal="center" vertical="center"/>
    </xf>
    <xf numFmtId="9" fontId="4" fillId="15" borderId="20" xfId="2" applyFont="1" applyFill="1" applyBorder="1" applyAlignment="1">
      <alignment horizontal="center" vertical="center"/>
    </xf>
    <xf numFmtId="165" fontId="4" fillId="15" borderId="21" xfId="0" applyNumberFormat="1" applyFont="1" applyFill="1" applyBorder="1" applyAlignment="1">
      <alignment horizontal="center" vertical="center"/>
    </xf>
    <xf numFmtId="9" fontId="4" fillId="7" borderId="20" xfId="2" applyFont="1" applyFill="1" applyBorder="1" applyAlignment="1">
      <alignment horizontal="center" vertical="center"/>
    </xf>
    <xf numFmtId="165" fontId="4" fillId="7" borderId="21" xfId="0" applyNumberFormat="1" applyFont="1" applyFill="1" applyBorder="1" applyAlignment="1">
      <alignment horizontal="center" vertical="center"/>
    </xf>
    <xf numFmtId="9" fontId="4" fillId="5" borderId="20" xfId="2" applyFont="1" applyFill="1" applyBorder="1" applyAlignment="1">
      <alignment horizontal="center" vertical="center"/>
    </xf>
    <xf numFmtId="165" fontId="4" fillId="5" borderId="21" xfId="0" applyNumberFormat="1" applyFont="1" applyFill="1" applyBorder="1" applyAlignment="1">
      <alignment horizontal="center" vertical="center"/>
    </xf>
    <xf numFmtId="9" fontId="4" fillId="4" borderId="20" xfId="2" applyFont="1" applyFill="1" applyBorder="1" applyAlignment="1">
      <alignment horizontal="center" vertical="center"/>
    </xf>
    <xf numFmtId="165" fontId="4" fillId="4" borderId="21" xfId="0" applyNumberFormat="1" applyFont="1" applyFill="1" applyBorder="1" applyAlignment="1">
      <alignment horizontal="center" vertical="center"/>
    </xf>
    <xf numFmtId="9" fontId="4" fillId="4" borderId="22" xfId="2" applyFont="1" applyFill="1" applyBorder="1" applyAlignment="1">
      <alignment horizontal="center" vertical="center"/>
    </xf>
    <xf numFmtId="165" fontId="0" fillId="4" borderId="23" xfId="0" applyNumberFormat="1" applyFill="1" applyBorder="1" applyAlignment="1">
      <alignment horizontal="center" vertical="center"/>
    </xf>
    <xf numFmtId="165" fontId="4" fillId="4" borderId="24" xfId="0" applyNumberFormat="1" applyFont="1" applyFill="1" applyBorder="1" applyAlignment="1">
      <alignment horizontal="center" vertical="center"/>
    </xf>
    <xf numFmtId="0" fontId="9" fillId="0" borderId="13" xfId="7" applyBorder="1" applyAlignment="1">
      <alignment horizontal="center" vertical="center" wrapText="1"/>
    </xf>
    <xf numFmtId="0" fontId="9" fillId="0" borderId="14" xfId="7" applyBorder="1" applyAlignment="1">
      <alignment horizontal="center" vertical="center"/>
    </xf>
    <xf numFmtId="0" fontId="5" fillId="0" borderId="11" xfId="8" applyFont="1" applyBorder="1" applyAlignment="1">
      <alignment horizontal="center" vertical="center"/>
    </xf>
    <xf numFmtId="166" fontId="5" fillId="0" borderId="11" xfId="9" applyFont="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9">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3"/>
  <sheetViews>
    <sheetView showGridLines="0" tabSelected="1" showRuler="0" zoomScale="70" zoomScaleNormal="70" zoomScalePageLayoutView="70" workbookViewId="0">
      <pane ySplit="6" topLeftCell="A7" activePane="bottomLeft" state="frozen"/>
      <selection pane="bottomLeft" activeCell="AK3" sqref="AK3"/>
    </sheetView>
  </sheetViews>
  <sheetFormatPr defaultRowHeight="30" customHeight="1" x14ac:dyDescent="0.25"/>
  <cols>
    <col min="1" max="1" width="2.7109375" style="23" customWidth="1"/>
    <col min="2" max="2" width="53.7109375" customWidth="1"/>
    <col min="3" max="3" width="30.7109375" customWidth="1"/>
    <col min="4" max="4" width="10.7109375" customWidth="1"/>
    <col min="5" max="5" width="13.5703125" style="4" customWidth="1"/>
    <col min="6" max="6" width="14.42578125" customWidth="1"/>
    <col min="7" max="7" width="2.7109375" customWidth="1"/>
    <col min="8" max="8" width="6.140625" hidden="1" customWidth="1"/>
    <col min="9" max="128" width="2.5703125" customWidth="1"/>
  </cols>
  <sheetData>
    <row r="1" spans="1:113" ht="30" customHeight="1" x14ac:dyDescent="0.45">
      <c r="A1" s="24" t="s">
        <v>13</v>
      </c>
      <c r="B1" s="37" t="s">
        <v>25</v>
      </c>
      <c r="C1" s="37"/>
      <c r="D1" s="1"/>
      <c r="E1" s="3"/>
      <c r="F1" s="22"/>
      <c r="H1" s="1"/>
      <c r="I1" s="12"/>
    </row>
    <row r="2" spans="1:113" ht="30" customHeight="1" x14ac:dyDescent="0.3">
      <c r="A2" s="23" t="s">
        <v>8</v>
      </c>
      <c r="B2" s="28"/>
      <c r="I2" s="26"/>
    </row>
    <row r="3" spans="1:113" ht="30" customHeight="1" x14ac:dyDescent="0.25">
      <c r="A3" s="23" t="s">
        <v>14</v>
      </c>
      <c r="B3" s="90" t="s">
        <v>22</v>
      </c>
      <c r="C3" s="92" t="s">
        <v>23</v>
      </c>
      <c r="D3" s="92"/>
      <c r="E3" s="93">
        <f ca="1">TODAY()-14</f>
        <v>44446</v>
      </c>
      <c r="F3" s="93"/>
    </row>
    <row r="4" spans="1:113" ht="30" customHeight="1" x14ac:dyDescent="0.25">
      <c r="A4" s="24" t="s">
        <v>15</v>
      </c>
      <c r="B4" s="91"/>
      <c r="C4" s="92" t="s">
        <v>6</v>
      </c>
      <c r="D4" s="92"/>
      <c r="E4" s="38">
        <v>1</v>
      </c>
      <c r="F4" s="38"/>
      <c r="I4" s="34">
        <f ca="1">I5</f>
        <v>44445</v>
      </c>
      <c r="J4" s="35"/>
      <c r="K4" s="35"/>
      <c r="L4" s="35"/>
      <c r="M4" s="35"/>
      <c r="N4" s="35"/>
      <c r="O4" s="36"/>
      <c r="P4" s="34">
        <f ca="1">P5</f>
        <v>44452</v>
      </c>
      <c r="Q4" s="35"/>
      <c r="R4" s="35"/>
      <c r="S4" s="35"/>
      <c r="T4" s="35"/>
      <c r="U4" s="35"/>
      <c r="V4" s="36"/>
      <c r="W4" s="34">
        <f ca="1">W5</f>
        <v>44459</v>
      </c>
      <c r="X4" s="35"/>
      <c r="Y4" s="35"/>
      <c r="Z4" s="35"/>
      <c r="AA4" s="35"/>
      <c r="AB4" s="35"/>
      <c r="AC4" s="36"/>
      <c r="AD4" s="34">
        <f ca="1">AD5</f>
        <v>44466</v>
      </c>
      <c r="AE4" s="35"/>
      <c r="AF4" s="35"/>
      <c r="AG4" s="35"/>
      <c r="AH4" s="35"/>
      <c r="AI4" s="35"/>
      <c r="AJ4" s="36"/>
      <c r="AK4" s="34">
        <f ca="1">AK5</f>
        <v>44473</v>
      </c>
      <c r="AL4" s="35"/>
      <c r="AM4" s="35"/>
      <c r="AN4" s="35"/>
      <c r="AO4" s="35"/>
      <c r="AP4" s="35"/>
      <c r="AQ4" s="36"/>
      <c r="AR4" s="34">
        <f ca="1">AR5</f>
        <v>44480</v>
      </c>
      <c r="AS4" s="35"/>
      <c r="AT4" s="35"/>
      <c r="AU4" s="35"/>
      <c r="AV4" s="35"/>
      <c r="AW4" s="35"/>
      <c r="AX4" s="36"/>
      <c r="AY4" s="34">
        <f ca="1">AY5</f>
        <v>44487</v>
      </c>
      <c r="AZ4" s="35"/>
      <c r="BA4" s="35"/>
      <c r="BB4" s="35"/>
      <c r="BC4" s="35"/>
      <c r="BD4" s="35"/>
      <c r="BE4" s="36"/>
      <c r="BF4" s="34">
        <f ca="1">BF5</f>
        <v>44494</v>
      </c>
      <c r="BG4" s="35"/>
      <c r="BH4" s="35"/>
      <c r="BI4" s="35"/>
      <c r="BJ4" s="35"/>
      <c r="BK4" s="35"/>
      <c r="BL4" s="36"/>
      <c r="BM4" s="34">
        <f ca="1">BM5</f>
        <v>44501</v>
      </c>
      <c r="BN4" s="35"/>
      <c r="BO4" s="35"/>
      <c r="BP4" s="35"/>
      <c r="BQ4" s="35"/>
      <c r="BR4" s="35"/>
      <c r="BS4" s="36"/>
      <c r="BT4" s="34">
        <f ca="1">BT5</f>
        <v>44508</v>
      </c>
      <c r="BU4" s="35"/>
      <c r="BV4" s="35"/>
      <c r="BW4" s="35"/>
      <c r="BX4" s="35"/>
      <c r="BY4" s="35"/>
      <c r="BZ4" s="36"/>
      <c r="CA4" s="34">
        <f ca="1">CA5</f>
        <v>44515</v>
      </c>
      <c r="CB4" s="35"/>
      <c r="CC4" s="35"/>
      <c r="CD4" s="35"/>
      <c r="CE4" s="35"/>
      <c r="CF4" s="35"/>
      <c r="CG4" s="36"/>
      <c r="CH4" s="34">
        <f ca="1">CH5</f>
        <v>44522</v>
      </c>
      <c r="CI4" s="35"/>
      <c r="CJ4" s="35"/>
      <c r="CK4" s="35"/>
      <c r="CL4" s="35"/>
      <c r="CM4" s="35"/>
      <c r="CN4" s="36"/>
      <c r="CO4" s="34">
        <f ca="1">CO5</f>
        <v>44529</v>
      </c>
      <c r="CP4" s="35"/>
      <c r="CQ4" s="35"/>
      <c r="CR4" s="35"/>
      <c r="CS4" s="35"/>
      <c r="CT4" s="35"/>
      <c r="CU4" s="36"/>
      <c r="CV4" s="34">
        <f ca="1">CV5</f>
        <v>44536</v>
      </c>
      <c r="CW4" s="35"/>
      <c r="CX4" s="35"/>
      <c r="CY4" s="35"/>
      <c r="CZ4" s="35"/>
      <c r="DA4" s="35"/>
      <c r="DB4" s="36"/>
      <c r="DC4" s="34">
        <f ca="1">DC5</f>
        <v>44543</v>
      </c>
      <c r="DD4" s="35"/>
      <c r="DE4" s="35"/>
      <c r="DF4" s="35"/>
      <c r="DG4" s="35"/>
      <c r="DH4" s="35"/>
      <c r="DI4" s="36"/>
    </row>
    <row r="5" spans="1:113" ht="15" customHeight="1" x14ac:dyDescent="0.25">
      <c r="A5" s="24" t="s">
        <v>16</v>
      </c>
      <c r="B5" s="39"/>
      <c r="C5" s="39"/>
      <c r="D5" s="39"/>
      <c r="E5" s="39"/>
      <c r="F5" s="39"/>
      <c r="G5" s="39"/>
      <c r="I5" s="9">
        <f ca="1">Project_Start-WEEKDAY(Project_Start,1)+2+7*(Display_Week-1)</f>
        <v>44445</v>
      </c>
      <c r="J5" s="8">
        <f ca="1">I5+1</f>
        <v>44446</v>
      </c>
      <c r="K5" s="8">
        <f t="shared" ref="K5:AX5" ca="1" si="0">J5+1</f>
        <v>44447</v>
      </c>
      <c r="L5" s="8">
        <f t="shared" ca="1" si="0"/>
        <v>44448</v>
      </c>
      <c r="M5" s="8">
        <f t="shared" ca="1" si="0"/>
        <v>44449</v>
      </c>
      <c r="N5" s="8">
        <f t="shared" ca="1" si="0"/>
        <v>44450</v>
      </c>
      <c r="O5" s="10">
        <f t="shared" ca="1" si="0"/>
        <v>44451</v>
      </c>
      <c r="P5" s="9">
        <f ca="1">O5+1</f>
        <v>44452</v>
      </c>
      <c r="Q5" s="8">
        <f ca="1">P5+1</f>
        <v>44453</v>
      </c>
      <c r="R5" s="8">
        <f t="shared" ca="1" si="0"/>
        <v>44454</v>
      </c>
      <c r="S5" s="8">
        <f t="shared" ca="1" si="0"/>
        <v>44455</v>
      </c>
      <c r="T5" s="8">
        <f t="shared" ca="1" si="0"/>
        <v>44456</v>
      </c>
      <c r="U5" s="8">
        <f t="shared" ca="1" si="0"/>
        <v>44457</v>
      </c>
      <c r="V5" s="10">
        <f t="shared" ca="1" si="0"/>
        <v>44458</v>
      </c>
      <c r="W5" s="9">
        <f ca="1">V5+1</f>
        <v>44459</v>
      </c>
      <c r="X5" s="8">
        <f ca="1">W5+1</f>
        <v>44460</v>
      </c>
      <c r="Y5" s="8">
        <f t="shared" ca="1" si="0"/>
        <v>44461</v>
      </c>
      <c r="Z5" s="8">
        <f t="shared" ca="1" si="0"/>
        <v>44462</v>
      </c>
      <c r="AA5" s="8">
        <f t="shared" ca="1" si="0"/>
        <v>44463</v>
      </c>
      <c r="AB5" s="8">
        <f t="shared" ca="1" si="0"/>
        <v>44464</v>
      </c>
      <c r="AC5" s="10">
        <f t="shared" ca="1" si="0"/>
        <v>44465</v>
      </c>
      <c r="AD5" s="9">
        <f ca="1">AC5+1</f>
        <v>44466</v>
      </c>
      <c r="AE5" s="8">
        <f ca="1">AD5+1</f>
        <v>44467</v>
      </c>
      <c r="AF5" s="8">
        <f t="shared" ca="1" si="0"/>
        <v>44468</v>
      </c>
      <c r="AG5" s="8">
        <f t="shared" ca="1" si="0"/>
        <v>44469</v>
      </c>
      <c r="AH5" s="8">
        <f t="shared" ca="1" si="0"/>
        <v>44470</v>
      </c>
      <c r="AI5" s="8">
        <f t="shared" ca="1" si="0"/>
        <v>44471</v>
      </c>
      <c r="AJ5" s="10">
        <f t="shared" ca="1" si="0"/>
        <v>44472</v>
      </c>
      <c r="AK5" s="9">
        <f ca="1">AJ5+1</f>
        <v>44473</v>
      </c>
      <c r="AL5" s="8">
        <f ca="1">AK5+1</f>
        <v>44474</v>
      </c>
      <c r="AM5" s="8">
        <f t="shared" ca="1" si="0"/>
        <v>44475</v>
      </c>
      <c r="AN5" s="8">
        <f t="shared" ca="1" si="0"/>
        <v>44476</v>
      </c>
      <c r="AO5" s="8">
        <f t="shared" ca="1" si="0"/>
        <v>44477</v>
      </c>
      <c r="AP5" s="8">
        <f t="shared" ca="1" si="0"/>
        <v>44478</v>
      </c>
      <c r="AQ5" s="10">
        <f t="shared" ca="1" si="0"/>
        <v>44479</v>
      </c>
      <c r="AR5" s="9">
        <f ca="1">AQ5+1</f>
        <v>44480</v>
      </c>
      <c r="AS5" s="8">
        <f ca="1">AR5+1</f>
        <v>44481</v>
      </c>
      <c r="AT5" s="8">
        <f t="shared" ca="1" si="0"/>
        <v>44482</v>
      </c>
      <c r="AU5" s="8">
        <f t="shared" ca="1" si="0"/>
        <v>44483</v>
      </c>
      <c r="AV5" s="8">
        <f t="shared" ca="1" si="0"/>
        <v>44484</v>
      </c>
      <c r="AW5" s="8">
        <f t="shared" ca="1" si="0"/>
        <v>44485</v>
      </c>
      <c r="AX5" s="10">
        <f t="shared" ca="1" si="0"/>
        <v>44486</v>
      </c>
      <c r="AY5" s="9">
        <f ca="1">AX5+1</f>
        <v>44487</v>
      </c>
      <c r="AZ5" s="8">
        <f ca="1">AY5+1</f>
        <v>44488</v>
      </c>
      <c r="BA5" s="8">
        <f t="shared" ref="BA5:BE5" ca="1" si="1">AZ5+1</f>
        <v>44489</v>
      </c>
      <c r="BB5" s="8">
        <f t="shared" ca="1" si="1"/>
        <v>44490</v>
      </c>
      <c r="BC5" s="8">
        <f t="shared" ca="1" si="1"/>
        <v>44491</v>
      </c>
      <c r="BD5" s="8">
        <f t="shared" ca="1" si="1"/>
        <v>44492</v>
      </c>
      <c r="BE5" s="10">
        <f t="shared" ca="1" si="1"/>
        <v>44493</v>
      </c>
      <c r="BF5" s="9">
        <f ca="1">BE5+1</f>
        <v>44494</v>
      </c>
      <c r="BG5" s="8">
        <f ca="1">BF5+1</f>
        <v>44495</v>
      </c>
      <c r="BH5" s="8">
        <f t="shared" ref="BH5:BL5" ca="1" si="2">BG5+1</f>
        <v>44496</v>
      </c>
      <c r="BI5" s="8">
        <f t="shared" ca="1" si="2"/>
        <v>44497</v>
      </c>
      <c r="BJ5" s="8">
        <f t="shared" ca="1" si="2"/>
        <v>44498</v>
      </c>
      <c r="BK5" s="8">
        <f t="shared" ca="1" si="2"/>
        <v>44499</v>
      </c>
      <c r="BL5" s="10">
        <f t="shared" ca="1" si="2"/>
        <v>44500</v>
      </c>
      <c r="BM5" s="9">
        <f ca="1">BL5+1</f>
        <v>44501</v>
      </c>
      <c r="BN5" s="8">
        <f ca="1">BM5+1</f>
        <v>44502</v>
      </c>
      <c r="BO5" s="8">
        <f t="shared" ref="BO5" ca="1" si="3">BN5+1</f>
        <v>44503</v>
      </c>
      <c r="BP5" s="8">
        <f t="shared" ref="BP5" ca="1" si="4">BO5+1</f>
        <v>44504</v>
      </c>
      <c r="BQ5" s="8">
        <f t="shared" ref="BQ5" ca="1" si="5">BP5+1</f>
        <v>44505</v>
      </c>
      <c r="BR5" s="8">
        <f t="shared" ref="BR5" ca="1" si="6">BQ5+1</f>
        <v>44506</v>
      </c>
      <c r="BS5" s="10">
        <f t="shared" ref="BS5" ca="1" si="7">BR5+1</f>
        <v>44507</v>
      </c>
      <c r="BT5" s="9">
        <f ca="1">BS5+1</f>
        <v>44508</v>
      </c>
      <c r="BU5" s="8">
        <f ca="1">BT5+1</f>
        <v>44509</v>
      </c>
      <c r="BV5" s="8">
        <f t="shared" ref="BV5" ca="1" si="8">BU5+1</f>
        <v>44510</v>
      </c>
      <c r="BW5" s="8">
        <f t="shared" ref="BW5" ca="1" si="9">BV5+1</f>
        <v>44511</v>
      </c>
      <c r="BX5" s="8">
        <f t="shared" ref="BX5" ca="1" si="10">BW5+1</f>
        <v>44512</v>
      </c>
      <c r="BY5" s="8">
        <f t="shared" ref="BY5" ca="1" si="11">BX5+1</f>
        <v>44513</v>
      </c>
      <c r="BZ5" s="10">
        <f t="shared" ref="BZ5" ca="1" si="12">BY5+1</f>
        <v>44514</v>
      </c>
      <c r="CA5" s="9">
        <f ca="1">BZ5+1</f>
        <v>44515</v>
      </c>
      <c r="CB5" s="8">
        <f ca="1">CA5+1</f>
        <v>44516</v>
      </c>
      <c r="CC5" s="8">
        <f t="shared" ref="CC5" ca="1" si="13">CB5+1</f>
        <v>44517</v>
      </c>
      <c r="CD5" s="8">
        <f t="shared" ref="CD5" ca="1" si="14">CC5+1</f>
        <v>44518</v>
      </c>
      <c r="CE5" s="8">
        <f t="shared" ref="CE5" ca="1" si="15">CD5+1</f>
        <v>44519</v>
      </c>
      <c r="CF5" s="8">
        <f t="shared" ref="CF5" ca="1" si="16">CE5+1</f>
        <v>44520</v>
      </c>
      <c r="CG5" s="10">
        <f t="shared" ref="CG5" ca="1" si="17">CF5+1</f>
        <v>44521</v>
      </c>
      <c r="CH5" s="9">
        <f ca="1">CG5+1</f>
        <v>44522</v>
      </c>
      <c r="CI5" s="8">
        <f ca="1">CH5+1</f>
        <v>44523</v>
      </c>
      <c r="CJ5" s="8">
        <f t="shared" ref="CJ5" ca="1" si="18">CI5+1</f>
        <v>44524</v>
      </c>
      <c r="CK5" s="8">
        <f t="shared" ref="CK5" ca="1" si="19">CJ5+1</f>
        <v>44525</v>
      </c>
      <c r="CL5" s="8">
        <f t="shared" ref="CL5" ca="1" si="20">CK5+1</f>
        <v>44526</v>
      </c>
      <c r="CM5" s="8">
        <f t="shared" ref="CM5" ca="1" si="21">CL5+1</f>
        <v>44527</v>
      </c>
      <c r="CN5" s="10">
        <f t="shared" ref="CN5" ca="1" si="22">CM5+1</f>
        <v>44528</v>
      </c>
      <c r="CO5" s="9">
        <f ca="1">CN5+1</f>
        <v>44529</v>
      </c>
      <c r="CP5" s="8">
        <f ca="1">CO5+1</f>
        <v>44530</v>
      </c>
      <c r="CQ5" s="8">
        <f t="shared" ref="CQ5" ca="1" si="23">CP5+1</f>
        <v>44531</v>
      </c>
      <c r="CR5" s="8">
        <f t="shared" ref="CR5" ca="1" si="24">CQ5+1</f>
        <v>44532</v>
      </c>
      <c r="CS5" s="8">
        <f t="shared" ref="CS5" ca="1" si="25">CR5+1</f>
        <v>44533</v>
      </c>
      <c r="CT5" s="8">
        <f t="shared" ref="CT5" ca="1" si="26">CS5+1</f>
        <v>44534</v>
      </c>
      <c r="CU5" s="10">
        <f t="shared" ref="CU5" ca="1" si="27">CT5+1</f>
        <v>44535</v>
      </c>
      <c r="CV5" s="9">
        <f ca="1">CU5+1</f>
        <v>44536</v>
      </c>
      <c r="CW5" s="8">
        <f ca="1">CV5+1</f>
        <v>44537</v>
      </c>
      <c r="CX5" s="8">
        <f t="shared" ref="CX5" ca="1" si="28">CW5+1</f>
        <v>44538</v>
      </c>
      <c r="CY5" s="8">
        <f t="shared" ref="CY5" ca="1" si="29">CX5+1</f>
        <v>44539</v>
      </c>
      <c r="CZ5" s="8">
        <f t="shared" ref="CZ5" ca="1" si="30">CY5+1</f>
        <v>44540</v>
      </c>
      <c r="DA5" s="8">
        <f t="shared" ref="DA5" ca="1" si="31">CZ5+1</f>
        <v>44541</v>
      </c>
      <c r="DB5" s="10">
        <f t="shared" ref="DB5" ca="1" si="32">DA5+1</f>
        <v>44542</v>
      </c>
      <c r="DC5" s="9">
        <f ca="1">DB5+1</f>
        <v>44543</v>
      </c>
      <c r="DD5" s="8">
        <f ca="1">DC5+1</f>
        <v>44544</v>
      </c>
      <c r="DE5" s="8">
        <f t="shared" ref="DE5" ca="1" si="33">DD5+1</f>
        <v>44545</v>
      </c>
      <c r="DF5" s="8">
        <f t="shared" ref="DF5" ca="1" si="34">DE5+1</f>
        <v>44546</v>
      </c>
      <c r="DG5" s="8">
        <f t="shared" ref="DG5" ca="1" si="35">DF5+1</f>
        <v>44547</v>
      </c>
      <c r="DH5" s="8">
        <f t="shared" ref="DH5" ca="1" si="36">DG5+1</f>
        <v>44548</v>
      </c>
      <c r="DI5" s="10">
        <f t="shared" ref="DI5" ca="1" si="37">DH5+1</f>
        <v>44549</v>
      </c>
    </row>
    <row r="6" spans="1:113" ht="30" customHeight="1" thickBot="1" x14ac:dyDescent="0.3">
      <c r="A6" s="24" t="s">
        <v>17</v>
      </c>
      <c r="B6" s="6" t="s">
        <v>7</v>
      </c>
      <c r="C6" s="7" t="s">
        <v>2</v>
      </c>
      <c r="D6" s="7" t="s">
        <v>1</v>
      </c>
      <c r="E6" s="7" t="s">
        <v>3</v>
      </c>
      <c r="F6" s="7" t="s">
        <v>4</v>
      </c>
      <c r="G6" s="7"/>
      <c r="H6" s="7" t="s">
        <v>5</v>
      </c>
      <c r="I6" s="11" t="str">
        <f t="shared" ref="I6" ca="1" si="38">LEFT(TEXT(I5,"ddd"),1)</f>
        <v>M</v>
      </c>
      <c r="J6" s="11" t="str">
        <f t="shared" ref="J6:AR6" ca="1" si="39">LEFT(TEXT(J5,"ddd"),1)</f>
        <v>T</v>
      </c>
      <c r="K6" s="11" t="str">
        <f t="shared" ca="1" si="39"/>
        <v>W</v>
      </c>
      <c r="L6" s="11" t="str">
        <f t="shared" ca="1" si="39"/>
        <v>T</v>
      </c>
      <c r="M6" s="11" t="str">
        <f t="shared" ca="1" si="39"/>
        <v>F</v>
      </c>
      <c r="N6" s="11" t="str">
        <f t="shared" ca="1" si="39"/>
        <v>S</v>
      </c>
      <c r="O6" s="11" t="str">
        <f t="shared" ca="1" si="39"/>
        <v>S</v>
      </c>
      <c r="P6" s="11" t="str">
        <f t="shared" ca="1" si="39"/>
        <v>M</v>
      </c>
      <c r="Q6" s="11" t="str">
        <f t="shared" ca="1" si="39"/>
        <v>T</v>
      </c>
      <c r="R6" s="11" t="str">
        <f t="shared" ca="1" si="39"/>
        <v>W</v>
      </c>
      <c r="S6" s="11" t="str">
        <f t="shared" ca="1" si="39"/>
        <v>T</v>
      </c>
      <c r="T6" s="11" t="str">
        <f t="shared" ca="1" si="39"/>
        <v>F</v>
      </c>
      <c r="U6" s="11" t="str">
        <f t="shared" ca="1" si="39"/>
        <v>S</v>
      </c>
      <c r="V6" s="11" t="str">
        <f t="shared" ca="1" si="39"/>
        <v>S</v>
      </c>
      <c r="W6" s="11" t="str">
        <f t="shared" ca="1" si="39"/>
        <v>M</v>
      </c>
      <c r="X6" s="11" t="str">
        <f t="shared" ca="1" si="39"/>
        <v>T</v>
      </c>
      <c r="Y6" s="11" t="str">
        <f t="shared" ca="1" si="39"/>
        <v>W</v>
      </c>
      <c r="Z6" s="11" t="str">
        <f t="shared" ca="1" si="39"/>
        <v>T</v>
      </c>
      <c r="AA6" s="11" t="str">
        <f t="shared" ca="1" si="39"/>
        <v>F</v>
      </c>
      <c r="AB6" s="11" t="str">
        <f t="shared" ca="1" si="39"/>
        <v>S</v>
      </c>
      <c r="AC6" s="11" t="str">
        <f t="shared" ca="1" si="39"/>
        <v>S</v>
      </c>
      <c r="AD6" s="11" t="str">
        <f t="shared" ca="1" si="39"/>
        <v>M</v>
      </c>
      <c r="AE6" s="11" t="str">
        <f t="shared" ca="1" si="39"/>
        <v>T</v>
      </c>
      <c r="AF6" s="11" t="str">
        <f t="shared" ca="1" si="39"/>
        <v>W</v>
      </c>
      <c r="AG6" s="11" t="str">
        <f t="shared" ca="1" si="39"/>
        <v>T</v>
      </c>
      <c r="AH6" s="11" t="str">
        <f t="shared" ca="1" si="39"/>
        <v>F</v>
      </c>
      <c r="AI6" s="11" t="str">
        <f t="shared" ca="1" si="39"/>
        <v>S</v>
      </c>
      <c r="AJ6" s="11" t="str">
        <f t="shared" ca="1" si="39"/>
        <v>S</v>
      </c>
      <c r="AK6" s="11" t="str">
        <f t="shared" ca="1" si="39"/>
        <v>M</v>
      </c>
      <c r="AL6" s="11" t="str">
        <f t="shared" ca="1" si="39"/>
        <v>T</v>
      </c>
      <c r="AM6" s="11" t="str">
        <f t="shared" ca="1" si="39"/>
        <v>W</v>
      </c>
      <c r="AN6" s="11" t="str">
        <f t="shared" ca="1" si="39"/>
        <v>T</v>
      </c>
      <c r="AO6" s="11" t="str">
        <f t="shared" ca="1" si="39"/>
        <v>F</v>
      </c>
      <c r="AP6" s="11" t="str">
        <f t="shared" ca="1" si="39"/>
        <v>S</v>
      </c>
      <c r="AQ6" s="11" t="str">
        <f t="shared" ca="1" si="39"/>
        <v>S</v>
      </c>
      <c r="AR6" s="11" t="str">
        <f t="shared" ca="1" si="39"/>
        <v>M</v>
      </c>
      <c r="AS6" s="11" t="str">
        <f t="shared" ref="AS6:BL6" ca="1" si="40">LEFT(TEXT(AS5,"ddd"),1)</f>
        <v>T</v>
      </c>
      <c r="AT6" s="11" t="str">
        <f t="shared" ca="1" si="40"/>
        <v>W</v>
      </c>
      <c r="AU6" s="11" t="str">
        <f t="shared" ca="1" si="40"/>
        <v>T</v>
      </c>
      <c r="AV6" s="11" t="str">
        <f t="shared" ca="1" si="40"/>
        <v>F</v>
      </c>
      <c r="AW6" s="11" t="str">
        <f t="shared" ca="1" si="40"/>
        <v>S</v>
      </c>
      <c r="AX6" s="11" t="str">
        <f t="shared" ca="1" si="40"/>
        <v>S</v>
      </c>
      <c r="AY6" s="11" t="str">
        <f t="shared" ca="1" si="40"/>
        <v>M</v>
      </c>
      <c r="AZ6" s="11" t="str">
        <f t="shared" ca="1" si="40"/>
        <v>T</v>
      </c>
      <c r="BA6" s="11" t="str">
        <f t="shared" ca="1" si="40"/>
        <v>W</v>
      </c>
      <c r="BB6" s="11" t="str">
        <f t="shared" ca="1" si="40"/>
        <v>T</v>
      </c>
      <c r="BC6" s="11" t="str">
        <f t="shared" ca="1" si="40"/>
        <v>F</v>
      </c>
      <c r="BD6" s="11" t="str">
        <f t="shared" ca="1" si="40"/>
        <v>S</v>
      </c>
      <c r="BE6" s="11" t="str">
        <f t="shared" ca="1" si="40"/>
        <v>S</v>
      </c>
      <c r="BF6" s="11" t="str">
        <f t="shared" ca="1" si="40"/>
        <v>M</v>
      </c>
      <c r="BG6" s="11" t="str">
        <f t="shared" ca="1" si="40"/>
        <v>T</v>
      </c>
      <c r="BH6" s="11" t="str">
        <f t="shared" ca="1" si="40"/>
        <v>W</v>
      </c>
      <c r="BI6" s="11" t="str">
        <f t="shared" ca="1" si="40"/>
        <v>T</v>
      </c>
      <c r="BJ6" s="11" t="str">
        <f t="shared" ca="1" si="40"/>
        <v>F</v>
      </c>
      <c r="BK6" s="11" t="str">
        <f t="shared" ca="1" si="40"/>
        <v>S</v>
      </c>
      <c r="BL6" s="11" t="str">
        <f t="shared" ca="1" si="40"/>
        <v>S</v>
      </c>
      <c r="BM6" s="11" t="str">
        <f t="shared" ref="BM6:BZ6" ca="1" si="41">LEFT(TEXT(BM5,"ddd"),1)</f>
        <v>M</v>
      </c>
      <c r="BN6" s="11" t="str">
        <f t="shared" ca="1" si="41"/>
        <v>T</v>
      </c>
      <c r="BO6" s="11" t="str">
        <f t="shared" ca="1" si="41"/>
        <v>W</v>
      </c>
      <c r="BP6" s="11" t="str">
        <f t="shared" ca="1" si="41"/>
        <v>T</v>
      </c>
      <c r="BQ6" s="11" t="str">
        <f t="shared" ca="1" si="41"/>
        <v>F</v>
      </c>
      <c r="BR6" s="11" t="str">
        <f t="shared" ca="1" si="41"/>
        <v>S</v>
      </c>
      <c r="BS6" s="11" t="str">
        <f t="shared" ca="1" si="41"/>
        <v>S</v>
      </c>
      <c r="BT6" s="11" t="str">
        <f t="shared" ca="1" si="41"/>
        <v>M</v>
      </c>
      <c r="BU6" s="11" t="str">
        <f t="shared" ca="1" si="41"/>
        <v>T</v>
      </c>
      <c r="BV6" s="11" t="str">
        <f t="shared" ca="1" si="41"/>
        <v>W</v>
      </c>
      <c r="BW6" s="11" t="str">
        <f t="shared" ca="1" si="41"/>
        <v>T</v>
      </c>
      <c r="BX6" s="11" t="str">
        <f t="shared" ca="1" si="41"/>
        <v>F</v>
      </c>
      <c r="BY6" s="11" t="str">
        <f t="shared" ca="1" si="41"/>
        <v>S</v>
      </c>
      <c r="BZ6" s="11" t="str">
        <f t="shared" ca="1" si="41"/>
        <v>S</v>
      </c>
      <c r="CA6" s="11" t="str">
        <f t="shared" ref="CA6:DB6" ca="1" si="42">LEFT(TEXT(CA5,"ddd"),1)</f>
        <v>M</v>
      </c>
      <c r="CB6" s="11" t="str">
        <f t="shared" ca="1" si="42"/>
        <v>T</v>
      </c>
      <c r="CC6" s="11" t="str">
        <f t="shared" ca="1" si="42"/>
        <v>W</v>
      </c>
      <c r="CD6" s="11" t="str">
        <f t="shared" ca="1" si="42"/>
        <v>T</v>
      </c>
      <c r="CE6" s="11" t="str">
        <f t="shared" ca="1" si="42"/>
        <v>F</v>
      </c>
      <c r="CF6" s="11" t="str">
        <f t="shared" ca="1" si="42"/>
        <v>S</v>
      </c>
      <c r="CG6" s="11" t="str">
        <f t="shared" ca="1" si="42"/>
        <v>S</v>
      </c>
      <c r="CH6" s="11" t="str">
        <f t="shared" ca="1" si="42"/>
        <v>M</v>
      </c>
      <c r="CI6" s="11" t="str">
        <f t="shared" ca="1" si="42"/>
        <v>T</v>
      </c>
      <c r="CJ6" s="11" t="str">
        <f t="shared" ca="1" si="42"/>
        <v>W</v>
      </c>
      <c r="CK6" s="11" t="str">
        <f t="shared" ca="1" si="42"/>
        <v>T</v>
      </c>
      <c r="CL6" s="11" t="str">
        <f t="shared" ca="1" si="42"/>
        <v>F</v>
      </c>
      <c r="CM6" s="11" t="str">
        <f t="shared" ca="1" si="42"/>
        <v>S</v>
      </c>
      <c r="CN6" s="11" t="str">
        <f t="shared" ca="1" si="42"/>
        <v>S</v>
      </c>
      <c r="CO6" s="11" t="str">
        <f t="shared" ca="1" si="42"/>
        <v>M</v>
      </c>
      <c r="CP6" s="11" t="str">
        <f t="shared" ca="1" si="42"/>
        <v>T</v>
      </c>
      <c r="CQ6" s="11" t="str">
        <f t="shared" ca="1" si="42"/>
        <v>W</v>
      </c>
      <c r="CR6" s="11" t="str">
        <f t="shared" ca="1" si="42"/>
        <v>T</v>
      </c>
      <c r="CS6" s="11" t="str">
        <f t="shared" ca="1" si="42"/>
        <v>F</v>
      </c>
      <c r="CT6" s="11" t="str">
        <f t="shared" ca="1" si="42"/>
        <v>S</v>
      </c>
      <c r="CU6" s="11" t="str">
        <f t="shared" ca="1" si="42"/>
        <v>S</v>
      </c>
      <c r="CV6" s="11" t="str">
        <f t="shared" ca="1" si="42"/>
        <v>M</v>
      </c>
      <c r="CW6" s="11" t="str">
        <f t="shared" ca="1" si="42"/>
        <v>T</v>
      </c>
      <c r="CX6" s="11" t="str">
        <f t="shared" ca="1" si="42"/>
        <v>W</v>
      </c>
      <c r="CY6" s="11" t="str">
        <f t="shared" ca="1" si="42"/>
        <v>T</v>
      </c>
      <c r="CZ6" s="11" t="str">
        <f t="shared" ca="1" si="42"/>
        <v>F</v>
      </c>
      <c r="DA6" s="11" t="str">
        <f t="shared" ca="1" si="42"/>
        <v>S</v>
      </c>
      <c r="DB6" s="11" t="str">
        <f t="shared" ca="1" si="42"/>
        <v>S</v>
      </c>
      <c r="DC6" s="11" t="str">
        <f t="shared" ref="DC6:DI6" ca="1" si="43">LEFT(TEXT(DC5,"ddd"),1)</f>
        <v>M</v>
      </c>
      <c r="DD6" s="11" t="str">
        <f t="shared" ca="1" si="43"/>
        <v>T</v>
      </c>
      <c r="DE6" s="11" t="str">
        <f t="shared" ca="1" si="43"/>
        <v>W</v>
      </c>
      <c r="DF6" s="11" t="str">
        <f t="shared" ca="1" si="43"/>
        <v>T</v>
      </c>
      <c r="DG6" s="11" t="str">
        <f t="shared" ca="1" si="43"/>
        <v>F</v>
      </c>
      <c r="DH6" s="11" t="str">
        <f t="shared" ca="1" si="43"/>
        <v>S</v>
      </c>
      <c r="DI6" s="11" t="str">
        <f t="shared" ca="1" si="43"/>
        <v>S</v>
      </c>
    </row>
    <row r="7" spans="1:113" ht="30" hidden="1" customHeight="1" thickBot="1" x14ac:dyDescent="0.3">
      <c r="A7" s="23" t="s">
        <v>12</v>
      </c>
      <c r="C7" s="27"/>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113" s="2" customFormat="1" ht="30" customHeight="1" thickBot="1" x14ac:dyDescent="0.3">
      <c r="A8" s="24" t="s">
        <v>18</v>
      </c>
      <c r="B8" s="40" t="s">
        <v>26</v>
      </c>
      <c r="C8" s="41" t="s">
        <v>24</v>
      </c>
      <c r="D8" s="66"/>
      <c r="E8" s="67">
        <f ca="1">Project_Start</f>
        <v>44446</v>
      </c>
      <c r="F8" s="68">
        <v>44546</v>
      </c>
      <c r="G8" s="14"/>
      <c r="H8" s="14">
        <f t="shared" ref="H8:H26" ca="1" si="44">IF(OR(ISBLANK(task_start),ISBLANK(task_end)),"",task_end-task_start+1)</f>
        <v>101</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row>
    <row r="9" spans="1:113" s="2" customFormat="1" ht="30" customHeight="1" thickBot="1" x14ac:dyDescent="0.3">
      <c r="A9" s="24" t="s">
        <v>19</v>
      </c>
      <c r="B9" s="46" t="s">
        <v>27</v>
      </c>
      <c r="C9" s="47" t="s">
        <v>24</v>
      </c>
      <c r="D9" s="69">
        <f>AVERAGE(D10:D12)</f>
        <v>0.56666666666666665</v>
      </c>
      <c r="E9" s="48">
        <f ca="1">Project_Start</f>
        <v>44446</v>
      </c>
      <c r="F9" s="70">
        <v>44473</v>
      </c>
      <c r="G9" s="14"/>
      <c r="H9" s="14">
        <f t="shared" ca="1" si="44"/>
        <v>28</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row>
    <row r="10" spans="1:113" s="2" customFormat="1" ht="30" customHeight="1" thickBot="1" x14ac:dyDescent="0.3">
      <c r="A10" s="24" t="s">
        <v>20</v>
      </c>
      <c r="B10" s="42" t="s">
        <v>31</v>
      </c>
      <c r="C10" s="33" t="s">
        <v>24</v>
      </c>
      <c r="D10" s="71">
        <v>1</v>
      </c>
      <c r="E10" s="32">
        <v>44453</v>
      </c>
      <c r="F10" s="72">
        <v>44460</v>
      </c>
      <c r="G10" s="14"/>
      <c r="H10" s="14">
        <f t="shared" si="44"/>
        <v>8</v>
      </c>
      <c r="I10" s="19"/>
      <c r="J10" s="19"/>
      <c r="K10" s="19"/>
      <c r="L10" s="19"/>
      <c r="M10" s="19"/>
      <c r="N10" s="19"/>
      <c r="O10" s="19"/>
      <c r="P10" s="19"/>
      <c r="Q10" s="19"/>
      <c r="R10" s="19"/>
      <c r="S10" s="19"/>
      <c r="T10" s="19"/>
      <c r="U10" s="20"/>
      <c r="V10" s="20"/>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row>
    <row r="11" spans="1:113" s="2" customFormat="1" ht="30" customHeight="1" thickBot="1" x14ac:dyDescent="0.3">
      <c r="A11" s="23"/>
      <c r="B11" s="42" t="s">
        <v>32</v>
      </c>
      <c r="C11" s="33" t="s">
        <v>24</v>
      </c>
      <c r="D11" s="71">
        <v>0.7</v>
      </c>
      <c r="E11" s="32">
        <v>44460</v>
      </c>
      <c r="F11" s="72">
        <v>44467</v>
      </c>
      <c r="G11" s="14"/>
      <c r="H11" s="14">
        <f t="shared" si="44"/>
        <v>8</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row>
    <row r="12" spans="1:113" s="2" customFormat="1" ht="30" customHeight="1" thickBot="1" x14ac:dyDescent="0.3">
      <c r="A12" s="23"/>
      <c r="B12" s="42" t="s">
        <v>33</v>
      </c>
      <c r="C12" s="33" t="s">
        <v>24</v>
      </c>
      <c r="D12" s="71">
        <v>0</v>
      </c>
      <c r="E12" s="32">
        <v>44467</v>
      </c>
      <c r="F12" s="72">
        <v>44473</v>
      </c>
      <c r="G12" s="14"/>
      <c r="H12" s="14">
        <f t="shared" si="44"/>
        <v>7</v>
      </c>
      <c r="I12" s="19"/>
      <c r="J12" s="19"/>
      <c r="K12" s="19"/>
      <c r="L12" s="19"/>
      <c r="M12" s="19"/>
      <c r="N12" s="19"/>
      <c r="O12" s="19"/>
      <c r="P12" s="19"/>
      <c r="Q12" s="19"/>
      <c r="R12" s="19"/>
      <c r="S12" s="19"/>
      <c r="T12" s="19"/>
      <c r="U12" s="19"/>
      <c r="V12" s="19"/>
      <c r="W12" s="19"/>
      <c r="X12" s="19"/>
      <c r="Y12" s="20"/>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row>
    <row r="13" spans="1:113" s="2" customFormat="1" ht="30" customHeight="1" thickBot="1" x14ac:dyDescent="0.3">
      <c r="A13" s="23"/>
      <c r="B13" s="43" t="s">
        <v>28</v>
      </c>
      <c r="C13" s="44" t="s">
        <v>24</v>
      </c>
      <c r="D13" s="73">
        <v>0</v>
      </c>
      <c r="E13" s="45">
        <f>F9</f>
        <v>44473</v>
      </c>
      <c r="F13" s="74">
        <v>44516</v>
      </c>
      <c r="G13" s="14"/>
      <c r="H13" s="14">
        <f t="shared" si="44"/>
        <v>44</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row>
    <row r="14" spans="1:113" s="2" customFormat="1" ht="30" customHeight="1" thickBot="1" x14ac:dyDescent="0.3">
      <c r="A14" s="24" t="s">
        <v>21</v>
      </c>
      <c r="B14" s="53" t="s">
        <v>34</v>
      </c>
      <c r="C14" s="54" t="s">
        <v>24</v>
      </c>
      <c r="D14" s="75">
        <v>0</v>
      </c>
      <c r="E14" s="31">
        <f>E13</f>
        <v>44473</v>
      </c>
      <c r="F14" s="76">
        <v>44498</v>
      </c>
      <c r="G14" s="14"/>
      <c r="H14" s="14">
        <f t="shared" si="44"/>
        <v>26</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row>
    <row r="15" spans="1:113" s="2" customFormat="1" ht="30" customHeight="1" thickBot="1" x14ac:dyDescent="0.3">
      <c r="A15" s="24"/>
      <c r="B15" s="55" t="s">
        <v>35</v>
      </c>
      <c r="C15" s="56" t="s">
        <v>24</v>
      </c>
      <c r="D15" s="77">
        <v>0</v>
      </c>
      <c r="E15" s="49">
        <v>44473</v>
      </c>
      <c r="F15" s="78">
        <v>44498</v>
      </c>
      <c r="G15" s="14"/>
      <c r="H15" s="14">
        <f t="shared" si="44"/>
        <v>26</v>
      </c>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row>
    <row r="16" spans="1:113" s="2" customFormat="1" ht="30" customHeight="1" thickBot="1" x14ac:dyDescent="0.3">
      <c r="A16" s="23"/>
      <c r="B16" s="55" t="s">
        <v>36</v>
      </c>
      <c r="C16" s="56" t="s">
        <v>24</v>
      </c>
      <c r="D16" s="77">
        <v>0</v>
      </c>
      <c r="E16" s="49">
        <f>E15</f>
        <v>44473</v>
      </c>
      <c r="F16" s="78">
        <f>F15</f>
        <v>44498</v>
      </c>
      <c r="G16" s="14"/>
      <c r="H16" s="14">
        <f t="shared" si="44"/>
        <v>26</v>
      </c>
      <c r="I16" s="19"/>
      <c r="J16" s="19"/>
      <c r="K16" s="19"/>
      <c r="L16" s="19"/>
      <c r="M16" s="19"/>
      <c r="N16" s="19"/>
      <c r="O16" s="19"/>
      <c r="P16" s="19"/>
      <c r="Q16" s="19"/>
      <c r="R16" s="19"/>
      <c r="S16" s="19"/>
      <c r="T16" s="19"/>
      <c r="U16" s="20"/>
      <c r="V16" s="20"/>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row>
    <row r="17" spans="1:113" s="2" customFormat="1" ht="30" customHeight="1" thickBot="1" x14ac:dyDescent="0.3">
      <c r="A17" s="23"/>
      <c r="B17" s="57" t="s">
        <v>37</v>
      </c>
      <c r="C17" s="58" t="s">
        <v>24</v>
      </c>
      <c r="D17" s="79">
        <v>0</v>
      </c>
      <c r="E17" s="50">
        <v>44498</v>
      </c>
      <c r="F17" s="80">
        <v>44516</v>
      </c>
      <c r="G17" s="14"/>
      <c r="H17" s="14">
        <f t="shared" si="44"/>
        <v>19</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row>
    <row r="18" spans="1:113" s="2" customFormat="1" ht="30" customHeight="1" thickBot="1" x14ac:dyDescent="0.3">
      <c r="A18" s="23"/>
      <c r="B18" s="29" t="s">
        <v>38</v>
      </c>
      <c r="C18" s="30" t="s">
        <v>24</v>
      </c>
      <c r="D18" s="81">
        <v>0</v>
      </c>
      <c r="E18" s="15">
        <v>44498</v>
      </c>
      <c r="F18" s="82">
        <v>44516</v>
      </c>
      <c r="G18" s="14"/>
      <c r="H18" s="14">
        <f t="shared" si="44"/>
        <v>19</v>
      </c>
      <c r="I18" s="19"/>
      <c r="J18" s="19"/>
      <c r="K18" s="19"/>
      <c r="L18" s="19"/>
      <c r="M18" s="19"/>
      <c r="N18" s="19"/>
      <c r="O18" s="19"/>
      <c r="P18" s="19"/>
      <c r="Q18" s="19"/>
      <c r="R18" s="19"/>
      <c r="S18" s="19"/>
      <c r="T18" s="19"/>
      <c r="U18" s="19"/>
      <c r="V18" s="19"/>
      <c r="W18" s="19"/>
      <c r="X18" s="19"/>
      <c r="Y18" s="20"/>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row>
    <row r="19" spans="1:113" s="2" customFormat="1" ht="30" customHeight="1" thickBot="1" x14ac:dyDescent="0.3">
      <c r="A19" s="23"/>
      <c r="B19" s="29" t="s">
        <v>39</v>
      </c>
      <c r="C19" s="30" t="s">
        <v>24</v>
      </c>
      <c r="D19" s="81">
        <v>0</v>
      </c>
      <c r="E19" s="15">
        <f>E18</f>
        <v>44498</v>
      </c>
      <c r="F19" s="82">
        <f>F18</f>
        <v>44516</v>
      </c>
      <c r="G19" s="14"/>
      <c r="H19" s="14">
        <f t="shared" si="44"/>
        <v>19</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row>
    <row r="20" spans="1:113" s="2" customFormat="1" ht="30" customHeight="1" thickBot="1" x14ac:dyDescent="0.3">
      <c r="A20" s="23" t="s">
        <v>9</v>
      </c>
      <c r="B20" s="59" t="s">
        <v>29</v>
      </c>
      <c r="C20" s="60" t="s">
        <v>24</v>
      </c>
      <c r="D20" s="83">
        <v>0</v>
      </c>
      <c r="E20" s="16">
        <f>F13</f>
        <v>44516</v>
      </c>
      <c r="F20" s="84">
        <v>44518</v>
      </c>
      <c r="G20" s="14"/>
      <c r="H20" s="14">
        <f t="shared" si="44"/>
        <v>3</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row>
    <row r="21" spans="1:113" s="2" customFormat="1" ht="30" customHeight="1" thickBot="1" x14ac:dyDescent="0.3">
      <c r="A21" s="23"/>
      <c r="B21" s="59" t="s">
        <v>40</v>
      </c>
      <c r="C21" s="60" t="s">
        <v>24</v>
      </c>
      <c r="D21" s="83">
        <v>0</v>
      </c>
      <c r="E21" s="16">
        <f>E20</f>
        <v>44516</v>
      </c>
      <c r="F21" s="84">
        <f>F20</f>
        <v>44518</v>
      </c>
      <c r="G21" s="14"/>
      <c r="H21" s="14">
        <f t="shared" si="44"/>
        <v>3</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row>
    <row r="22" spans="1:113" s="2" customFormat="1" ht="30" customHeight="1" thickBot="1" x14ac:dyDescent="0.3">
      <c r="A22" s="23"/>
      <c r="B22" s="61" t="s">
        <v>30</v>
      </c>
      <c r="C22" s="62" t="s">
        <v>24</v>
      </c>
      <c r="D22" s="85">
        <v>0</v>
      </c>
      <c r="E22" s="17">
        <f>F20</f>
        <v>44518</v>
      </c>
      <c r="F22" s="86">
        <v>44539</v>
      </c>
      <c r="G22" s="14"/>
      <c r="H22" s="14">
        <f t="shared" si="44"/>
        <v>22</v>
      </c>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row>
    <row r="23" spans="1:113" s="2" customFormat="1" ht="30" customHeight="1" thickBot="1" x14ac:dyDescent="0.3">
      <c r="A23" s="23"/>
      <c r="B23" s="61" t="s">
        <v>41</v>
      </c>
      <c r="C23" s="62" t="s">
        <v>24</v>
      </c>
      <c r="D23" s="85">
        <v>0</v>
      </c>
      <c r="E23" s="17">
        <v>44518</v>
      </c>
      <c r="F23" s="86">
        <v>44525</v>
      </c>
      <c r="G23" s="14"/>
      <c r="H23" s="14">
        <f t="shared" si="44"/>
        <v>8</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row>
    <row r="24" spans="1:113" s="2" customFormat="1" ht="30" customHeight="1" thickBot="1" x14ac:dyDescent="0.3">
      <c r="A24" s="23"/>
      <c r="B24" s="61" t="s">
        <v>42</v>
      </c>
      <c r="C24" s="62" t="s">
        <v>24</v>
      </c>
      <c r="D24" s="85">
        <v>0</v>
      </c>
      <c r="E24" s="17">
        <v>44525</v>
      </c>
      <c r="F24" s="86">
        <v>44532</v>
      </c>
      <c r="G24" s="14"/>
      <c r="H24" s="14">
        <f t="shared" si="44"/>
        <v>8</v>
      </c>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row>
    <row r="25" spans="1:113" s="2" customFormat="1" ht="30" customHeight="1" thickBot="1" x14ac:dyDescent="0.3">
      <c r="A25" s="23"/>
      <c r="B25" s="61" t="s">
        <v>43</v>
      </c>
      <c r="C25" s="62" t="s">
        <v>24</v>
      </c>
      <c r="D25" s="87">
        <v>0</v>
      </c>
      <c r="E25" s="88">
        <v>44532</v>
      </c>
      <c r="F25" s="89">
        <v>44539</v>
      </c>
      <c r="G25" s="14"/>
      <c r="H25" s="14">
        <f t="shared" si="44"/>
        <v>8</v>
      </c>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row>
    <row r="26" spans="1:113" s="2" customFormat="1" ht="30" customHeight="1" thickBot="1" x14ac:dyDescent="0.3">
      <c r="A26" s="23" t="s">
        <v>9</v>
      </c>
      <c r="B26" s="51" t="s">
        <v>0</v>
      </c>
      <c r="C26" s="52"/>
      <c r="D26" s="63"/>
      <c r="E26" s="64"/>
      <c r="F26" s="65"/>
      <c r="G26" s="18"/>
      <c r="H26" s="18" t="str">
        <f t="shared" si="44"/>
        <v/>
      </c>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row>
    <row r="27" spans="1:113" s="2" customFormat="1" ht="30" customHeight="1" x14ac:dyDescent="0.25">
      <c r="A27" s="23"/>
      <c r="B27"/>
      <c r="C27"/>
      <c r="D27"/>
      <c r="E27" s="4"/>
      <c r="F27"/>
      <c r="G27" s="5"/>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row>
    <row r="28" spans="1:113" s="2" customFormat="1" ht="30" customHeight="1" x14ac:dyDescent="0.25">
      <c r="A28" s="23"/>
      <c r="B28"/>
      <c r="C28" s="12"/>
      <c r="D28"/>
      <c r="E28" s="4"/>
      <c r="F28" s="2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row>
    <row r="29" spans="1:113" s="2" customFormat="1" ht="30" customHeight="1" x14ac:dyDescent="0.25">
      <c r="A29" s="23"/>
      <c r="B29"/>
      <c r="C29" s="13"/>
      <c r="D29"/>
      <c r="E29" s="4"/>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row>
    <row r="30" spans="1:113" s="2" customFormat="1" ht="30" customHeight="1" x14ac:dyDescent="0.25">
      <c r="A30" s="23"/>
      <c r="B30"/>
      <c r="C30"/>
      <c r="D30"/>
      <c r="E30" s="4"/>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row>
    <row r="31" spans="1:113" s="2" customFormat="1" ht="30" customHeight="1" x14ac:dyDescent="0.25">
      <c r="A31" s="23"/>
      <c r="B31"/>
      <c r="C31"/>
      <c r="D31"/>
      <c r="E31" s="4"/>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row>
    <row r="32" spans="1:113" s="2" customFormat="1" ht="30" customHeight="1" x14ac:dyDescent="0.25">
      <c r="A32" s="23" t="s">
        <v>11</v>
      </c>
      <c r="B32"/>
      <c r="C32"/>
      <c r="D32"/>
      <c r="E32" s="4"/>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row>
    <row r="33" spans="1:113" s="2" customFormat="1" ht="30" customHeight="1" x14ac:dyDescent="0.25">
      <c r="A33" s="24" t="s">
        <v>10</v>
      </c>
      <c r="B33"/>
      <c r="C33"/>
      <c r="D33"/>
      <c r="E33" s="4"/>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row>
  </sheetData>
  <mergeCells count="22">
    <mergeCell ref="B5:G5"/>
    <mergeCell ref="AK4:AQ4"/>
    <mergeCell ref="AR4:AX4"/>
    <mergeCell ref="B1:C1"/>
    <mergeCell ref="B3:B4"/>
    <mergeCell ref="E4:F4"/>
    <mergeCell ref="BM4:BS4"/>
    <mergeCell ref="BT4:BZ4"/>
    <mergeCell ref="AY4:BE4"/>
    <mergeCell ref="BF4:BL4"/>
    <mergeCell ref="E3:F3"/>
    <mergeCell ref="I4:O4"/>
    <mergeCell ref="P4:V4"/>
    <mergeCell ref="W4:AC4"/>
    <mergeCell ref="AD4:AJ4"/>
    <mergeCell ref="C3:D3"/>
    <mergeCell ref="C4:D4"/>
    <mergeCell ref="CV4:DB4"/>
    <mergeCell ref="DC4:DI4"/>
    <mergeCell ref="CA4:CG4"/>
    <mergeCell ref="CH4:CN4"/>
    <mergeCell ref="CO4:CU4"/>
  </mergeCells>
  <conditionalFormatting sqref="D9:D26 D7">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BM8:DI26">
    <cfRule type="expression" dxfId="9" priority="51">
      <formula>AND(TODAY()&gt;=I$5,TODAY()&lt;J$5)</formula>
    </cfRule>
  </conditionalFormatting>
  <conditionalFormatting sqref="I7:BL26 BM8:DI26">
    <cfRule type="expression" dxfId="8" priority="45">
      <formula>AND(task_start&lt;=I$5,ROUNDDOWN((task_end-task_start+1)*task_progress,0)+task_start-1&gt;=I$5)</formula>
    </cfRule>
    <cfRule type="expression" dxfId="7" priority="46" stopIfTrue="1">
      <formula>AND(task_end&gt;=I$5,task_start&lt;J$5)</formula>
    </cfRule>
  </conditionalFormatting>
  <conditionalFormatting sqref="BM5:BS6">
    <cfRule type="expression" dxfId="6" priority="16">
      <formula>AND(TODAY()&gt;=BM$5,TODAY()&lt;BN$5)</formula>
    </cfRule>
  </conditionalFormatting>
  <conditionalFormatting sqref="BT5:BZ6">
    <cfRule type="expression" dxfId="5" priority="12">
      <formula>AND(TODAY()&gt;=BT$5,TODAY()&lt;BU$5)</formula>
    </cfRule>
  </conditionalFormatting>
  <conditionalFormatting sqref="CA5:CG6">
    <cfRule type="expression" dxfId="4" priority="11">
      <formula>AND(TODAY()&gt;=CA$5,TODAY()&lt;CB$5)</formula>
    </cfRule>
  </conditionalFormatting>
  <conditionalFormatting sqref="CH5:CN6">
    <cfRule type="expression" dxfId="3" priority="10">
      <formula>AND(TODAY()&gt;=CH$5,TODAY()&lt;CI$5)</formula>
    </cfRule>
  </conditionalFormatting>
  <conditionalFormatting sqref="CO5:CU6">
    <cfRule type="expression" dxfId="2" priority="9">
      <formula>AND(TODAY()&gt;=CO$5,TODAY()&lt;CP$5)</formula>
    </cfRule>
  </conditionalFormatting>
  <conditionalFormatting sqref="CV5:DB6">
    <cfRule type="expression" dxfId="1" priority="8">
      <formula>AND(TODAY()&gt;=CV$5,TODAY()&lt;CW$5)</formula>
    </cfRule>
  </conditionalFormatting>
  <conditionalFormatting sqref="DC5:DI6">
    <cfRule type="expression" dxfId="0" priority="7">
      <formula>AND(TODAY()&gt;=DC$5,TODAY()&lt;DD$5)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D9" formulaRange="1"/>
    <ignoredError sqref="E2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D9:D26 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2021-09-22T01:26:23Z</dcterms:modified>
</cp:coreProperties>
</file>