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 showInkAnnotation="0"/>
  <mc:AlternateContent xmlns:mc="http://schemas.openxmlformats.org/markup-compatibility/2006">
    <mc:Choice Requires="x15">
      <x15ac:absPath xmlns:x15ac="http://schemas.microsoft.com/office/spreadsheetml/2010/11/ac" url="/Users/erictseng 1/Desktop/LaTeX/MAUI-Latex/DATE2018/exp/"/>
    </mc:Choice>
  </mc:AlternateContent>
  <xr:revisionPtr revIDLastSave="0" documentId="12_ncr:500000_{23FCC190-0E67-214D-935C-E8E82B390267}" xr6:coauthVersionLast="31" xr6:coauthVersionMax="31" xr10:uidLastSave="{00000000-0000-0000-0000-000000000000}"/>
  <bookViews>
    <workbookView xWindow="0" yWindow="0" windowWidth="25600" windowHeight="16000" tabRatio="500" activeTab="1" xr2:uid="{00000000-000D-0000-FFFF-FFFF00000000}"/>
  </bookViews>
  <sheets>
    <sheet name="Benchmark info (2)" sheetId="7" r:id="rId1"/>
    <sheet name="Benchmark info" sheetId="1" r:id="rId2"/>
    <sheet name="Experimental Result (Non-CG)" sheetId="5" r:id="rId3"/>
    <sheet name="Boundary vs Improvement" sheetId="6" r:id="rId4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3" i="7" l="1"/>
  <c r="L12" i="7"/>
  <c r="L11" i="7"/>
  <c r="L10" i="7"/>
  <c r="L9" i="7"/>
  <c r="L8" i="7"/>
  <c r="L7" i="7"/>
  <c r="L6" i="7"/>
  <c r="L5" i="7"/>
  <c r="F10" i="6"/>
  <c r="F9" i="6"/>
  <c r="F8" i="6"/>
  <c r="F7" i="6"/>
  <c r="F6" i="6"/>
  <c r="F5" i="6"/>
  <c r="F4" i="6"/>
  <c r="F3" i="6"/>
  <c r="G13" i="5"/>
  <c r="F4" i="5"/>
  <c r="F5" i="5"/>
  <c r="F6" i="5"/>
  <c r="F7" i="5"/>
  <c r="F8" i="5"/>
  <c r="F9" i="5"/>
  <c r="F10" i="5"/>
  <c r="F11" i="5"/>
  <c r="F12" i="5"/>
  <c r="F13" i="5"/>
  <c r="Z12" i="5"/>
  <c r="Z11" i="5"/>
  <c r="Z10" i="5"/>
  <c r="Z9" i="5"/>
  <c r="Z8" i="5"/>
  <c r="Z7" i="5"/>
  <c r="Z6" i="5"/>
  <c r="Z5" i="5"/>
  <c r="Z4" i="5"/>
  <c r="K4" i="1"/>
  <c r="K5" i="1"/>
  <c r="K6" i="1"/>
  <c r="K7" i="1"/>
  <c r="K8" i="1"/>
  <c r="K9" i="1"/>
  <c r="K10" i="1"/>
  <c r="K11" i="1"/>
  <c r="K12" i="1"/>
  <c r="K13" i="1"/>
  <c r="L14" i="7" l="1"/>
</calcChain>
</file>

<file path=xl/sharedStrings.xml><?xml version="1.0" encoding="utf-8"?>
<sst xmlns="http://schemas.openxmlformats.org/spreadsheetml/2006/main" count="100" uniqueCount="57">
  <si>
    <t>(ps)</t>
  </si>
  <si>
    <t>(ps)</t>
    <phoneticPr fontId="5" type="noConversion"/>
  </si>
  <si>
    <t>AVG.</t>
    <phoneticPr fontId="5" type="noConversion"/>
  </si>
  <si>
    <t>s38584</t>
    <phoneticPr fontId="5" type="noConversion"/>
  </si>
  <si>
    <t>s38417</t>
    <phoneticPr fontId="5" type="noConversion"/>
  </si>
  <si>
    <t>s35932</t>
    <phoneticPr fontId="5" type="noConversion"/>
  </si>
  <si>
    <t>s15850</t>
    <phoneticPr fontId="5" type="noConversion"/>
  </si>
  <si>
    <t>s13207</t>
    <phoneticPr fontId="5" type="noConversion"/>
  </si>
  <si>
    <t>vga_lcd</t>
  </si>
  <si>
    <t>net_card</t>
  </si>
  <si>
    <t>leo3mp</t>
    <phoneticPr fontId="5" type="noConversion"/>
  </si>
  <si>
    <t>des_perf</t>
    <phoneticPr fontId="5" type="noConversion"/>
  </si>
  <si>
    <t>Max tree level</t>
  </si>
  <si>
    <t># clock buffers (formulated)</t>
  </si>
  <si>
    <t># clock buffers (total)</t>
  </si>
  <si>
    <t># FFs</t>
  </si>
  <si>
    <t>Benchmark</t>
  </si>
  <si>
    <t>Improve (%)</t>
    <phoneticPr fontId="5" type="noConversion"/>
  </si>
  <si>
    <t>10-year aging</t>
    <phoneticPr fontId="5" type="noConversion"/>
  </si>
  <si>
    <t>No aging</t>
    <phoneticPr fontId="5" type="noConversion"/>
  </si>
  <si>
    <t># Gates</t>
    <phoneticPr fontId="5" type="noConversion"/>
  </si>
  <si>
    <t>Run time</t>
    <phoneticPr fontId="5" type="noConversion"/>
  </si>
  <si>
    <t>(s)</t>
    <phoneticPr fontId="5" type="noConversion"/>
  </si>
  <si>
    <t># buffers</t>
  </si>
  <si>
    <t>10-year aging</t>
    <phoneticPr fontId="5" type="noConversion"/>
  </si>
  <si>
    <t>Improve (%)</t>
    <phoneticPr fontId="5" type="noConversion"/>
  </si>
  <si>
    <t># searches</t>
    <phoneticPr fontId="5" type="noConversion"/>
  </si>
  <si>
    <t># DCCs</t>
    <phoneticPr fontId="5" type="noConversion"/>
  </si>
  <si>
    <t>des_perf</t>
    <phoneticPr fontId="5" type="noConversion"/>
  </si>
  <si>
    <t>leo3mp</t>
    <phoneticPr fontId="5" type="noConversion"/>
  </si>
  <si>
    <t>s13207</t>
    <phoneticPr fontId="5" type="noConversion"/>
  </si>
  <si>
    <t>s15850</t>
    <phoneticPr fontId="5" type="noConversion"/>
  </si>
  <si>
    <t>s35932</t>
    <phoneticPr fontId="5" type="noConversion"/>
  </si>
  <si>
    <t>s38417</t>
    <phoneticPr fontId="5" type="noConversion"/>
  </si>
  <si>
    <t>s38584</t>
    <phoneticPr fontId="5" type="noConversion"/>
  </si>
  <si>
    <t>Maximum # of clauses</t>
    <phoneticPr fontId="5" type="noConversion"/>
  </si>
  <si>
    <t>Total</t>
    <phoneticPr fontId="5" type="noConversion"/>
  </si>
  <si>
    <t># DCCs</t>
    <phoneticPr fontId="5" type="noConversion"/>
  </si>
  <si>
    <t>DCC constraints</t>
    <phoneticPr fontId="5" type="noConversion"/>
  </si>
  <si>
    <t>Timing constraints</t>
    <phoneticPr fontId="5" type="noConversion"/>
  </si>
  <si>
    <t>des_perf</t>
    <phoneticPr fontId="5" type="noConversion"/>
  </si>
  <si>
    <t>des_perf</t>
    <phoneticPr fontId="5" type="noConversion"/>
  </si>
  <si>
    <t>leo3mp</t>
    <phoneticPr fontId="5" type="noConversion"/>
  </si>
  <si>
    <t>leo3mp</t>
    <phoneticPr fontId="5" type="noConversion"/>
  </si>
  <si>
    <t>s13207</t>
    <phoneticPr fontId="5" type="noConversion"/>
  </si>
  <si>
    <t>s15850</t>
    <phoneticPr fontId="5" type="noConversion"/>
  </si>
  <si>
    <t>s35932</t>
    <phoneticPr fontId="5" type="noConversion"/>
  </si>
  <si>
    <t>s38417</t>
    <phoneticPr fontId="5" type="noConversion"/>
  </si>
  <si>
    <t>s38584</t>
    <phoneticPr fontId="5" type="noConversion"/>
  </si>
  <si>
    <t>AVG.</t>
    <phoneticPr fontId="5" type="noConversion"/>
  </si>
  <si>
    <t>(ps)</t>
    <phoneticPr fontId="5" type="noConversion"/>
  </si>
  <si>
    <t>Tree level</t>
    <phoneticPr fontId="5" type="noConversion"/>
  </si>
  <si>
    <t>Tc_fresh</t>
  </si>
  <si>
    <t>Tc_aged</t>
    <phoneticPr fontId="5" type="noConversion"/>
  </si>
  <si>
    <t>Tc_aged_opt</t>
    <phoneticPr fontId="5" type="noConversion"/>
  </si>
  <si>
    <t>Improvement (%)</t>
    <phoneticPr fontId="5" type="noConversion"/>
  </si>
  <si>
    <t># DCCs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</si>
</sst>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Calibri"/>
      <family val="2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8">
    <xf numFmtId="0" fontId="0" fillId="0" borderId="0" xfId="0">
      <alignment vertical="center"/>
    </xf>
    <xf numFmtId="10" fontId="6" fillId="0" borderId="1" xfId="0" applyNumberFormat="1" applyFont="1" applyBorder="1">
      <alignment vertical="center"/>
    </xf>
    <xf numFmtId="0" fontId="7" fillId="0" borderId="2" xfId="0" applyFont="1" applyBorder="1" applyAlignment="1">
      <alignment horizontal="right" vertical="center"/>
    </xf>
    <xf numFmtId="0" fontId="7" fillId="0" borderId="3" xfId="0" applyFont="1" applyBorder="1" applyAlignment="1">
      <alignment horizontal="right" vertical="center"/>
    </xf>
    <xf numFmtId="0" fontId="7" fillId="0" borderId="4" xfId="0" applyFont="1" applyBorder="1" applyAlignment="1">
      <alignment horizontal="right" vertical="center"/>
    </xf>
    <xf numFmtId="0" fontId="0" fillId="0" borderId="5" xfId="0" applyBorder="1">
      <alignment vertical="center"/>
    </xf>
    <xf numFmtId="0" fontId="6" fillId="0" borderId="9" xfId="0" applyFont="1" applyBorder="1">
      <alignment vertical="center"/>
    </xf>
    <xf numFmtId="10" fontId="6" fillId="0" borderId="9" xfId="1" applyNumberFormat="1" applyFont="1" applyBorder="1">
      <alignment vertical="center"/>
    </xf>
    <xf numFmtId="176" fontId="6" fillId="0" borderId="6" xfId="0" applyNumberFormat="1" applyFont="1" applyBorder="1">
      <alignment vertical="center"/>
    </xf>
    <xf numFmtId="176" fontId="6" fillId="0" borderId="7" xfId="0" applyNumberFormat="1" applyFont="1" applyBorder="1">
      <alignment vertical="center"/>
    </xf>
    <xf numFmtId="176" fontId="6" fillId="0" borderId="8" xfId="0" applyNumberFormat="1" applyFont="1" applyBorder="1">
      <alignment vertical="center"/>
    </xf>
    <xf numFmtId="0" fontId="6" fillId="0" borderId="10" xfId="0" applyFont="1" applyBorder="1">
      <alignment vertical="center"/>
    </xf>
    <xf numFmtId="0" fontId="6" fillId="0" borderId="11" xfId="0" applyFont="1" applyBorder="1">
      <alignment vertical="center"/>
    </xf>
    <xf numFmtId="0" fontId="6" fillId="0" borderId="12" xfId="0" applyFont="1" applyBorder="1">
      <alignment vertical="center"/>
    </xf>
    <xf numFmtId="0" fontId="6" fillId="0" borderId="14" xfId="0" applyFont="1" applyBorder="1">
      <alignment vertical="center"/>
    </xf>
    <xf numFmtId="0" fontId="6" fillId="0" borderId="15" xfId="0" applyFont="1" applyBorder="1">
      <alignment vertical="center"/>
    </xf>
    <xf numFmtId="0" fontId="6" fillId="0" borderId="16" xfId="0" applyFont="1" applyBorder="1">
      <alignment vertical="center"/>
    </xf>
    <xf numFmtId="0" fontId="6" fillId="0" borderId="17" xfId="0" applyFont="1" applyBorder="1">
      <alignment vertical="center"/>
    </xf>
    <xf numFmtId="10" fontId="6" fillId="0" borderId="17" xfId="1" applyNumberFormat="1" applyFont="1" applyBorder="1">
      <alignment vertical="center"/>
    </xf>
    <xf numFmtId="176" fontId="6" fillId="0" borderId="14" xfId="0" applyNumberFormat="1" applyFont="1" applyBorder="1">
      <alignment vertical="center"/>
    </xf>
    <xf numFmtId="176" fontId="6" fillId="0" borderId="15" xfId="0" applyNumberFormat="1" applyFont="1" applyBorder="1">
      <alignment vertical="center"/>
    </xf>
    <xf numFmtId="176" fontId="6" fillId="0" borderId="16" xfId="0" applyNumberFormat="1" applyFont="1" applyBorder="1">
      <alignment vertical="center"/>
    </xf>
    <xf numFmtId="0" fontId="6" fillId="0" borderId="18" xfId="0" applyFont="1" applyBorder="1">
      <alignment vertical="center"/>
    </xf>
    <xf numFmtId="0" fontId="6" fillId="0" borderId="19" xfId="0" applyFont="1" applyBorder="1">
      <alignment vertical="center"/>
    </xf>
    <xf numFmtId="0" fontId="6" fillId="0" borderId="20" xfId="0" applyFont="1" applyBorder="1">
      <alignment vertical="center"/>
    </xf>
    <xf numFmtId="0" fontId="6" fillId="0" borderId="21" xfId="0" applyFont="1" applyBorder="1">
      <alignment vertical="center"/>
    </xf>
    <xf numFmtId="10" fontId="6" fillId="0" borderId="21" xfId="1" applyNumberFormat="1" applyFont="1" applyBorder="1">
      <alignment vertical="center"/>
    </xf>
    <xf numFmtId="176" fontId="6" fillId="0" borderId="18" xfId="0" applyNumberFormat="1" applyFont="1" applyBorder="1">
      <alignment vertical="center"/>
    </xf>
    <xf numFmtId="176" fontId="6" fillId="0" borderId="19" xfId="0" applyNumberFormat="1" applyFont="1" applyBorder="1">
      <alignment vertical="center"/>
    </xf>
    <xf numFmtId="176" fontId="6" fillId="0" borderId="20" xfId="0" applyNumberFormat="1" applyFont="1" applyBorder="1">
      <alignment vertical="center"/>
    </xf>
    <xf numFmtId="0" fontId="7" fillId="0" borderId="21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0" fontId="6" fillId="0" borderId="8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6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right" vertical="center"/>
    </xf>
    <xf numFmtId="0" fontId="6" fillId="0" borderId="0" xfId="0" applyFont="1" applyBorder="1">
      <alignment vertical="center"/>
    </xf>
    <xf numFmtId="0" fontId="0" fillId="0" borderId="0" xfId="0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10" fontId="6" fillId="0" borderId="21" xfId="3" applyNumberFormat="1" applyFont="1" applyBorder="1">
      <alignment vertical="center"/>
    </xf>
    <xf numFmtId="0" fontId="6" fillId="0" borderId="21" xfId="3" applyNumberFormat="1" applyFont="1" applyBorder="1">
      <alignment vertical="center"/>
    </xf>
    <xf numFmtId="0" fontId="7" fillId="3" borderId="17" xfId="0" applyFont="1" applyFill="1" applyBorder="1" applyAlignment="1">
      <alignment horizontal="center" vertical="center"/>
    </xf>
    <xf numFmtId="10" fontId="6" fillId="0" borderId="17" xfId="3" applyNumberFormat="1" applyFont="1" applyBorder="1">
      <alignment vertical="center"/>
    </xf>
    <xf numFmtId="0" fontId="6" fillId="0" borderId="17" xfId="3" applyNumberFormat="1" applyFont="1" applyBorder="1">
      <alignment vertical="center"/>
    </xf>
    <xf numFmtId="0" fontId="7" fillId="3" borderId="13" xfId="0" applyFont="1" applyFill="1" applyBorder="1" applyAlignment="1">
      <alignment horizontal="center" vertical="center"/>
    </xf>
    <xf numFmtId="0" fontId="6" fillId="0" borderId="9" xfId="3" applyNumberFormat="1" applyFont="1" applyBorder="1">
      <alignment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36" xfId="0" applyFont="1" applyBorder="1" applyAlignment="1">
      <alignment horizontal="right" vertical="center"/>
    </xf>
    <xf numFmtId="10" fontId="6" fillId="0" borderId="1" xfId="3" applyNumberFormat="1" applyFont="1" applyBorder="1">
      <alignment vertical="center"/>
    </xf>
    <xf numFmtId="176" fontId="6" fillId="0" borderId="1" xfId="0" applyNumberFormat="1" applyFont="1" applyBorder="1">
      <alignment vertical="center"/>
    </xf>
    <xf numFmtId="0" fontId="6" fillId="0" borderId="1" xfId="0" applyNumberFormat="1" applyFont="1" applyBorder="1">
      <alignment vertical="center"/>
    </xf>
    <xf numFmtId="0" fontId="0" fillId="0" borderId="0" xfId="0" applyFill="1">
      <alignment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8" fillId="0" borderId="1" xfId="0" applyFont="1" applyBorder="1">
      <alignment vertical="center"/>
    </xf>
    <xf numFmtId="0" fontId="8" fillId="0" borderId="3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32" xfId="0" applyFont="1" applyBorder="1">
      <alignment vertical="center"/>
    </xf>
    <xf numFmtId="0" fontId="6" fillId="0" borderId="37" xfId="0" applyFont="1" applyFill="1" applyBorder="1" applyAlignment="1">
      <alignment horizontal="right" vertical="center"/>
    </xf>
    <xf numFmtId="0" fontId="6" fillId="0" borderId="38" xfId="0" applyFont="1" applyFill="1" applyBorder="1" applyAlignment="1">
      <alignment horizontal="right" vertical="center"/>
    </xf>
    <xf numFmtId="0" fontId="6" fillId="0" borderId="38" xfId="0" applyFont="1" applyBorder="1">
      <alignment vertical="center"/>
    </xf>
    <xf numFmtId="10" fontId="6" fillId="0" borderId="38" xfId="4" applyNumberFormat="1" applyFont="1" applyBorder="1">
      <alignment vertical="center"/>
    </xf>
    <xf numFmtId="0" fontId="6" fillId="0" borderId="39" xfId="0" applyFont="1" applyBorder="1">
      <alignment vertical="center"/>
    </xf>
    <xf numFmtId="0" fontId="6" fillId="0" borderId="40" xfId="0" applyFont="1" applyFill="1" applyBorder="1" applyAlignment="1">
      <alignment horizontal="right" vertical="center"/>
    </xf>
    <xf numFmtId="0" fontId="6" fillId="0" borderId="15" xfId="0" applyFont="1" applyFill="1" applyBorder="1" applyAlignment="1">
      <alignment horizontal="right" vertical="center"/>
    </xf>
    <xf numFmtId="10" fontId="6" fillId="0" borderId="15" xfId="4" applyNumberFormat="1" applyFont="1" applyBorder="1">
      <alignment vertical="center"/>
    </xf>
    <xf numFmtId="0" fontId="6" fillId="0" borderId="41" xfId="0" applyFont="1" applyFill="1" applyBorder="1" applyAlignment="1">
      <alignment horizontal="right" vertical="center"/>
    </xf>
    <xf numFmtId="0" fontId="6" fillId="0" borderId="7" xfId="0" applyFont="1" applyFill="1" applyBorder="1" applyAlignment="1">
      <alignment horizontal="right" vertical="center"/>
    </xf>
    <xf numFmtId="10" fontId="6" fillId="0" borderId="7" xfId="4" applyNumberFormat="1" applyFont="1" applyBorder="1">
      <alignment vertical="center"/>
    </xf>
    <xf numFmtId="0" fontId="8" fillId="0" borderId="30" xfId="0" applyFont="1" applyFill="1" applyBorder="1" applyAlignment="1">
      <alignment horizontal="center" vertical="center" wrapText="1"/>
    </xf>
    <xf numFmtId="0" fontId="8" fillId="0" borderId="25" xfId="0" applyFont="1" applyFill="1" applyBorder="1" applyAlignment="1">
      <alignment horizontal="center" vertical="center" wrapText="1"/>
    </xf>
    <xf numFmtId="0" fontId="8" fillId="0" borderId="29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 wrapText="1"/>
    </xf>
    <xf numFmtId="0" fontId="8" fillId="0" borderId="27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0" fontId="8" fillId="0" borderId="19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34" xfId="0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center"/>
    </xf>
    <xf numFmtId="0" fontId="8" fillId="0" borderId="42" xfId="0" applyFont="1" applyFill="1" applyBorder="1" applyAlignment="1">
      <alignment horizontal="center" vertical="center"/>
    </xf>
    <xf numFmtId="0" fontId="8" fillId="0" borderId="43" xfId="0" applyFont="1" applyFill="1" applyBorder="1" applyAlignment="1">
      <alignment horizontal="center" vertical="center"/>
    </xf>
    <xf numFmtId="0" fontId="8" fillId="0" borderId="44" xfId="0" applyFont="1" applyFill="1" applyBorder="1" applyAlignment="1">
      <alignment horizontal="center" vertical="center" wrapText="1"/>
    </xf>
    <xf numFmtId="0" fontId="8" fillId="0" borderId="45" xfId="0" applyFont="1" applyFill="1" applyBorder="1" applyAlignment="1">
      <alignment horizontal="center" vertical="center" wrapText="1"/>
    </xf>
    <xf numFmtId="0" fontId="8" fillId="0" borderId="43" xfId="0" applyFont="1" applyFill="1" applyBorder="1" applyAlignment="1">
      <alignment horizontal="center" vertical="center"/>
    </xf>
    <xf numFmtId="0" fontId="8" fillId="0" borderId="44" xfId="0" applyFont="1" applyFill="1" applyBorder="1" applyAlignment="1">
      <alignment horizontal="center" vertical="center"/>
    </xf>
    <xf numFmtId="0" fontId="8" fillId="0" borderId="46" xfId="0" applyFont="1" applyFill="1" applyBorder="1" applyAlignment="1">
      <alignment horizontal="center" vertical="center"/>
    </xf>
    <xf numFmtId="0" fontId="8" fillId="0" borderId="42" xfId="0" applyFont="1" applyFill="1" applyBorder="1" applyAlignment="1">
      <alignment horizontal="center" vertical="center" wrapText="1"/>
    </xf>
    <xf numFmtId="0" fontId="7" fillId="0" borderId="20" xfId="0" applyFont="1" applyBorder="1">
      <alignment vertical="center"/>
    </xf>
    <xf numFmtId="0" fontId="7" fillId="0" borderId="19" xfId="0" applyFont="1" applyBorder="1">
      <alignment vertical="center"/>
    </xf>
    <xf numFmtId="0" fontId="7" fillId="0" borderId="18" xfId="0" applyFont="1" applyBorder="1">
      <alignment vertical="center"/>
    </xf>
    <xf numFmtId="176" fontId="7" fillId="0" borderId="20" xfId="0" applyNumberFormat="1" applyFont="1" applyBorder="1">
      <alignment vertical="center"/>
    </xf>
    <xf numFmtId="176" fontId="7" fillId="0" borderId="19" xfId="0" applyNumberFormat="1" applyFont="1" applyBorder="1">
      <alignment vertical="center"/>
    </xf>
    <xf numFmtId="176" fontId="7" fillId="0" borderId="18" xfId="0" applyNumberFormat="1" applyFont="1" applyBorder="1">
      <alignment vertical="center"/>
    </xf>
    <xf numFmtId="10" fontId="7" fillId="0" borderId="21" xfId="1" applyNumberFormat="1" applyFont="1" applyBorder="1">
      <alignment vertical="center"/>
    </xf>
    <xf numFmtId="0" fontId="7" fillId="0" borderId="21" xfId="0" applyFont="1" applyBorder="1">
      <alignment vertical="center"/>
    </xf>
    <xf numFmtId="0" fontId="7" fillId="0" borderId="16" xfId="0" applyFont="1" applyBorder="1">
      <alignment vertical="center"/>
    </xf>
    <xf numFmtId="0" fontId="7" fillId="0" borderId="15" xfId="0" applyFont="1" applyBorder="1">
      <alignment vertical="center"/>
    </xf>
    <xf numFmtId="0" fontId="7" fillId="0" borderId="14" xfId="0" applyFont="1" applyBorder="1">
      <alignment vertical="center"/>
    </xf>
    <xf numFmtId="176" fontId="7" fillId="0" borderId="16" xfId="0" applyNumberFormat="1" applyFont="1" applyBorder="1">
      <alignment vertical="center"/>
    </xf>
    <xf numFmtId="176" fontId="7" fillId="0" borderId="15" xfId="0" applyNumberFormat="1" applyFont="1" applyBorder="1">
      <alignment vertical="center"/>
    </xf>
    <xf numFmtId="176" fontId="7" fillId="0" borderId="14" xfId="0" applyNumberFormat="1" applyFont="1" applyBorder="1">
      <alignment vertical="center"/>
    </xf>
    <xf numFmtId="10" fontId="7" fillId="0" borderId="17" xfId="1" applyNumberFormat="1" applyFont="1" applyBorder="1">
      <alignment vertical="center"/>
    </xf>
    <xf numFmtId="0" fontId="7" fillId="0" borderId="17" xfId="0" applyFont="1" applyBorder="1">
      <alignment vertical="center"/>
    </xf>
    <xf numFmtId="0" fontId="7" fillId="0" borderId="12" xfId="0" applyFont="1" applyBorder="1">
      <alignment vertical="center"/>
    </xf>
    <xf numFmtId="0" fontId="7" fillId="0" borderId="11" xfId="0" applyFont="1" applyBorder="1">
      <alignment vertical="center"/>
    </xf>
    <xf numFmtId="0" fontId="7" fillId="0" borderId="10" xfId="0" applyFont="1" applyBorder="1">
      <alignment vertical="center"/>
    </xf>
    <xf numFmtId="176" fontId="7" fillId="0" borderId="8" xfId="0" applyNumberFormat="1" applyFont="1" applyBorder="1">
      <alignment vertical="center"/>
    </xf>
    <xf numFmtId="176" fontId="7" fillId="0" borderId="7" xfId="0" applyNumberFormat="1" applyFont="1" applyBorder="1">
      <alignment vertical="center"/>
    </xf>
    <xf numFmtId="176" fontId="7" fillId="0" borderId="6" xfId="0" applyNumberFormat="1" applyFont="1" applyBorder="1">
      <alignment vertical="center"/>
    </xf>
    <xf numFmtId="10" fontId="7" fillId="0" borderId="9" xfId="1" applyNumberFormat="1" applyFont="1" applyBorder="1">
      <alignment vertical="center"/>
    </xf>
    <xf numFmtId="0" fontId="7" fillId="0" borderId="9" xfId="0" applyFont="1" applyBorder="1">
      <alignment vertical="center"/>
    </xf>
    <xf numFmtId="10" fontId="7" fillId="0" borderId="1" xfId="0" applyNumberFormat="1" applyFont="1" applyBorder="1">
      <alignment vertical="center"/>
    </xf>
  </cellXfs>
  <cellStyles count="5">
    <cellStyle name="一般" xfId="0" builtinId="0"/>
    <cellStyle name="百分比" xfId="1" builtinId="5"/>
    <cellStyle name="百分比 2" xfId="2" xr:uid="{00000000-0005-0000-0000-000002000000}"/>
    <cellStyle name="百分比 3" xfId="3" xr:uid="{00000000-0005-0000-0000-000003000000}"/>
    <cellStyle name="百分比 4" xfId="4" xr:uid="{00000000-0005-0000-0000-000004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Benchmark </a:t>
            </a:r>
            <a:r>
              <a:rPr lang="en-US" altLang="zh-TW" sz="1800" b="0" i="1" baseline="0">
                <a:effectLst/>
              </a:rPr>
              <a:t>des_perf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08456535652049"/>
          <c:y val="0.118790151231096"/>
          <c:w val="0.80223709977483104"/>
          <c:h val="0.73700943710580502"/>
        </c:manualLayout>
      </c:layout>
      <c:lineChart>
        <c:grouping val="standard"/>
        <c:varyColors val="0"/>
        <c:ser>
          <c:idx val="0"/>
          <c:order val="0"/>
          <c:tx>
            <c:v>Improvement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'Boundary vs Improvement'!$B$3:$B$10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'Boundary vs Improvement'!$F$3:$F$10</c:f>
              <c:numCache>
                <c:formatCode>0.00%</c:formatCode>
                <c:ptCount val="8"/>
                <c:pt idx="0">
                  <c:v>0.15254237288135578</c:v>
                </c:pt>
                <c:pt idx="1">
                  <c:v>0.15254237288135578</c:v>
                </c:pt>
                <c:pt idx="2">
                  <c:v>0.18240516545601221</c:v>
                </c:pt>
                <c:pt idx="3">
                  <c:v>0.38660209846650512</c:v>
                </c:pt>
                <c:pt idx="4">
                  <c:v>0.48910411622275962</c:v>
                </c:pt>
                <c:pt idx="5">
                  <c:v>0.48910411622275962</c:v>
                </c:pt>
                <c:pt idx="6">
                  <c:v>0.48910411622275962</c:v>
                </c:pt>
                <c:pt idx="7">
                  <c:v>0.48910411622275962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D-40A1-B6A7-C771E4437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378352"/>
        <c:axId val="-2097722560"/>
      </c:lineChart>
      <c:lineChart>
        <c:grouping val="standard"/>
        <c:varyColors val="0"/>
        <c:ser>
          <c:idx val="1"/>
          <c:order val="1"/>
          <c:tx>
            <c:v># inserted DCCs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'Boundary vs Improvement'!$B$3:$B$10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'Boundary vs Improvement'!$G$3:$G$10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16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7D-40A1-B6A7-C771E4437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670880"/>
        <c:axId val="-2099036528"/>
      </c:lineChart>
      <c:valAx>
        <c:axId val="-2097722560"/>
        <c:scaling>
          <c:orientation val="minMax"/>
          <c:min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Improvement (%)</a:t>
                </a:r>
                <a:endParaRPr lang="zh-TW" altLang="en-US" sz="1400"/>
              </a:p>
            </c:rich>
          </c:tx>
          <c:layout>
            <c:manualLayout>
              <c:xMode val="edge"/>
              <c:yMode val="edge"/>
              <c:x val="1.5944521041188599E-3"/>
              <c:y val="0.31597861645604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98378352"/>
        <c:crosses val="autoZero"/>
        <c:crossBetween val="between"/>
      </c:valAx>
      <c:catAx>
        <c:axId val="-209837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Boundary level</a:t>
                </a:r>
                <a:endParaRPr lang="zh-TW" altLang="en-US" sz="1400"/>
              </a:p>
            </c:rich>
          </c:tx>
          <c:layout>
            <c:manualLayout>
              <c:xMode val="edge"/>
              <c:yMode val="edge"/>
              <c:x val="0.41490449135801799"/>
              <c:y val="0.93048441012571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97722560"/>
        <c:crosses val="autoZero"/>
        <c:auto val="1"/>
        <c:lblAlgn val="ctr"/>
        <c:lblOffset val="100"/>
        <c:noMultiLvlLbl val="0"/>
      </c:catAx>
      <c:valAx>
        <c:axId val="-2099036528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DCC (s)</a:t>
                </a:r>
                <a:endParaRPr lang="zh-TW" altLang="en-US" sz="1400"/>
              </a:p>
            </c:rich>
          </c:tx>
          <c:layout>
            <c:manualLayout>
              <c:xMode val="edge"/>
              <c:yMode val="edge"/>
              <c:x val="0.96340619832677898"/>
              <c:y val="0.4162821612081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97670880"/>
        <c:crosses val="max"/>
        <c:crossBetween val="between"/>
      </c:valAx>
      <c:catAx>
        <c:axId val="-2097670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99036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955815447439805"/>
          <c:y val="0.73251770496082202"/>
          <c:w val="0.22652779907235801"/>
          <c:h val="0.11528624779616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94195</xdr:colOff>
      <xdr:row>3</xdr:row>
      <xdr:rowOff>202138</xdr:rowOff>
    </xdr:from>
    <xdr:ext cx="753155" cy="26635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文字方塊 1">
              <a:extLst>
                <a:ext uri="{FF2B5EF4-FFF2-40B4-BE49-F238E27FC236}">
                  <a16:creationId xmlns:a16="http://schemas.microsoft.com/office/drawing/2014/main" id="{3B8D4104-CD66-9B42-ACF3-F07B52B613AA}"/>
                </a:ext>
              </a:extLst>
            </xdr:cNvPr>
            <xdr:cNvSpPr txBox="1"/>
          </xdr:nvSpPr>
          <xdr:spPr>
            <a:xfrm>
              <a:off x="7002995" y="684738"/>
              <a:ext cx="753155" cy="2663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TW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zh-TW" alt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zh-TW" alt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𝑓𝑟𝑒𝑠h</m:t>
                        </m:r>
                        <m:r>
                          <m:rPr>
                            <m:nor/>
                          </m:rPr>
                          <a:rPr lang="zh-TW" altLang="en-US" sz="1600">
                            <a:effectLst/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zh-TW" altLang="en-US" sz="1200"/>
            </a:p>
          </xdr:txBody>
        </xdr:sp>
      </mc:Choice>
      <mc:Fallback>
        <xdr:sp macro="" textlink="">
          <xdr:nvSpPr>
            <xdr:cNvPr id="2" name="文字方塊 1">
              <a:extLst>
                <a:ext uri="{FF2B5EF4-FFF2-40B4-BE49-F238E27FC236}">
                  <a16:creationId xmlns:a16="http://schemas.microsoft.com/office/drawing/2014/main" id="{3B8D4104-CD66-9B42-ACF3-F07B52B613AA}"/>
                </a:ext>
              </a:extLst>
            </xdr:cNvPr>
            <xdr:cNvSpPr txBox="1"/>
          </xdr:nvSpPr>
          <xdr:spPr>
            <a:xfrm>
              <a:off x="7002995" y="684738"/>
              <a:ext cx="753155" cy="2663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TW" alt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</a:t>
              </a:r>
              <a:r>
                <a:rPr lang="en-US" altLang="zh-TW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zh-TW" alt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altLang="zh-TW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_𝑓𝑟𝑒𝑠ℎ</a:t>
              </a:r>
              <a:r>
                <a:rPr lang="zh-TW" alt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zh-TW" altLang="en-US" sz="1600" i="0">
                  <a:effectLst/>
                </a:rPr>
                <a:t> </a:t>
              </a:r>
              <a:r>
                <a:rPr lang="zh-TW" altLang="en-US" sz="1600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altLang="zh-TW" sz="1600" i="0">
                  <a:effectLst/>
                  <a:latin typeface="Cambria Math" panose="02040503050406030204" pitchFamily="18" charset="0"/>
                </a:rPr>
                <a:t>)</a:t>
              </a:r>
              <a:endParaRPr lang="zh-TW" altLang="en-US" sz="1200"/>
            </a:p>
          </xdr:txBody>
        </xdr:sp>
      </mc:Fallback>
    </mc:AlternateContent>
    <xdr:clientData/>
  </xdr:oneCellAnchor>
  <xdr:oneCellAnchor>
    <xdr:from>
      <xdr:col>8</xdr:col>
      <xdr:colOff>59273</xdr:colOff>
      <xdr:row>3</xdr:row>
      <xdr:rowOff>219072</xdr:rowOff>
    </xdr:from>
    <xdr:ext cx="706604" cy="26661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文字方塊 2">
              <a:extLst>
                <a:ext uri="{FF2B5EF4-FFF2-40B4-BE49-F238E27FC236}">
                  <a16:creationId xmlns:a16="http://schemas.microsoft.com/office/drawing/2014/main" id="{6F47DE21-A957-6F4D-9072-72CB6248BF0E}"/>
                </a:ext>
              </a:extLst>
            </xdr:cNvPr>
            <xdr:cNvSpPr txBox="1"/>
          </xdr:nvSpPr>
          <xdr:spPr>
            <a:xfrm>
              <a:off x="7882473" y="701672"/>
              <a:ext cx="706604" cy="2666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TW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zh-TW" alt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zh-TW" alt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𝑎𝑔𝑒𝑑</m:t>
                        </m:r>
                        <m:r>
                          <m:rPr>
                            <m:nor/>
                          </m:rPr>
                          <a:rPr lang="zh-TW" altLang="en-US" sz="1600">
                            <a:effectLst/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zh-TW" altLang="en-US" sz="1600"/>
            </a:p>
          </xdr:txBody>
        </xdr:sp>
      </mc:Choice>
      <mc:Fallback>
        <xdr:sp macro="" textlink="">
          <xdr:nvSpPr>
            <xdr:cNvPr id="3" name="文字方塊 2">
              <a:extLst>
                <a:ext uri="{FF2B5EF4-FFF2-40B4-BE49-F238E27FC236}">
                  <a16:creationId xmlns:a16="http://schemas.microsoft.com/office/drawing/2014/main" id="{6F47DE21-A957-6F4D-9072-72CB6248BF0E}"/>
                </a:ext>
              </a:extLst>
            </xdr:cNvPr>
            <xdr:cNvSpPr txBox="1"/>
          </xdr:nvSpPr>
          <xdr:spPr>
            <a:xfrm>
              <a:off x="7882473" y="701672"/>
              <a:ext cx="706604" cy="2666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TW" alt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</a:t>
              </a:r>
              <a:r>
                <a:rPr lang="en-US" altLang="zh-TW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zh-TW" alt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altLang="zh-TW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_𝑎𝑔𝑒𝑑</a:t>
              </a:r>
              <a:r>
                <a:rPr lang="zh-TW" alt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zh-TW" altLang="en-US" sz="1600" i="0">
                  <a:effectLst/>
                </a:rPr>
                <a:t> </a:t>
              </a:r>
              <a:r>
                <a:rPr lang="zh-TW" altLang="en-US" sz="1600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altLang="zh-TW" sz="1600" i="0">
                  <a:effectLst/>
                  <a:latin typeface="Cambria Math" panose="02040503050406030204" pitchFamily="18" charset="0"/>
                </a:rPr>
                <a:t>)</a:t>
              </a:r>
              <a:endParaRPr lang="zh-TW" altLang="en-US" sz="1600"/>
            </a:p>
          </xdr:txBody>
        </xdr:sp>
      </mc:Fallback>
    </mc:AlternateContent>
    <xdr:clientData/>
  </xdr:oneCellAnchor>
  <xdr:oneCellAnchor>
    <xdr:from>
      <xdr:col>10</xdr:col>
      <xdr:colOff>59268</xdr:colOff>
      <xdr:row>3</xdr:row>
      <xdr:rowOff>203198</xdr:rowOff>
    </xdr:from>
    <xdr:ext cx="1015343" cy="26661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文字方塊 3">
              <a:extLst>
                <a:ext uri="{FF2B5EF4-FFF2-40B4-BE49-F238E27FC236}">
                  <a16:creationId xmlns:a16="http://schemas.microsoft.com/office/drawing/2014/main" id="{D2144D73-2863-AD45-95CD-596981E153B9}"/>
                </a:ext>
              </a:extLst>
            </xdr:cNvPr>
            <xdr:cNvSpPr txBox="1"/>
          </xdr:nvSpPr>
          <xdr:spPr>
            <a:xfrm>
              <a:off x="8644468" y="685798"/>
              <a:ext cx="1015343" cy="2666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TW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zh-TW" alt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zh-TW" alt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𝑎𝑔𝑒𝑑</m:t>
                        </m:r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𝑜𝑝𝑡</m:t>
                        </m:r>
                        <m:r>
                          <m:rPr>
                            <m:nor/>
                          </m:rPr>
                          <a:rPr lang="zh-TW" altLang="en-US" sz="1600">
                            <a:effectLst/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zh-TW" altLang="en-US" sz="1600"/>
            </a:p>
          </xdr:txBody>
        </xdr:sp>
      </mc:Choice>
      <mc:Fallback>
        <xdr:sp macro="" textlink="">
          <xdr:nvSpPr>
            <xdr:cNvPr id="4" name="文字方塊 3">
              <a:extLst>
                <a:ext uri="{FF2B5EF4-FFF2-40B4-BE49-F238E27FC236}">
                  <a16:creationId xmlns:a16="http://schemas.microsoft.com/office/drawing/2014/main" id="{D2144D73-2863-AD45-95CD-596981E153B9}"/>
                </a:ext>
              </a:extLst>
            </xdr:cNvPr>
            <xdr:cNvSpPr txBox="1"/>
          </xdr:nvSpPr>
          <xdr:spPr>
            <a:xfrm>
              <a:off x="8644468" y="685798"/>
              <a:ext cx="1015343" cy="2666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TW" alt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</a:t>
              </a:r>
              <a:r>
                <a:rPr lang="en-US" altLang="zh-TW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zh-TW" alt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altLang="zh-TW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_𝑎𝑔𝑒𝑑_𝑜𝑝𝑡</a:t>
              </a:r>
              <a:r>
                <a:rPr lang="zh-TW" alt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zh-TW" altLang="en-US" sz="1600" i="0">
                  <a:effectLst/>
                </a:rPr>
                <a:t> </a:t>
              </a:r>
              <a:r>
                <a:rPr lang="zh-TW" altLang="en-US" sz="1600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altLang="zh-TW" sz="1600" i="0">
                  <a:effectLst/>
                  <a:latin typeface="Cambria Math" panose="02040503050406030204" pitchFamily="18" charset="0"/>
                </a:rPr>
                <a:t>)</a:t>
              </a:r>
              <a:endParaRPr lang="zh-TW" altLang="en-US" sz="1600"/>
            </a:p>
          </xdr:txBody>
        </xdr:sp>
      </mc:Fallback>
    </mc:AlternateContent>
    <xdr:clientData/>
  </xdr:oneCellAnchor>
  <xdr:oneCellAnchor>
    <xdr:from>
      <xdr:col>9</xdr:col>
      <xdr:colOff>59268</xdr:colOff>
      <xdr:row>3</xdr:row>
      <xdr:rowOff>203198</xdr:rowOff>
    </xdr:from>
    <xdr:ext cx="1015343" cy="26661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文字方塊 4">
              <a:extLst>
                <a:ext uri="{FF2B5EF4-FFF2-40B4-BE49-F238E27FC236}">
                  <a16:creationId xmlns:a16="http://schemas.microsoft.com/office/drawing/2014/main" id="{5BC0C70C-A2D1-6148-8D08-88C838FEDFB3}"/>
                </a:ext>
              </a:extLst>
            </xdr:cNvPr>
            <xdr:cNvSpPr txBox="1"/>
          </xdr:nvSpPr>
          <xdr:spPr>
            <a:xfrm>
              <a:off x="9406468" y="685798"/>
              <a:ext cx="1015343" cy="2666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TW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zh-TW" alt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zh-TW" alt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𝑎𝑔𝑒𝑑</m:t>
                        </m:r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𝑜𝑝𝑡</m:t>
                        </m:r>
                        <m:r>
                          <m:rPr>
                            <m:nor/>
                          </m:rPr>
                          <a:rPr lang="zh-TW" altLang="en-US" sz="1600">
                            <a:effectLst/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zh-TW" altLang="en-US" sz="1600"/>
            </a:p>
          </xdr:txBody>
        </xdr:sp>
      </mc:Choice>
      <mc:Fallback>
        <xdr:sp macro="" textlink="">
          <xdr:nvSpPr>
            <xdr:cNvPr id="5" name="文字方塊 4">
              <a:extLst>
                <a:ext uri="{FF2B5EF4-FFF2-40B4-BE49-F238E27FC236}">
                  <a16:creationId xmlns:a16="http://schemas.microsoft.com/office/drawing/2014/main" id="{5BC0C70C-A2D1-6148-8D08-88C838FEDFB3}"/>
                </a:ext>
              </a:extLst>
            </xdr:cNvPr>
            <xdr:cNvSpPr txBox="1"/>
          </xdr:nvSpPr>
          <xdr:spPr>
            <a:xfrm>
              <a:off x="9406468" y="685798"/>
              <a:ext cx="1015343" cy="2666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TW" alt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</a:t>
              </a:r>
              <a:r>
                <a:rPr lang="en-US" altLang="zh-TW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zh-TW" alt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altLang="zh-TW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_𝑎𝑔𝑒𝑑_𝑜𝑝𝑡</a:t>
              </a:r>
              <a:r>
                <a:rPr lang="zh-TW" alt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zh-TW" altLang="en-US" sz="1600" i="0">
                  <a:effectLst/>
                </a:rPr>
                <a:t> </a:t>
              </a:r>
              <a:r>
                <a:rPr lang="zh-TW" altLang="en-US" sz="1600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altLang="zh-TW" sz="1600" i="0">
                  <a:effectLst/>
                  <a:latin typeface="Cambria Math" panose="02040503050406030204" pitchFamily="18" charset="0"/>
                </a:rPr>
                <a:t>)</a:t>
              </a:r>
              <a:endParaRPr lang="zh-TW" altLang="en-US" sz="16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94195</xdr:colOff>
      <xdr:row>2</xdr:row>
      <xdr:rowOff>202138</xdr:rowOff>
    </xdr:from>
    <xdr:ext cx="753155" cy="26635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文字方塊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6888695" y="684738"/>
              <a:ext cx="753155" cy="2663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TW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zh-TW" alt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zh-TW" alt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𝑓𝑟𝑒𝑠h</m:t>
                        </m:r>
                        <m:r>
                          <m:rPr>
                            <m:nor/>
                          </m:rPr>
                          <a:rPr lang="zh-TW" altLang="en-US" sz="1600">
                            <a:effectLst/>
                            <a:latin typeface="Times New Roman" panose="02020603050405020304" pitchFamily="18" charset="0"/>
                            <a:cs typeface="Times New Roman" panose="02020603050405020304" pitchFamily="18" charset="0"/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zh-TW" altLang="en-US" sz="1200"/>
            </a:p>
          </xdr:txBody>
        </xdr:sp>
      </mc:Choice>
      <mc:Fallback>
        <xdr:sp macro="" textlink="">
          <xdr:nvSpPr>
            <xdr:cNvPr id="2" name="文字方塊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6888695" y="684738"/>
              <a:ext cx="753155" cy="2663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TW" alt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</a:t>
              </a:r>
              <a:r>
                <a:rPr lang="en-US" altLang="zh-TW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zh-TW" alt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altLang="zh-TW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_𝑓𝑟𝑒𝑠ℎ</a:t>
              </a:r>
              <a:r>
                <a:rPr lang="zh-TW" alt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zh-TW" altLang="en-US" sz="1600" i="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:r>
                <a:rPr lang="zh-TW" altLang="en-US" sz="1600" i="0"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" </a:t>
              </a:r>
              <a:r>
                <a:rPr lang="en-US" altLang="zh-TW" sz="1600" i="0"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)</a:t>
              </a:r>
              <a:endParaRPr lang="zh-TW" altLang="en-US" sz="1200"/>
            </a:p>
          </xdr:txBody>
        </xdr:sp>
      </mc:Fallback>
    </mc:AlternateContent>
    <xdr:clientData/>
  </xdr:oneCellAnchor>
  <xdr:oneCellAnchor>
    <xdr:from>
      <xdr:col>8</xdr:col>
      <xdr:colOff>59273</xdr:colOff>
      <xdr:row>2</xdr:row>
      <xdr:rowOff>219072</xdr:rowOff>
    </xdr:from>
    <xdr:ext cx="706604" cy="2666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字方塊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7768173" y="701672"/>
              <a:ext cx="706604" cy="2666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TW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zh-TW" alt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zh-TW" alt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𝑎𝑔𝑒𝑑</m:t>
                        </m:r>
                        <m:r>
                          <m:rPr>
                            <m:nor/>
                          </m:rPr>
                          <a:rPr lang="zh-TW" altLang="en-US" sz="1600">
                            <a:effectLst/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zh-TW" altLang="en-US" sz="1600"/>
            </a:p>
          </xdr:txBody>
        </xdr:sp>
      </mc:Choice>
      <mc:Fallback xmlns="">
        <xdr:sp macro="" textlink="">
          <xdr:nvSpPr>
            <xdr:cNvPr id="3" name="文字方塊 2"/>
            <xdr:cNvSpPr txBox="1"/>
          </xdr:nvSpPr>
          <xdr:spPr>
            <a:xfrm>
              <a:off x="7768173" y="701672"/>
              <a:ext cx="706604" cy="2666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TW" alt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</a:t>
              </a:r>
              <a:r>
                <a:rPr lang="en-US" altLang="zh-TW" sz="1600" i="0">
                  <a:solidFill>
                    <a:schemeClr val="tx1"/>
                  </a:solidFill>
                  <a:effectLst/>
                  <a:latin typeface="Cambria Math" charset="0"/>
                  <a:ea typeface="+mn-ea"/>
                  <a:cs typeface="+mn-cs"/>
                </a:rPr>
                <a:t>_(</a:t>
              </a:r>
              <a:r>
                <a:rPr lang="zh-TW" alt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altLang="zh-TW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_𝑎𝑔𝑒𝑑</a:t>
              </a:r>
              <a:r>
                <a:rPr lang="zh-TW" alt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zh-TW" altLang="en-US" sz="1600" i="0">
                  <a:effectLst/>
                </a:rPr>
                <a:t> </a:t>
              </a:r>
              <a:r>
                <a:rPr lang="zh-TW" altLang="en-US" sz="1600" i="0">
                  <a:effectLst/>
                  <a:latin typeface="Cambria Math" charset="0"/>
                </a:rPr>
                <a:t>" </a:t>
              </a:r>
              <a:r>
                <a:rPr lang="en-US" altLang="zh-TW" sz="1600" i="0">
                  <a:effectLst/>
                  <a:latin typeface="Cambria Math" charset="0"/>
                </a:rPr>
                <a:t>)</a:t>
              </a:r>
              <a:endParaRPr lang="zh-TW" altLang="en-US" sz="1600"/>
            </a:p>
          </xdr:txBody>
        </xdr:sp>
      </mc:Fallback>
    </mc:AlternateContent>
    <xdr:clientData/>
  </xdr:oneCellAnchor>
  <xdr:oneCellAnchor>
    <xdr:from>
      <xdr:col>9</xdr:col>
      <xdr:colOff>59268</xdr:colOff>
      <xdr:row>2</xdr:row>
      <xdr:rowOff>203198</xdr:rowOff>
    </xdr:from>
    <xdr:ext cx="1015343" cy="2666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字方塊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8530168" y="685798"/>
              <a:ext cx="1015343" cy="2666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TW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zh-TW" alt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zh-TW" alt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𝑎𝑔𝑒𝑑</m:t>
                        </m:r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𝑜𝑝𝑡</m:t>
                        </m:r>
                        <m:r>
                          <m:rPr>
                            <m:nor/>
                          </m:rPr>
                          <a:rPr lang="zh-TW" altLang="en-US" sz="1600">
                            <a:effectLst/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zh-TW" altLang="en-US" sz="1600"/>
            </a:p>
          </xdr:txBody>
        </xdr:sp>
      </mc:Choice>
      <mc:Fallback xmlns="">
        <xdr:sp macro="" textlink="">
          <xdr:nvSpPr>
            <xdr:cNvPr id="4" name="文字方塊 3"/>
            <xdr:cNvSpPr txBox="1"/>
          </xdr:nvSpPr>
          <xdr:spPr>
            <a:xfrm>
              <a:off x="8530168" y="685798"/>
              <a:ext cx="1015343" cy="2666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TW" alt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</a:t>
              </a:r>
              <a:r>
                <a:rPr lang="en-US" altLang="zh-TW" sz="1600" i="0">
                  <a:solidFill>
                    <a:schemeClr val="tx1"/>
                  </a:solidFill>
                  <a:effectLst/>
                  <a:latin typeface="Cambria Math" charset="0"/>
                  <a:ea typeface="+mn-ea"/>
                  <a:cs typeface="+mn-cs"/>
                </a:rPr>
                <a:t>_(</a:t>
              </a:r>
              <a:r>
                <a:rPr lang="zh-TW" alt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altLang="zh-TW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_𝑎𝑔𝑒𝑑_𝑜𝑝𝑡</a:t>
              </a:r>
              <a:r>
                <a:rPr lang="zh-TW" alt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zh-TW" altLang="en-US" sz="1600" i="0">
                  <a:effectLst/>
                </a:rPr>
                <a:t> </a:t>
              </a:r>
              <a:r>
                <a:rPr lang="zh-TW" altLang="en-US" sz="1600" i="0">
                  <a:effectLst/>
                  <a:latin typeface="Cambria Math" charset="0"/>
                </a:rPr>
                <a:t>" </a:t>
              </a:r>
              <a:r>
                <a:rPr lang="en-US" altLang="zh-TW" sz="1600" i="0">
                  <a:effectLst/>
                  <a:latin typeface="Cambria Math" charset="0"/>
                </a:rPr>
                <a:t>)</a:t>
              </a:r>
              <a:endParaRPr lang="zh-TW" altLang="en-US" sz="16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43395</xdr:colOff>
      <xdr:row>1</xdr:row>
      <xdr:rowOff>278338</xdr:rowOff>
    </xdr:from>
    <xdr:ext cx="753155" cy="2663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字方塊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910295" y="494238"/>
              <a:ext cx="753155" cy="2663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TW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zh-TW" alt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zh-TW" alt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𝑓𝑟𝑒𝑠h</m:t>
                        </m:r>
                        <m:r>
                          <m:rPr>
                            <m:nor/>
                          </m:rPr>
                          <a:rPr lang="zh-TW" altLang="en-US" sz="1600">
                            <a:effectLst/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zh-TW" altLang="en-US" sz="1200"/>
            </a:p>
          </xdr:txBody>
        </xdr:sp>
      </mc:Choice>
      <mc:Fallback xmlns="">
        <xdr:sp macro="" textlink="">
          <xdr:nvSpPr>
            <xdr:cNvPr id="2" name="文字方塊 1"/>
            <xdr:cNvSpPr txBox="1"/>
          </xdr:nvSpPr>
          <xdr:spPr>
            <a:xfrm>
              <a:off x="1910295" y="494238"/>
              <a:ext cx="753155" cy="2663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TW" alt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</a:t>
              </a:r>
              <a:r>
                <a:rPr lang="en-US" altLang="zh-TW" sz="1600" i="0">
                  <a:solidFill>
                    <a:schemeClr val="tx1"/>
                  </a:solidFill>
                  <a:effectLst/>
                  <a:latin typeface="Cambria Math" charset="0"/>
                  <a:ea typeface="+mn-ea"/>
                  <a:cs typeface="+mn-cs"/>
                </a:rPr>
                <a:t>_(</a:t>
              </a:r>
              <a:r>
                <a:rPr lang="zh-TW" alt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altLang="zh-TW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_𝑓𝑟𝑒𝑠ℎ</a:t>
              </a:r>
              <a:r>
                <a:rPr lang="zh-TW" alt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zh-TW" altLang="en-US" sz="1600" i="0">
                  <a:effectLst/>
                </a:rPr>
                <a:t> </a:t>
              </a:r>
              <a:r>
                <a:rPr lang="zh-TW" altLang="en-US" sz="1600" i="0">
                  <a:effectLst/>
                  <a:latin typeface="Cambria Math" charset="0"/>
                </a:rPr>
                <a:t>" </a:t>
              </a:r>
              <a:r>
                <a:rPr lang="en-US" altLang="zh-TW" sz="1600" i="0">
                  <a:effectLst/>
                  <a:latin typeface="Cambria Math" charset="0"/>
                </a:rPr>
                <a:t>)</a:t>
              </a:r>
              <a:endParaRPr lang="zh-TW" altLang="en-US" sz="1200"/>
            </a:p>
          </xdr:txBody>
        </xdr:sp>
      </mc:Fallback>
    </mc:AlternateContent>
    <xdr:clientData/>
  </xdr:oneCellAnchor>
  <xdr:oneCellAnchor>
    <xdr:from>
      <xdr:col>3</xdr:col>
      <xdr:colOff>21173</xdr:colOff>
      <xdr:row>1</xdr:row>
      <xdr:rowOff>282572</xdr:rowOff>
    </xdr:from>
    <xdr:ext cx="706604" cy="2666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字方塊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2802473" y="498472"/>
              <a:ext cx="706604" cy="2666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TW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zh-TW" alt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zh-TW" alt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𝑎𝑔𝑒𝑑</m:t>
                        </m:r>
                        <m:r>
                          <m:rPr>
                            <m:nor/>
                          </m:rPr>
                          <a:rPr lang="zh-TW" altLang="en-US" sz="1600">
                            <a:effectLst/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zh-TW" altLang="en-US" sz="1600"/>
            </a:p>
          </xdr:txBody>
        </xdr:sp>
      </mc:Choice>
      <mc:Fallback xmlns="">
        <xdr:sp macro="" textlink="">
          <xdr:nvSpPr>
            <xdr:cNvPr id="3" name="文字方塊 2"/>
            <xdr:cNvSpPr txBox="1"/>
          </xdr:nvSpPr>
          <xdr:spPr>
            <a:xfrm>
              <a:off x="2802473" y="498472"/>
              <a:ext cx="706604" cy="2666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TW" alt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</a:t>
              </a:r>
              <a:r>
                <a:rPr lang="en-US" altLang="zh-TW" sz="1600" i="0">
                  <a:solidFill>
                    <a:schemeClr val="tx1"/>
                  </a:solidFill>
                  <a:effectLst/>
                  <a:latin typeface="Cambria Math" charset="0"/>
                  <a:ea typeface="+mn-ea"/>
                  <a:cs typeface="+mn-cs"/>
                </a:rPr>
                <a:t>_(</a:t>
              </a:r>
              <a:r>
                <a:rPr lang="zh-TW" alt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altLang="zh-TW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_𝑎𝑔𝑒𝑑</a:t>
              </a:r>
              <a:r>
                <a:rPr lang="zh-TW" alt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zh-TW" altLang="en-US" sz="1600" i="0">
                  <a:effectLst/>
                </a:rPr>
                <a:t> </a:t>
              </a:r>
              <a:r>
                <a:rPr lang="zh-TW" altLang="en-US" sz="1600" i="0">
                  <a:effectLst/>
                  <a:latin typeface="Cambria Math" charset="0"/>
                </a:rPr>
                <a:t>" </a:t>
              </a:r>
              <a:r>
                <a:rPr lang="en-US" altLang="zh-TW" sz="1600" i="0">
                  <a:effectLst/>
                  <a:latin typeface="Cambria Math" charset="0"/>
                </a:rPr>
                <a:t>)</a:t>
              </a:r>
              <a:endParaRPr lang="zh-TW" altLang="en-US" sz="1600"/>
            </a:p>
          </xdr:txBody>
        </xdr:sp>
      </mc:Fallback>
    </mc:AlternateContent>
    <xdr:clientData/>
  </xdr:oneCellAnchor>
  <xdr:oneCellAnchor>
    <xdr:from>
      <xdr:col>4</xdr:col>
      <xdr:colOff>42335</xdr:colOff>
      <xdr:row>2</xdr:row>
      <xdr:rowOff>4231</xdr:rowOff>
    </xdr:from>
    <xdr:ext cx="1015343" cy="2666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字方塊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3585635" y="499531"/>
              <a:ext cx="1015343" cy="2666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TW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zh-TW" alt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zh-TW" alt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𝑎𝑔𝑒𝑑</m:t>
                        </m:r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𝑜𝑝𝑡</m:t>
                        </m:r>
                        <m:r>
                          <m:rPr>
                            <m:nor/>
                          </m:rPr>
                          <a:rPr lang="zh-TW" altLang="en-US" sz="1600">
                            <a:effectLst/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zh-TW" altLang="en-US" sz="1600"/>
            </a:p>
          </xdr:txBody>
        </xdr:sp>
      </mc:Choice>
      <mc:Fallback xmlns="">
        <xdr:sp macro="" textlink="">
          <xdr:nvSpPr>
            <xdr:cNvPr id="4" name="文字方塊 3"/>
            <xdr:cNvSpPr txBox="1"/>
          </xdr:nvSpPr>
          <xdr:spPr>
            <a:xfrm>
              <a:off x="3585635" y="499531"/>
              <a:ext cx="1015343" cy="2666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TW" alt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</a:t>
              </a:r>
              <a:r>
                <a:rPr lang="en-US" altLang="zh-TW" sz="1600" i="0">
                  <a:solidFill>
                    <a:schemeClr val="tx1"/>
                  </a:solidFill>
                  <a:effectLst/>
                  <a:latin typeface="Cambria Math" charset="0"/>
                  <a:ea typeface="+mn-ea"/>
                  <a:cs typeface="+mn-cs"/>
                </a:rPr>
                <a:t>_(</a:t>
              </a:r>
              <a:r>
                <a:rPr lang="zh-TW" alt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altLang="zh-TW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_𝑎𝑔𝑒𝑑_𝑜𝑝𝑡</a:t>
              </a:r>
              <a:r>
                <a:rPr lang="zh-TW" alt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zh-TW" altLang="en-US" sz="1600" i="0">
                  <a:effectLst/>
                </a:rPr>
                <a:t> </a:t>
              </a:r>
              <a:r>
                <a:rPr lang="zh-TW" altLang="en-US" sz="1600" i="0">
                  <a:effectLst/>
                  <a:latin typeface="Cambria Math" charset="0"/>
                </a:rPr>
                <a:t>" </a:t>
              </a:r>
              <a:r>
                <a:rPr lang="en-US" altLang="zh-TW" sz="1600" i="0">
                  <a:effectLst/>
                  <a:latin typeface="Cambria Math" charset="0"/>
                </a:rPr>
                <a:t>)</a:t>
              </a:r>
              <a:endParaRPr lang="zh-TW" altLang="en-US" sz="16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630766</xdr:colOff>
      <xdr:row>11</xdr:row>
      <xdr:rowOff>131234</xdr:rowOff>
    </xdr:from>
    <xdr:to>
      <xdr:col>7</xdr:col>
      <xdr:colOff>635000</xdr:colOff>
      <xdr:row>28</xdr:row>
      <xdr:rowOff>203200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C462A-3CD6-5D40-9A48-8A31CE3AE51B}">
  <dimension ref="B1:M15"/>
  <sheetViews>
    <sheetView workbookViewId="0">
      <selection activeCell="C5" sqref="C5:C13"/>
    </sheetView>
  </sheetViews>
  <sheetFormatPr baseColWidth="10" defaultColWidth="8.83203125" defaultRowHeight="15"/>
  <cols>
    <col min="2" max="2" width="15.6640625" bestFit="1" customWidth="1"/>
    <col min="3" max="3" width="12.33203125" customWidth="1"/>
    <col min="4" max="4" width="10" customWidth="1"/>
    <col min="5" max="5" width="14.33203125" customWidth="1"/>
    <col min="6" max="6" width="17.33203125" customWidth="1"/>
    <col min="7" max="7" width="12.1640625" customWidth="1"/>
    <col min="8" max="8" width="12" bestFit="1" customWidth="1"/>
    <col min="9" max="9" width="10" customWidth="1"/>
    <col min="10" max="11" width="14" customWidth="1"/>
    <col min="12" max="12" width="11.1640625" customWidth="1"/>
    <col min="13" max="13" width="13.6640625" bestFit="1" customWidth="1"/>
    <col min="16" max="16" width="15.6640625" customWidth="1"/>
    <col min="17" max="17" width="10" customWidth="1"/>
    <col min="18" max="18" width="18.1640625" customWidth="1"/>
    <col min="19" max="19" width="18.6640625" customWidth="1"/>
    <col min="20" max="20" width="12.1640625" customWidth="1"/>
  </cols>
  <sheetData>
    <row r="1" spans="2:13" ht="16" thickBot="1"/>
    <row r="2" spans="2:13" ht="22.75" customHeight="1" thickTop="1">
      <c r="B2" s="92" t="s">
        <v>16</v>
      </c>
      <c r="C2" s="90" t="s">
        <v>20</v>
      </c>
      <c r="D2" s="90" t="s">
        <v>15</v>
      </c>
      <c r="E2" s="94" t="s">
        <v>14</v>
      </c>
      <c r="F2" s="94" t="s">
        <v>13</v>
      </c>
      <c r="G2" s="96" t="s">
        <v>12</v>
      </c>
      <c r="H2" s="34" t="s">
        <v>19</v>
      </c>
      <c r="I2" s="98" t="s">
        <v>18</v>
      </c>
      <c r="J2" s="99"/>
      <c r="K2" s="99"/>
      <c r="L2" s="100" t="s">
        <v>17</v>
      </c>
      <c r="M2" s="88" t="s">
        <v>21</v>
      </c>
    </row>
    <row r="3" spans="2:13" ht="22.75" customHeight="1">
      <c r="B3" s="115"/>
      <c r="C3" s="116"/>
      <c r="D3" s="116"/>
      <c r="E3" s="117"/>
      <c r="F3" s="117"/>
      <c r="G3" s="118"/>
      <c r="H3" s="119"/>
      <c r="I3" s="120"/>
      <c r="J3" s="121"/>
      <c r="K3" s="121"/>
      <c r="L3" s="122"/>
      <c r="M3" s="122"/>
    </row>
    <row r="4" spans="2:13" ht="56" customHeight="1" thickBot="1">
      <c r="B4" s="93"/>
      <c r="C4" s="91"/>
      <c r="D4" s="91"/>
      <c r="E4" s="95"/>
      <c r="F4" s="95"/>
      <c r="G4" s="97"/>
      <c r="H4" s="35"/>
      <c r="I4" s="36"/>
      <c r="J4" s="37"/>
      <c r="K4" s="37"/>
      <c r="L4" s="101"/>
      <c r="M4" s="89"/>
    </row>
    <row r="5" spans="2:13" ht="22" thickTop="1">
      <c r="B5" s="30" t="s">
        <v>11</v>
      </c>
      <c r="C5" s="24">
        <v>7401</v>
      </c>
      <c r="D5" s="24">
        <v>8802</v>
      </c>
      <c r="E5" s="23">
        <v>3416</v>
      </c>
      <c r="F5" s="23">
        <v>3416</v>
      </c>
      <c r="G5" s="22">
        <v>11</v>
      </c>
      <c r="H5" s="29">
        <v>773.9</v>
      </c>
      <c r="I5" s="28">
        <v>897.8</v>
      </c>
      <c r="J5" s="27">
        <v>849.9</v>
      </c>
      <c r="K5" s="27">
        <v>849.9</v>
      </c>
      <c r="L5" s="26">
        <f t="shared" ref="L5:L13" si="0">(I5-K5)/(I5-H5)*100%</f>
        <v>0.38660209846650512</v>
      </c>
      <c r="M5" s="25">
        <v>16.45</v>
      </c>
    </row>
    <row r="6" spans="2:13" ht="21">
      <c r="B6" s="31" t="s">
        <v>10</v>
      </c>
      <c r="C6" s="16">
        <v>526297</v>
      </c>
      <c r="D6" s="16">
        <v>108839</v>
      </c>
      <c r="E6" s="15">
        <v>26863</v>
      </c>
      <c r="F6" s="15">
        <v>4924</v>
      </c>
      <c r="G6" s="14">
        <v>10</v>
      </c>
      <c r="H6" s="21">
        <v>3016.7</v>
      </c>
      <c r="I6" s="20">
        <v>3530.6</v>
      </c>
      <c r="J6" s="19">
        <v>3458.5</v>
      </c>
      <c r="K6" s="19">
        <v>3458.5</v>
      </c>
      <c r="L6" s="18">
        <f t="shared" si="0"/>
        <v>0.14029966919634149</v>
      </c>
      <c r="M6" s="17">
        <v>24.89</v>
      </c>
    </row>
    <row r="7" spans="2:13" ht="21">
      <c r="B7" s="31" t="s">
        <v>9</v>
      </c>
      <c r="C7" s="16">
        <v>561091</v>
      </c>
      <c r="D7" s="16">
        <v>97831</v>
      </c>
      <c r="E7" s="15">
        <v>33651</v>
      </c>
      <c r="F7" s="15">
        <v>7904</v>
      </c>
      <c r="G7" s="14">
        <v>12</v>
      </c>
      <c r="H7" s="21">
        <v>3367</v>
      </c>
      <c r="I7" s="20">
        <v>3940.2</v>
      </c>
      <c r="J7" s="19">
        <v>3897.9</v>
      </c>
      <c r="K7" s="19">
        <v>3897.9</v>
      </c>
      <c r="L7" s="18">
        <f t="shared" si="0"/>
        <v>7.3796231681786006E-2</v>
      </c>
      <c r="M7" s="17">
        <v>30.69</v>
      </c>
    </row>
    <row r="8" spans="2:13" ht="21">
      <c r="B8" s="31" t="s">
        <v>8</v>
      </c>
      <c r="C8" s="16">
        <v>101496</v>
      </c>
      <c r="D8" s="16">
        <v>17079</v>
      </c>
      <c r="E8" s="15">
        <v>5030</v>
      </c>
      <c r="F8" s="15">
        <v>4345</v>
      </c>
      <c r="G8" s="14">
        <v>10</v>
      </c>
      <c r="H8" s="21">
        <v>864.2</v>
      </c>
      <c r="I8" s="20">
        <v>1013.7</v>
      </c>
      <c r="J8" s="19">
        <v>994.1</v>
      </c>
      <c r="K8" s="19">
        <v>994.1</v>
      </c>
      <c r="L8" s="18">
        <f t="shared" si="0"/>
        <v>0.13110367892976604</v>
      </c>
      <c r="M8" s="17">
        <v>32.770000000000003</v>
      </c>
    </row>
    <row r="9" spans="2:13" ht="21">
      <c r="B9" s="31" t="s">
        <v>7</v>
      </c>
      <c r="C9" s="16">
        <v>2627</v>
      </c>
      <c r="D9" s="16">
        <v>625</v>
      </c>
      <c r="E9" s="15">
        <v>186</v>
      </c>
      <c r="F9" s="15">
        <v>180</v>
      </c>
      <c r="G9" s="14">
        <v>8</v>
      </c>
      <c r="H9" s="21">
        <v>776.3</v>
      </c>
      <c r="I9" s="20">
        <v>891.7</v>
      </c>
      <c r="J9" s="19">
        <v>873.3</v>
      </c>
      <c r="K9" s="19">
        <v>873.3</v>
      </c>
      <c r="L9" s="18">
        <f t="shared" si="0"/>
        <v>0.15944540727903012</v>
      </c>
      <c r="M9" s="17">
        <v>0.65</v>
      </c>
    </row>
    <row r="10" spans="2:13" ht="21">
      <c r="B10" s="31" t="s">
        <v>6</v>
      </c>
      <c r="C10" s="16">
        <v>2967</v>
      </c>
      <c r="D10" s="16">
        <v>513</v>
      </c>
      <c r="E10" s="15">
        <v>100</v>
      </c>
      <c r="F10" s="15">
        <v>100</v>
      </c>
      <c r="G10" s="14">
        <v>5</v>
      </c>
      <c r="H10" s="21">
        <v>1011.1</v>
      </c>
      <c r="I10" s="20">
        <v>1165.9000000000001</v>
      </c>
      <c r="J10" s="19">
        <v>1089.9000000000001</v>
      </c>
      <c r="K10" s="19">
        <v>1089.9000000000001</v>
      </c>
      <c r="L10" s="18">
        <f t="shared" si="0"/>
        <v>0.49095607235142097</v>
      </c>
      <c r="M10" s="17">
        <v>0.2</v>
      </c>
    </row>
    <row r="11" spans="2:13" ht="21">
      <c r="B11" s="31" t="s">
        <v>5</v>
      </c>
      <c r="C11" s="16">
        <v>6466</v>
      </c>
      <c r="D11" s="16">
        <v>1728</v>
      </c>
      <c r="E11" s="15">
        <v>411</v>
      </c>
      <c r="F11" s="15">
        <v>411</v>
      </c>
      <c r="G11" s="14">
        <v>6</v>
      </c>
      <c r="H11" s="21">
        <v>822.1</v>
      </c>
      <c r="I11" s="20">
        <v>950.8</v>
      </c>
      <c r="J11" s="19">
        <v>886.6</v>
      </c>
      <c r="K11" s="19">
        <v>886.6</v>
      </c>
      <c r="L11" s="18">
        <f t="shared" si="0"/>
        <v>0.4988344988344986</v>
      </c>
      <c r="M11" s="17">
        <v>1.33</v>
      </c>
    </row>
    <row r="12" spans="2:13" ht="21">
      <c r="B12" s="31" t="s">
        <v>4</v>
      </c>
      <c r="C12" s="16">
        <v>8422</v>
      </c>
      <c r="D12" s="16">
        <v>1564</v>
      </c>
      <c r="E12" s="15">
        <v>376</v>
      </c>
      <c r="F12" s="15">
        <v>376</v>
      </c>
      <c r="G12" s="14">
        <v>6</v>
      </c>
      <c r="H12" s="21">
        <v>798.1</v>
      </c>
      <c r="I12" s="20">
        <v>933.2</v>
      </c>
      <c r="J12" s="19">
        <v>909.8</v>
      </c>
      <c r="K12" s="19">
        <v>909.8</v>
      </c>
      <c r="L12" s="18">
        <f t="shared" si="0"/>
        <v>0.17320503330866088</v>
      </c>
      <c r="M12" s="17">
        <v>1.46</v>
      </c>
    </row>
    <row r="13" spans="2:13" ht="22" thickBot="1">
      <c r="B13" s="32" t="s">
        <v>3</v>
      </c>
      <c r="C13" s="13">
        <v>6861</v>
      </c>
      <c r="D13" s="13">
        <v>1275</v>
      </c>
      <c r="E13" s="12">
        <v>627</v>
      </c>
      <c r="F13" s="12">
        <v>557</v>
      </c>
      <c r="G13" s="11">
        <v>10</v>
      </c>
      <c r="H13" s="10">
        <v>731.7</v>
      </c>
      <c r="I13" s="9">
        <v>842.5</v>
      </c>
      <c r="J13" s="8">
        <v>820.3</v>
      </c>
      <c r="K13" s="8">
        <v>820.3</v>
      </c>
      <c r="L13" s="7">
        <f t="shared" si="0"/>
        <v>0.2003610108303254</v>
      </c>
      <c r="M13" s="6">
        <v>1.43</v>
      </c>
    </row>
    <row r="14" spans="2:13" ht="23" thickTop="1" thickBot="1">
      <c r="B14" s="33" t="s">
        <v>2</v>
      </c>
      <c r="C14" s="5"/>
      <c r="D14" s="5"/>
      <c r="E14" s="5"/>
      <c r="F14" s="5"/>
      <c r="G14" s="5"/>
      <c r="H14" s="4" t="s">
        <v>1</v>
      </c>
      <c r="I14" s="3" t="s">
        <v>0</v>
      </c>
      <c r="J14" s="2" t="s">
        <v>0</v>
      </c>
      <c r="K14" s="2" t="s">
        <v>0</v>
      </c>
      <c r="L14" s="1">
        <f>AVERAGE(L5:L13)</f>
        <v>0.25051152231981499</v>
      </c>
      <c r="M14" s="2" t="s">
        <v>22</v>
      </c>
    </row>
    <row r="15" spans="2:13" ht="16" thickTop="1"/>
  </sheetData>
  <mergeCells count="9">
    <mergeCell ref="I2:K2"/>
    <mergeCell ref="L2:L4"/>
    <mergeCell ref="M2:M4"/>
    <mergeCell ref="B2:B4"/>
    <mergeCell ref="C2:C4"/>
    <mergeCell ref="D2:D4"/>
    <mergeCell ref="E2:E4"/>
    <mergeCell ref="F2:F4"/>
    <mergeCell ref="G2:G4"/>
  </mergeCells>
  <phoneticPr fontId="5" type="noConversion"/>
  <pageMargins left="0.7" right="0.7" top="0.75" bottom="0.75" header="0.3" footer="0.3"/>
  <pageSetup paperSize="5" orientation="landscape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4"/>
  <sheetViews>
    <sheetView tabSelected="1" workbookViewId="0">
      <selection activeCell="J19" sqref="J19"/>
    </sheetView>
  </sheetViews>
  <sheetFormatPr baseColWidth="10" defaultColWidth="8.83203125" defaultRowHeight="15"/>
  <cols>
    <col min="2" max="2" width="15.6640625" bestFit="1" customWidth="1"/>
    <col min="3" max="3" width="12.33203125" customWidth="1"/>
    <col min="4" max="4" width="10" customWidth="1"/>
    <col min="5" max="5" width="14.33203125" customWidth="1"/>
    <col min="6" max="6" width="17.33203125" customWidth="1"/>
    <col min="7" max="7" width="12.1640625" customWidth="1"/>
    <col min="8" max="8" width="12" bestFit="1" customWidth="1"/>
    <col min="9" max="9" width="10" customWidth="1"/>
    <col min="10" max="10" width="14" customWidth="1"/>
    <col min="11" max="11" width="11.1640625" customWidth="1"/>
    <col min="12" max="12" width="13.6640625" bestFit="1" customWidth="1"/>
    <col min="15" max="15" width="15.6640625" customWidth="1"/>
    <col min="16" max="16" width="10" customWidth="1"/>
    <col min="17" max="17" width="18.1640625" customWidth="1"/>
    <col min="18" max="18" width="18.6640625" customWidth="1"/>
    <col min="19" max="19" width="12.1640625" customWidth="1"/>
  </cols>
  <sheetData>
    <row r="1" spans="2:12" ht="16" thickBot="1"/>
    <row r="2" spans="2:12" ht="22.75" customHeight="1" thickTop="1">
      <c r="B2" s="92" t="s">
        <v>16</v>
      </c>
      <c r="C2" s="90" t="s">
        <v>20</v>
      </c>
      <c r="D2" s="90" t="s">
        <v>15</v>
      </c>
      <c r="E2" s="94" t="s">
        <v>14</v>
      </c>
      <c r="F2" s="94" t="s">
        <v>13</v>
      </c>
      <c r="G2" s="96" t="s">
        <v>12</v>
      </c>
      <c r="H2" s="34" t="s">
        <v>19</v>
      </c>
      <c r="I2" s="98" t="s">
        <v>18</v>
      </c>
      <c r="J2" s="99"/>
      <c r="K2" s="100" t="s">
        <v>17</v>
      </c>
      <c r="L2" s="88" t="s">
        <v>21</v>
      </c>
    </row>
    <row r="3" spans="2:12" ht="56" customHeight="1" thickBot="1">
      <c r="B3" s="93"/>
      <c r="C3" s="91"/>
      <c r="D3" s="91"/>
      <c r="E3" s="95"/>
      <c r="F3" s="95"/>
      <c r="G3" s="97"/>
      <c r="H3" s="35"/>
      <c r="I3" s="36"/>
      <c r="J3" s="37"/>
      <c r="K3" s="101"/>
      <c r="L3" s="89"/>
    </row>
    <row r="4" spans="2:12" ht="21" thickTop="1">
      <c r="B4" s="30" t="s">
        <v>11</v>
      </c>
      <c r="C4" s="123">
        <v>7401</v>
      </c>
      <c r="D4" s="123">
        <v>8802</v>
      </c>
      <c r="E4" s="124">
        <v>3416</v>
      </c>
      <c r="F4" s="124">
        <v>3416</v>
      </c>
      <c r="G4" s="125">
        <v>11</v>
      </c>
      <c r="H4" s="126">
        <v>773.9</v>
      </c>
      <c r="I4" s="127">
        <v>897.8</v>
      </c>
      <c r="J4" s="128">
        <v>849.9</v>
      </c>
      <c r="K4" s="129">
        <f t="shared" ref="K4:K12" si="0">(I4-J4)/(I4-H4)*100%</f>
        <v>0.38660209846650512</v>
      </c>
      <c r="L4" s="130">
        <v>16.45</v>
      </c>
    </row>
    <row r="5" spans="2:12" ht="20">
      <c r="B5" s="31" t="s">
        <v>10</v>
      </c>
      <c r="C5" s="131">
        <v>526297</v>
      </c>
      <c r="D5" s="131">
        <v>108839</v>
      </c>
      <c r="E5" s="132">
        <v>26863</v>
      </c>
      <c r="F5" s="132">
        <v>4924</v>
      </c>
      <c r="G5" s="133">
        <v>10</v>
      </c>
      <c r="H5" s="134">
        <v>3016.7</v>
      </c>
      <c r="I5" s="135">
        <v>3530.6</v>
      </c>
      <c r="J5" s="136">
        <v>3458.5</v>
      </c>
      <c r="K5" s="137">
        <f t="shared" si="0"/>
        <v>0.14029966919634149</v>
      </c>
      <c r="L5" s="138">
        <v>24.89</v>
      </c>
    </row>
    <row r="6" spans="2:12" ht="20">
      <c r="B6" s="31" t="s">
        <v>9</v>
      </c>
      <c r="C6" s="131">
        <v>561091</v>
      </c>
      <c r="D6" s="131">
        <v>97831</v>
      </c>
      <c r="E6" s="132">
        <v>33651</v>
      </c>
      <c r="F6" s="132">
        <v>7904</v>
      </c>
      <c r="G6" s="133">
        <v>12</v>
      </c>
      <c r="H6" s="134">
        <v>3367</v>
      </c>
      <c r="I6" s="135">
        <v>3940.2</v>
      </c>
      <c r="J6" s="136">
        <v>3897.9</v>
      </c>
      <c r="K6" s="137">
        <f t="shared" si="0"/>
        <v>7.3796231681786006E-2</v>
      </c>
      <c r="L6" s="138">
        <v>30.69</v>
      </c>
    </row>
    <row r="7" spans="2:12" ht="20">
      <c r="B7" s="31" t="s">
        <v>8</v>
      </c>
      <c r="C7" s="131">
        <v>101496</v>
      </c>
      <c r="D7" s="131">
        <v>17079</v>
      </c>
      <c r="E7" s="132">
        <v>5030</v>
      </c>
      <c r="F7" s="132">
        <v>4345</v>
      </c>
      <c r="G7" s="133">
        <v>10</v>
      </c>
      <c r="H7" s="134">
        <v>864.2</v>
      </c>
      <c r="I7" s="135">
        <v>1013.7</v>
      </c>
      <c r="J7" s="136">
        <v>994.1</v>
      </c>
      <c r="K7" s="137">
        <f t="shared" si="0"/>
        <v>0.13110367892976604</v>
      </c>
      <c r="L7" s="138">
        <v>32.770000000000003</v>
      </c>
    </row>
    <row r="8" spans="2:12" ht="20">
      <c r="B8" s="31" t="s">
        <v>7</v>
      </c>
      <c r="C8" s="131">
        <v>2627</v>
      </c>
      <c r="D8" s="131">
        <v>625</v>
      </c>
      <c r="E8" s="132">
        <v>186</v>
      </c>
      <c r="F8" s="132">
        <v>180</v>
      </c>
      <c r="G8" s="133">
        <v>8</v>
      </c>
      <c r="H8" s="134">
        <v>776.3</v>
      </c>
      <c r="I8" s="135">
        <v>891.7</v>
      </c>
      <c r="J8" s="136">
        <v>873.3</v>
      </c>
      <c r="K8" s="137">
        <f t="shared" si="0"/>
        <v>0.15944540727903012</v>
      </c>
      <c r="L8" s="138">
        <v>0.65</v>
      </c>
    </row>
    <row r="9" spans="2:12" ht="20">
      <c r="B9" s="31" t="s">
        <v>6</v>
      </c>
      <c r="C9" s="131">
        <v>2967</v>
      </c>
      <c r="D9" s="131">
        <v>513</v>
      </c>
      <c r="E9" s="132">
        <v>100</v>
      </c>
      <c r="F9" s="132">
        <v>100</v>
      </c>
      <c r="G9" s="133">
        <v>5</v>
      </c>
      <c r="H9" s="134">
        <v>1011.1</v>
      </c>
      <c r="I9" s="135">
        <v>1165.9000000000001</v>
      </c>
      <c r="J9" s="136">
        <v>1089.9000000000001</v>
      </c>
      <c r="K9" s="137">
        <f t="shared" si="0"/>
        <v>0.49095607235142097</v>
      </c>
      <c r="L9" s="138">
        <v>0.2</v>
      </c>
    </row>
    <row r="10" spans="2:12" ht="20">
      <c r="B10" s="31" t="s">
        <v>5</v>
      </c>
      <c r="C10" s="131">
        <v>6466</v>
      </c>
      <c r="D10" s="131">
        <v>1728</v>
      </c>
      <c r="E10" s="132">
        <v>411</v>
      </c>
      <c r="F10" s="132">
        <v>411</v>
      </c>
      <c r="G10" s="133">
        <v>6</v>
      </c>
      <c r="H10" s="134">
        <v>822.1</v>
      </c>
      <c r="I10" s="135">
        <v>950.8</v>
      </c>
      <c r="J10" s="136">
        <v>886.6</v>
      </c>
      <c r="K10" s="137">
        <f t="shared" si="0"/>
        <v>0.4988344988344986</v>
      </c>
      <c r="L10" s="138">
        <v>1.33</v>
      </c>
    </row>
    <row r="11" spans="2:12" ht="20">
      <c r="B11" s="31" t="s">
        <v>4</v>
      </c>
      <c r="C11" s="131">
        <v>8422</v>
      </c>
      <c r="D11" s="131">
        <v>1564</v>
      </c>
      <c r="E11" s="132">
        <v>376</v>
      </c>
      <c r="F11" s="132">
        <v>376</v>
      </c>
      <c r="G11" s="133">
        <v>6</v>
      </c>
      <c r="H11" s="134">
        <v>798.1</v>
      </c>
      <c r="I11" s="135">
        <v>933.2</v>
      </c>
      <c r="J11" s="136">
        <v>909.8</v>
      </c>
      <c r="K11" s="137">
        <f t="shared" si="0"/>
        <v>0.17320503330866088</v>
      </c>
      <c r="L11" s="138">
        <v>1.46</v>
      </c>
    </row>
    <row r="12" spans="2:12" ht="21" thickBot="1">
      <c r="B12" s="32" t="s">
        <v>3</v>
      </c>
      <c r="C12" s="139">
        <v>6861</v>
      </c>
      <c r="D12" s="139">
        <v>1275</v>
      </c>
      <c r="E12" s="140">
        <v>627</v>
      </c>
      <c r="F12" s="140">
        <v>557</v>
      </c>
      <c r="G12" s="141">
        <v>10</v>
      </c>
      <c r="H12" s="142">
        <v>731.7</v>
      </c>
      <c r="I12" s="143">
        <v>842.5</v>
      </c>
      <c r="J12" s="144">
        <v>820.3</v>
      </c>
      <c r="K12" s="145">
        <f t="shared" si="0"/>
        <v>0.2003610108303254</v>
      </c>
      <c r="L12" s="146">
        <v>1.43</v>
      </c>
    </row>
    <row r="13" spans="2:12" ht="22" thickTop="1" thickBot="1">
      <c r="B13" s="33" t="s">
        <v>2</v>
      </c>
      <c r="C13" s="5"/>
      <c r="D13" s="5"/>
      <c r="E13" s="5"/>
      <c r="F13" s="5"/>
      <c r="G13" s="5"/>
      <c r="H13" s="4" t="s">
        <v>1</v>
      </c>
      <c r="I13" s="3" t="s">
        <v>0</v>
      </c>
      <c r="J13" s="2" t="s">
        <v>0</v>
      </c>
      <c r="K13" s="147">
        <f>AVERAGE(K4:K12)</f>
        <v>0.25051152231981499</v>
      </c>
      <c r="L13" s="2" t="s">
        <v>22</v>
      </c>
    </row>
    <row r="14" spans="2:12" ht="16" thickTop="1"/>
  </sheetData>
  <mergeCells count="9">
    <mergeCell ref="L2:L3"/>
    <mergeCell ref="C2:C3"/>
    <mergeCell ref="B2:B3"/>
    <mergeCell ref="D2:D3"/>
    <mergeCell ref="E2:E3"/>
    <mergeCell ref="F2:F3"/>
    <mergeCell ref="G2:G3"/>
    <mergeCell ref="I2:J2"/>
    <mergeCell ref="K2:K3"/>
  </mergeCells>
  <phoneticPr fontId="5" type="noConversion"/>
  <pageMargins left="0.7" right="0.7" top="0.75" bottom="0.75" header="0.3" footer="0.3"/>
  <pageSetup paperSize="5" orientation="landscape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Z14"/>
  <sheetViews>
    <sheetView workbookViewId="0">
      <selection activeCell="O3" sqref="O3"/>
    </sheetView>
  </sheetViews>
  <sheetFormatPr baseColWidth="10" defaultColWidth="8.83203125" defaultRowHeight="15"/>
  <cols>
    <col min="2" max="2" width="15.6640625" bestFit="1" customWidth="1"/>
    <col min="3" max="3" width="12" bestFit="1" customWidth="1"/>
    <col min="4" max="4" width="10" customWidth="1"/>
    <col min="5" max="5" width="14" customWidth="1"/>
    <col min="6" max="6" width="11.1640625" customWidth="1"/>
    <col min="7" max="7" width="13.33203125" customWidth="1"/>
    <col min="8" max="8" width="11.1640625" customWidth="1"/>
    <col min="11" max="11" width="15.6640625" style="69" bestFit="1" customWidth="1"/>
    <col min="12" max="12" width="10.83203125" bestFit="1" customWidth="1"/>
    <col min="13" max="13" width="9.5" bestFit="1" customWidth="1"/>
    <col min="14" max="14" width="10.83203125" bestFit="1" customWidth="1"/>
    <col min="15" max="15" width="10" bestFit="1" customWidth="1"/>
    <col min="16" max="18" width="9.33203125" bestFit="1" customWidth="1"/>
    <col min="19" max="19" width="9.33203125" customWidth="1"/>
    <col min="20" max="20" width="9.33203125" bestFit="1" customWidth="1"/>
    <col min="23" max="23" width="15.6640625" bestFit="1" customWidth="1"/>
    <col min="24" max="24" width="21.83203125" bestFit="1" customWidth="1"/>
    <col min="25" max="25" width="24.6640625" bestFit="1" customWidth="1"/>
  </cols>
  <sheetData>
    <row r="1" spans="2:26" ht="16" thickBot="1"/>
    <row r="2" spans="2:26" ht="22.75" customHeight="1" thickTop="1" thickBot="1">
      <c r="B2" s="106" t="s">
        <v>16</v>
      </c>
      <c r="C2" s="51" t="s">
        <v>19</v>
      </c>
      <c r="D2" s="108" t="s">
        <v>24</v>
      </c>
      <c r="E2" s="103"/>
      <c r="F2" s="109" t="s">
        <v>25</v>
      </c>
      <c r="G2" s="109" t="s">
        <v>26</v>
      </c>
      <c r="H2" s="111" t="s">
        <v>27</v>
      </c>
      <c r="K2" s="45" t="s">
        <v>16</v>
      </c>
      <c r="L2" s="48" t="s">
        <v>28</v>
      </c>
      <c r="M2" s="49" t="s">
        <v>29</v>
      </c>
      <c r="N2" s="49" t="s">
        <v>9</v>
      </c>
      <c r="O2" s="49" t="s">
        <v>8</v>
      </c>
      <c r="P2" s="49" t="s">
        <v>30</v>
      </c>
      <c r="Q2" s="49" t="s">
        <v>31</v>
      </c>
      <c r="R2" s="49" t="s">
        <v>32</v>
      </c>
      <c r="S2" s="49" t="s">
        <v>33</v>
      </c>
      <c r="T2" s="50" t="s">
        <v>34</v>
      </c>
      <c r="W2" s="113" t="s">
        <v>16</v>
      </c>
      <c r="X2" s="102" t="s">
        <v>35</v>
      </c>
      <c r="Y2" s="103"/>
      <c r="Z2" s="104" t="s">
        <v>36</v>
      </c>
    </row>
    <row r="3" spans="2:26" ht="22.75" customHeight="1" thickTop="1" thickBot="1">
      <c r="B3" s="107"/>
      <c r="C3" s="52"/>
      <c r="D3" s="53"/>
      <c r="E3" s="54"/>
      <c r="F3" s="110"/>
      <c r="G3" s="110"/>
      <c r="H3" s="112"/>
      <c r="K3" s="46" t="s">
        <v>37</v>
      </c>
      <c r="L3" s="24">
        <v>17</v>
      </c>
      <c r="M3" s="23">
        <v>11</v>
      </c>
      <c r="N3" s="23">
        <v>1</v>
      </c>
      <c r="O3" s="23">
        <v>12</v>
      </c>
      <c r="P3" s="23">
        <v>1</v>
      </c>
      <c r="Q3" s="23">
        <v>3</v>
      </c>
      <c r="R3" s="23">
        <v>5</v>
      </c>
      <c r="S3" s="23">
        <v>13</v>
      </c>
      <c r="T3" s="22">
        <v>2</v>
      </c>
      <c r="W3" s="114"/>
      <c r="X3" s="52" t="s">
        <v>38</v>
      </c>
      <c r="Y3" s="54" t="s">
        <v>39</v>
      </c>
      <c r="Z3" s="105"/>
    </row>
    <row r="4" spans="2:26" ht="23" thickTop="1" thickBot="1">
      <c r="B4" s="55" t="s">
        <v>40</v>
      </c>
      <c r="C4" s="29">
        <v>773.9</v>
      </c>
      <c r="D4" s="28">
        <v>897.8</v>
      </c>
      <c r="E4" s="27">
        <v>849.9</v>
      </c>
      <c r="F4" s="56">
        <f>(D4-E4)/(D4-C4)*100%</f>
        <v>0.38660209846650512</v>
      </c>
      <c r="G4" s="25">
        <v>12</v>
      </c>
      <c r="H4" s="57">
        <v>16</v>
      </c>
      <c r="K4" s="47" t="s">
        <v>23</v>
      </c>
      <c r="L4" s="38">
        <v>25</v>
      </c>
      <c r="M4" s="39">
        <v>144</v>
      </c>
      <c r="N4" s="39">
        <v>47</v>
      </c>
      <c r="O4" s="39">
        <v>19</v>
      </c>
      <c r="P4" s="39">
        <v>1</v>
      </c>
      <c r="Q4" s="39">
        <v>22</v>
      </c>
      <c r="R4" s="39">
        <v>10</v>
      </c>
      <c r="S4" s="39">
        <v>15</v>
      </c>
      <c r="T4" s="40">
        <v>2</v>
      </c>
      <c r="W4" s="55" t="s">
        <v>41</v>
      </c>
      <c r="X4" s="24">
        <v>30764</v>
      </c>
      <c r="Y4" s="22">
        <v>3250</v>
      </c>
      <c r="Z4" s="25">
        <f>SUM(X4:Y4)</f>
        <v>34014</v>
      </c>
    </row>
    <row r="5" spans="2:26" ht="22" thickTop="1">
      <c r="B5" s="58" t="s">
        <v>42</v>
      </c>
      <c r="C5" s="21">
        <v>3016.7</v>
      </c>
      <c r="D5" s="20">
        <v>3530.6</v>
      </c>
      <c r="E5" s="19">
        <v>3458.5</v>
      </c>
      <c r="F5" s="59">
        <f>(D5-E5)/(D5-C5)*100%</f>
        <v>0.14029966919634149</v>
      </c>
      <c r="G5" s="17">
        <v>13</v>
      </c>
      <c r="H5" s="60">
        <v>1</v>
      </c>
      <c r="W5" s="58" t="s">
        <v>43</v>
      </c>
      <c r="X5" s="16">
        <v>400</v>
      </c>
      <c r="Y5" s="14">
        <v>3815</v>
      </c>
      <c r="Z5" s="17">
        <f t="shared" ref="Z5:Z12" si="0">SUM(X5:Y5)</f>
        <v>4215</v>
      </c>
    </row>
    <row r="6" spans="2:26" ht="21">
      <c r="B6" s="58" t="s">
        <v>9</v>
      </c>
      <c r="C6" s="21">
        <v>3367</v>
      </c>
      <c r="D6" s="20">
        <v>3940.2</v>
      </c>
      <c r="E6" s="19">
        <v>3897.9</v>
      </c>
      <c r="F6" s="59">
        <f t="shared" ref="F6:F12" si="1">(D6-E6)/(D6-C6)*100%</f>
        <v>7.3796231681786006E-2</v>
      </c>
      <c r="G6" s="17">
        <v>13</v>
      </c>
      <c r="H6" s="60">
        <v>1</v>
      </c>
      <c r="K6" s="70"/>
      <c r="L6" s="41"/>
      <c r="M6" s="41"/>
      <c r="N6" s="41"/>
      <c r="O6" s="41"/>
      <c r="P6" s="41"/>
      <c r="Q6" s="41"/>
      <c r="R6" s="41"/>
      <c r="S6" s="41"/>
      <c r="T6" s="41"/>
      <c r="W6" s="58" t="s">
        <v>9</v>
      </c>
      <c r="X6" s="16">
        <v>2032</v>
      </c>
      <c r="Y6" s="14">
        <v>5871</v>
      </c>
      <c r="Z6" s="17">
        <f t="shared" si="0"/>
        <v>7903</v>
      </c>
    </row>
    <row r="7" spans="2:26" ht="21">
      <c r="B7" s="58" t="s">
        <v>8</v>
      </c>
      <c r="C7" s="21">
        <v>864.2</v>
      </c>
      <c r="D7" s="20">
        <v>1013.7</v>
      </c>
      <c r="E7" s="19">
        <v>994.1</v>
      </c>
      <c r="F7" s="59">
        <f t="shared" si="1"/>
        <v>0.13110367892976604</v>
      </c>
      <c r="G7" s="17">
        <v>12</v>
      </c>
      <c r="H7" s="60">
        <v>13</v>
      </c>
      <c r="K7" s="70"/>
      <c r="L7" s="42"/>
      <c r="M7" s="42"/>
      <c r="N7" s="42"/>
      <c r="O7" s="42"/>
      <c r="P7" s="42"/>
      <c r="Q7" s="42"/>
      <c r="R7" s="42"/>
      <c r="S7" s="42"/>
      <c r="T7" s="42"/>
      <c r="W7" s="58" t="s">
        <v>8</v>
      </c>
      <c r="X7" s="16">
        <v>2060</v>
      </c>
      <c r="Y7" s="14">
        <v>28705</v>
      </c>
      <c r="Z7" s="17">
        <f t="shared" si="0"/>
        <v>30765</v>
      </c>
    </row>
    <row r="8" spans="2:26" ht="21">
      <c r="B8" s="58" t="s">
        <v>44</v>
      </c>
      <c r="C8" s="21">
        <v>776.3</v>
      </c>
      <c r="D8" s="20">
        <v>891.7</v>
      </c>
      <c r="E8" s="19">
        <v>873.3</v>
      </c>
      <c r="F8" s="59">
        <f t="shared" si="1"/>
        <v>0.15944540727903012</v>
      </c>
      <c r="G8" s="17">
        <v>12</v>
      </c>
      <c r="H8" s="60">
        <v>1</v>
      </c>
      <c r="K8" s="70"/>
      <c r="L8" s="42"/>
      <c r="M8" s="42"/>
      <c r="N8" s="42"/>
      <c r="O8" s="42"/>
      <c r="P8" s="42"/>
      <c r="Q8" s="42"/>
      <c r="R8" s="42"/>
      <c r="S8" s="42"/>
      <c r="T8" s="42"/>
      <c r="W8" s="58" t="s">
        <v>44</v>
      </c>
      <c r="X8" s="16">
        <v>1272</v>
      </c>
      <c r="Y8" s="14">
        <v>43</v>
      </c>
      <c r="Z8" s="17">
        <f t="shared" si="0"/>
        <v>1315</v>
      </c>
    </row>
    <row r="9" spans="2:26" ht="21">
      <c r="B9" s="58" t="s">
        <v>45</v>
      </c>
      <c r="C9" s="21">
        <v>1011.1</v>
      </c>
      <c r="D9" s="20">
        <v>1165.9000000000001</v>
      </c>
      <c r="E9" s="19">
        <v>1089.9000000000001</v>
      </c>
      <c r="F9" s="59">
        <f t="shared" si="1"/>
        <v>0.49095607235142097</v>
      </c>
      <c r="G9" s="17">
        <v>12</v>
      </c>
      <c r="H9" s="60">
        <v>3</v>
      </c>
      <c r="K9" s="70"/>
      <c r="L9" s="43"/>
      <c r="M9" s="43"/>
      <c r="N9" s="43"/>
      <c r="O9" s="43"/>
      <c r="P9" s="43"/>
      <c r="Q9" s="43"/>
      <c r="R9" s="43"/>
      <c r="S9" s="43"/>
      <c r="T9" s="43"/>
      <c r="W9" s="58" t="s">
        <v>45</v>
      </c>
      <c r="X9" s="16">
        <v>132</v>
      </c>
      <c r="Y9" s="14">
        <v>32</v>
      </c>
      <c r="Z9" s="17">
        <f t="shared" si="0"/>
        <v>164</v>
      </c>
    </row>
    <row r="10" spans="2:26" ht="21">
      <c r="B10" s="58" t="s">
        <v>46</v>
      </c>
      <c r="C10" s="21">
        <v>822.1</v>
      </c>
      <c r="D10" s="20">
        <v>950.8</v>
      </c>
      <c r="E10" s="19">
        <v>886.6</v>
      </c>
      <c r="F10" s="59">
        <f t="shared" si="1"/>
        <v>0.4988344988344986</v>
      </c>
      <c r="G10" s="17">
        <v>13</v>
      </c>
      <c r="H10" s="60">
        <v>5</v>
      </c>
      <c r="K10" s="71"/>
      <c r="L10" s="44"/>
      <c r="M10" s="44"/>
      <c r="N10" s="44"/>
      <c r="O10" s="44"/>
      <c r="P10" s="44"/>
      <c r="Q10" s="44"/>
      <c r="R10" s="44"/>
      <c r="S10" s="44"/>
      <c r="T10" s="44"/>
      <c r="W10" s="58" t="s">
        <v>46</v>
      </c>
      <c r="X10" s="16">
        <v>2524</v>
      </c>
      <c r="Y10" s="14">
        <v>63</v>
      </c>
      <c r="Z10" s="17">
        <f t="shared" si="0"/>
        <v>2587</v>
      </c>
    </row>
    <row r="11" spans="2:26" ht="21">
      <c r="B11" s="58" t="s">
        <v>47</v>
      </c>
      <c r="C11" s="21">
        <v>798.1</v>
      </c>
      <c r="D11" s="20">
        <v>933.2</v>
      </c>
      <c r="E11" s="19">
        <v>909.8</v>
      </c>
      <c r="F11" s="59">
        <f t="shared" si="1"/>
        <v>0.17320503330866088</v>
      </c>
      <c r="G11" s="17">
        <v>11</v>
      </c>
      <c r="H11" s="60">
        <v>13</v>
      </c>
      <c r="K11" s="70"/>
      <c r="L11" s="41"/>
      <c r="M11" s="41"/>
      <c r="N11" s="41"/>
      <c r="O11" s="41"/>
      <c r="P11" s="41"/>
      <c r="Q11" s="41"/>
      <c r="R11" s="41"/>
      <c r="S11" s="41"/>
      <c r="T11" s="41"/>
      <c r="W11" s="58" t="s">
        <v>47</v>
      </c>
      <c r="X11" s="16">
        <v>1712</v>
      </c>
      <c r="Y11" s="14">
        <v>1596</v>
      </c>
      <c r="Z11" s="17">
        <f t="shared" si="0"/>
        <v>3308</v>
      </c>
    </row>
    <row r="12" spans="2:26" ht="22" thickBot="1">
      <c r="B12" s="61" t="s">
        <v>48</v>
      </c>
      <c r="C12" s="10">
        <v>731.7</v>
      </c>
      <c r="D12" s="9">
        <v>842.5</v>
      </c>
      <c r="E12" s="8">
        <v>820.3</v>
      </c>
      <c r="F12" s="59">
        <f t="shared" si="1"/>
        <v>0.2003610108303254</v>
      </c>
      <c r="G12" s="6">
        <v>12</v>
      </c>
      <c r="H12" s="62">
        <v>2</v>
      </c>
      <c r="K12" s="70"/>
      <c r="L12" s="43"/>
      <c r="M12" s="43"/>
      <c r="N12" s="43"/>
      <c r="O12" s="43"/>
      <c r="P12" s="43"/>
      <c r="Q12" s="43"/>
      <c r="R12" s="43"/>
      <c r="S12" s="43"/>
      <c r="T12" s="43"/>
      <c r="W12" s="63" t="s">
        <v>48</v>
      </c>
      <c r="X12" s="38">
        <v>3404</v>
      </c>
      <c r="Y12" s="40">
        <v>656</v>
      </c>
      <c r="Z12" s="6">
        <f t="shared" si="0"/>
        <v>4060</v>
      </c>
    </row>
    <row r="13" spans="2:26" ht="23" thickTop="1" thickBot="1">
      <c r="B13" s="64" t="s">
        <v>49</v>
      </c>
      <c r="C13" s="4" t="s">
        <v>50</v>
      </c>
      <c r="D13" s="3" t="s">
        <v>0</v>
      </c>
      <c r="E13" s="65" t="s">
        <v>0</v>
      </c>
      <c r="F13" s="66">
        <f>AVERAGE(F4:F12)</f>
        <v>0.25051152231981499</v>
      </c>
      <c r="G13" s="67">
        <f>AVERAGE(G4:G12)</f>
        <v>12.222222222222221</v>
      </c>
      <c r="H13" s="68"/>
      <c r="K13" s="70"/>
      <c r="L13" s="43"/>
      <c r="M13" s="43"/>
      <c r="N13" s="43"/>
      <c r="O13" s="43"/>
      <c r="P13" s="43"/>
      <c r="Q13" s="43"/>
      <c r="R13" s="43"/>
      <c r="S13" s="43"/>
      <c r="T13" s="43"/>
    </row>
    <row r="14" spans="2:26" ht="16" thickTop="1"/>
  </sheetData>
  <mergeCells count="8">
    <mergeCell ref="X2:Y2"/>
    <mergeCell ref="Z2:Z3"/>
    <mergeCell ref="B2:B3"/>
    <mergeCell ref="D2:E2"/>
    <mergeCell ref="F2:F3"/>
    <mergeCell ref="G2:G3"/>
    <mergeCell ref="H2:H3"/>
    <mergeCell ref="W2:W3"/>
  </mergeCells>
  <phoneticPr fontId="5" type="noConversion"/>
  <pageMargins left="0.7" right="0.7" top="0.75" bottom="0.75" header="0.3" footer="0.3"/>
  <pageSetup paperSize="9" orientation="landscape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11"/>
  <sheetViews>
    <sheetView workbookViewId="0">
      <selection activeCell="B2" sqref="B2"/>
    </sheetView>
  </sheetViews>
  <sheetFormatPr baseColWidth="10" defaultColWidth="8.83203125" defaultRowHeight="15"/>
  <cols>
    <col min="2" max="2" width="13" bestFit="1" customWidth="1"/>
    <col min="3" max="3" width="11.83203125" bestFit="1" customWidth="1"/>
    <col min="4" max="4" width="11.33203125" bestFit="1" customWidth="1"/>
    <col min="5" max="5" width="17" bestFit="1" customWidth="1"/>
    <col min="6" max="6" width="23.83203125" bestFit="1" customWidth="1"/>
    <col min="7" max="7" width="10.6640625" bestFit="1" customWidth="1"/>
  </cols>
  <sheetData>
    <row r="1" spans="2:7" ht="16" thickBot="1"/>
    <row r="2" spans="2:7" ht="22" thickTop="1" thickBot="1">
      <c r="B2" s="72" t="s">
        <v>51</v>
      </c>
      <c r="C2" s="73" t="s">
        <v>52</v>
      </c>
      <c r="D2" s="74" t="s">
        <v>53</v>
      </c>
      <c r="E2" s="74" t="s">
        <v>54</v>
      </c>
      <c r="F2" s="74" t="s">
        <v>55</v>
      </c>
      <c r="G2" s="75" t="s">
        <v>56</v>
      </c>
    </row>
    <row r="3" spans="2:7" ht="22" thickTop="1">
      <c r="B3" s="76">
        <v>2</v>
      </c>
      <c r="C3" s="77">
        <v>773.9</v>
      </c>
      <c r="D3" s="78">
        <v>897.8</v>
      </c>
      <c r="E3" s="79">
        <v>878.9</v>
      </c>
      <c r="F3" s="80">
        <f>(D3-E3)/(D3-C3)*100%</f>
        <v>0.15254237288135578</v>
      </c>
      <c r="G3" s="81">
        <v>4</v>
      </c>
    </row>
    <row r="4" spans="2:7" ht="21">
      <c r="B4" s="17">
        <v>3</v>
      </c>
      <c r="C4" s="82">
        <v>773.9</v>
      </c>
      <c r="D4" s="83">
        <v>897.8</v>
      </c>
      <c r="E4" s="15">
        <v>878.9</v>
      </c>
      <c r="F4" s="84">
        <f t="shared" ref="F4:F10" si="0">(D4-E4)/(D4-C4)*100%</f>
        <v>0.15254237288135578</v>
      </c>
      <c r="G4" s="14">
        <v>5</v>
      </c>
    </row>
    <row r="5" spans="2:7" ht="21">
      <c r="B5" s="17">
        <v>4</v>
      </c>
      <c r="C5" s="82">
        <v>773.9</v>
      </c>
      <c r="D5" s="83">
        <v>897.8</v>
      </c>
      <c r="E5" s="15">
        <v>875.2</v>
      </c>
      <c r="F5" s="84">
        <f t="shared" si="0"/>
        <v>0.18240516545601221</v>
      </c>
      <c r="G5" s="14">
        <v>7</v>
      </c>
    </row>
    <row r="6" spans="2:7" ht="21">
      <c r="B6" s="17">
        <v>5</v>
      </c>
      <c r="C6" s="82">
        <v>773.9</v>
      </c>
      <c r="D6" s="83">
        <v>897.8</v>
      </c>
      <c r="E6" s="15">
        <v>849.9</v>
      </c>
      <c r="F6" s="84">
        <f t="shared" si="0"/>
        <v>0.38660209846650512</v>
      </c>
      <c r="G6" s="14">
        <v>16</v>
      </c>
    </row>
    <row r="7" spans="2:7" ht="21">
      <c r="B7" s="17">
        <v>6</v>
      </c>
      <c r="C7" s="82">
        <v>773.9</v>
      </c>
      <c r="D7" s="83">
        <v>897.8</v>
      </c>
      <c r="E7" s="15">
        <v>837.2</v>
      </c>
      <c r="F7" s="84">
        <f t="shared" si="0"/>
        <v>0.48910411622275962</v>
      </c>
      <c r="G7" s="14">
        <v>28</v>
      </c>
    </row>
    <row r="8" spans="2:7" ht="21">
      <c r="B8" s="17">
        <v>7</v>
      </c>
      <c r="C8" s="82">
        <v>773.9</v>
      </c>
      <c r="D8" s="83">
        <v>897.8</v>
      </c>
      <c r="E8" s="15">
        <v>837.2</v>
      </c>
      <c r="F8" s="84">
        <f t="shared" si="0"/>
        <v>0.48910411622275962</v>
      </c>
      <c r="G8" s="14">
        <v>28</v>
      </c>
    </row>
    <row r="9" spans="2:7" ht="21">
      <c r="B9" s="17">
        <v>8</v>
      </c>
      <c r="C9" s="82">
        <v>773.9</v>
      </c>
      <c r="D9" s="83">
        <v>897.8</v>
      </c>
      <c r="E9" s="15">
        <v>837.2</v>
      </c>
      <c r="F9" s="84">
        <f t="shared" si="0"/>
        <v>0.48910411622275962</v>
      </c>
      <c r="G9" s="14">
        <v>28</v>
      </c>
    </row>
    <row r="10" spans="2:7" ht="22" thickBot="1">
      <c r="B10" s="6">
        <v>9</v>
      </c>
      <c r="C10" s="85">
        <v>773.9</v>
      </c>
      <c r="D10" s="86">
        <v>897.8</v>
      </c>
      <c r="E10" s="39">
        <v>837.2</v>
      </c>
      <c r="F10" s="87">
        <f t="shared" si="0"/>
        <v>0.48910411622275962</v>
      </c>
      <c r="G10" s="40">
        <v>28</v>
      </c>
    </row>
    <row r="11" spans="2:7" ht="16" thickTop="1"/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Benchmark info (2)</vt:lpstr>
      <vt:lpstr>Benchmark info</vt:lpstr>
      <vt:lpstr>Experimental Result (Non-CG)</vt:lpstr>
      <vt:lpstr>Boundary vs Improvement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Eric Tseng</cp:lastModifiedBy>
  <dcterms:created xsi:type="dcterms:W3CDTF">2017-11-18T17:12:42Z</dcterms:created>
  <dcterms:modified xsi:type="dcterms:W3CDTF">2018-04-05T09:51:44Z</dcterms:modified>
</cp:coreProperties>
</file>