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9600\Desktop\課程\演算法\PAs\PA1-1\"/>
    </mc:Choice>
  </mc:AlternateContent>
  <xr:revisionPtr revIDLastSave="0" documentId="13_ncr:1_{7106F6CB-FE8B-4A0C-A607-AB455CC4B707}" xr6:coauthVersionLast="36" xr6:coauthVersionMax="36" xr10:uidLastSave="{00000000-0000-0000-0000-000000000000}"/>
  <bookViews>
    <workbookView xWindow="0" yWindow="0" windowWidth="14380" windowHeight="4670" xr2:uid="{FD37C39A-152E-454F-ADF0-A0F2FC6AD6E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C18" i="1"/>
  <c r="C19" i="1"/>
  <c r="C20" i="1"/>
  <c r="C21" i="1"/>
  <c r="C22" i="1"/>
  <c r="C23" i="1"/>
  <c r="C24" i="1"/>
  <c r="C25" i="1"/>
  <c r="C26" i="1"/>
  <c r="C27" i="1"/>
  <c r="C16" i="1"/>
  <c r="C30" i="1" l="1"/>
  <c r="D30" i="1"/>
  <c r="E30" i="1"/>
  <c r="B30" i="1"/>
  <c r="I17" i="1"/>
  <c r="I18" i="1"/>
  <c r="I19" i="1"/>
  <c r="I20" i="1"/>
  <c r="I21" i="1"/>
  <c r="I22" i="1"/>
  <c r="I23" i="1"/>
  <c r="I24" i="1"/>
  <c r="I25" i="1"/>
  <c r="I26" i="1"/>
  <c r="I27" i="1"/>
  <c r="I16" i="1"/>
  <c r="G17" i="1"/>
  <c r="G18" i="1"/>
  <c r="G19" i="1"/>
  <c r="G20" i="1"/>
  <c r="G21" i="1"/>
  <c r="G22" i="1"/>
  <c r="G23" i="1"/>
  <c r="G24" i="1"/>
  <c r="G25" i="1"/>
  <c r="G26" i="1"/>
  <c r="G16" i="1"/>
  <c r="E17" i="1"/>
  <c r="E18" i="1"/>
  <c r="E19" i="1"/>
  <c r="E20" i="1"/>
  <c r="E21" i="1"/>
  <c r="E22" i="1"/>
  <c r="E23" i="1"/>
  <c r="E24" i="1"/>
  <c r="E25" i="1"/>
  <c r="E26" i="1"/>
  <c r="E27" i="1"/>
  <c r="E16" i="1"/>
</calcChain>
</file>

<file path=xl/sharedStrings.xml><?xml version="1.0" encoding="utf-8"?>
<sst xmlns="http://schemas.openxmlformats.org/spreadsheetml/2006/main" count="46" uniqueCount="28">
  <si>
    <t>Input Size</t>
  </si>
  <si>
    <t>4000.case2</t>
  </si>
  <si>
    <t>4000.case3</t>
  </si>
  <si>
    <t>16000.case2</t>
  </si>
  <si>
    <t>16000.case3</t>
  </si>
  <si>
    <t>16000.case1</t>
  </si>
  <si>
    <t>32000.case2</t>
  </si>
  <si>
    <t>32000.case3</t>
  </si>
  <si>
    <t>32000.case1</t>
  </si>
  <si>
    <t>1000000.case2</t>
  </si>
  <si>
    <t>1000000.case3</t>
  </si>
  <si>
    <t>1000000.case1</t>
  </si>
  <si>
    <t>IS</t>
    <phoneticPr fontId="1" type="noConversion"/>
  </si>
  <si>
    <t>MS</t>
    <phoneticPr fontId="1" type="noConversion"/>
  </si>
  <si>
    <t>QS</t>
    <phoneticPr fontId="1" type="noConversion"/>
  </si>
  <si>
    <t>HS</t>
    <phoneticPr fontId="1" type="noConversion"/>
  </si>
  <si>
    <t>Memory (kb)</t>
    <phoneticPr fontId="1" type="noConversion"/>
  </si>
  <si>
    <t>4000.case1</t>
    <phoneticPr fontId="1" type="noConversion"/>
  </si>
  <si>
    <t>case1</t>
    <phoneticPr fontId="1" type="noConversion"/>
  </si>
  <si>
    <t>input</t>
    <phoneticPr fontId="1" type="noConversion"/>
  </si>
  <si>
    <t>time</t>
    <phoneticPr fontId="1" type="noConversion"/>
  </si>
  <si>
    <t>IS</t>
    <phoneticPr fontId="1" type="noConversion"/>
  </si>
  <si>
    <t>MS</t>
    <phoneticPr fontId="1" type="noConversion"/>
  </si>
  <si>
    <t>QS</t>
    <phoneticPr fontId="1" type="noConversion"/>
  </si>
  <si>
    <t>HS</t>
    <phoneticPr fontId="1" type="noConversion"/>
  </si>
  <si>
    <t>case2</t>
    <phoneticPr fontId="1" type="noConversion"/>
  </si>
  <si>
    <t>case3</t>
    <phoneticPr fontId="1" type="noConversion"/>
  </si>
  <si>
    <t>CPU time 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</si>
</sst>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right" vertical="center"/>
    </xf>
    <xf numFmtId="0" fontId="2" fillId="0" borderId="1" xfId="0" applyFont="1" applyBorder="1">
      <alignment vertical="center"/>
    </xf>
  </cellXfs>
  <cellStyles count="1">
    <cellStyle name="一般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Average Case (Case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alpha val="98000"/>
                  </a:schemeClr>
                </a:solidFill>
                <a:prstDash val="solid"/>
              </a:ln>
              <a:effectLst/>
            </c:spPr>
            <c:trendlineType val="linear"/>
            <c:backward val="2"/>
            <c:dispRSqr val="0"/>
            <c:dispEq val="0"/>
          </c:trendline>
          <c:xVal>
            <c:numRef>
              <c:f>工作表1!$B$30:$E$30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6</c:v>
                </c:pt>
              </c:numCache>
            </c:numRef>
          </c:xVal>
          <c:yVal>
            <c:numRef>
              <c:f>工作表1!$B$31:$E$31</c:f>
              <c:numCache>
                <c:formatCode>General</c:formatCode>
                <c:ptCount val="4"/>
                <c:pt idx="0">
                  <c:v>0.79476679794082106</c:v>
                </c:pt>
                <c:pt idx="1">
                  <c:v>1.6428205155566611</c:v>
                </c:pt>
                <c:pt idx="2">
                  <c:v>2.2116624034490142</c:v>
                </c:pt>
                <c:pt idx="3">
                  <c:v>5.2073973658798334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7F-4C88-9ABB-34A885786D33}"/>
            </c:ext>
          </c:extLst>
        </c:ser>
        <c:ser>
          <c:idx val="1"/>
          <c:order val="1"/>
          <c:tx>
            <c:v>MS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backward val="2"/>
            <c:dispRSqr val="0"/>
            <c:dispEq val="0"/>
          </c:trendline>
          <c:xVal>
            <c:numRef>
              <c:f>工作表1!$B$30:$E$30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6</c:v>
                </c:pt>
              </c:numCache>
            </c:numRef>
          </c:xVal>
          <c:yVal>
            <c:numRef>
              <c:f>工作表1!$B$32:$E$32</c:f>
              <c:numCache>
                <c:formatCode>General</c:formatCode>
                <c:ptCount val="4"/>
                <c:pt idx="0">
                  <c:v>0.26268834430169646</c:v>
                </c:pt>
                <c:pt idx="1">
                  <c:v>0.48072537898848766</c:v>
                </c:pt>
                <c:pt idx="2">
                  <c:v>0.61097937992299711</c:v>
                </c:pt>
                <c:pt idx="3">
                  <c:v>2.1737135140173205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7F-4C88-9ABB-34A885786D33}"/>
            </c:ext>
          </c:extLst>
        </c:ser>
        <c:ser>
          <c:idx val="2"/>
          <c:order val="2"/>
          <c:tx>
            <c:v>QS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backward val="2"/>
            <c:dispRSqr val="0"/>
            <c:dispEq val="0"/>
          </c:trendline>
          <c:xVal>
            <c:numRef>
              <c:f>工作表1!$B$30:$E$30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6</c:v>
                </c:pt>
              </c:numCache>
            </c:numRef>
          </c:xVal>
          <c:yVal>
            <c:numRef>
              <c:f>工作表1!$B$33:$D$33</c:f>
              <c:numCache>
                <c:formatCode>General</c:formatCode>
                <c:ptCount val="3"/>
                <c:pt idx="0">
                  <c:v>-2.9653123769906618E-2</c:v>
                </c:pt>
                <c:pt idx="1">
                  <c:v>0.27300127206373764</c:v>
                </c:pt>
                <c:pt idx="2">
                  <c:v>0.49954962590514895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33F-4BD3-B494-942A6F6E4BD7}"/>
            </c:ext>
          </c:extLst>
        </c:ser>
        <c:ser>
          <c:idx val="3"/>
          <c:order val="3"/>
          <c:tx>
            <c:v>HS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linear"/>
            <c:backward val="2"/>
            <c:dispRSqr val="0"/>
            <c:dispEq val="0"/>
          </c:trendline>
          <c:xVal>
            <c:numRef>
              <c:f>工作表1!$B$30:$E$30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6</c:v>
                </c:pt>
              </c:numCache>
            </c:numRef>
          </c:xVal>
          <c:yVal>
            <c:numRef>
              <c:f>工作表1!$B$34:$E$34</c:f>
              <c:numCache>
                <c:formatCode>General</c:formatCode>
                <c:ptCount val="4"/>
                <c:pt idx="0">
                  <c:v>-4.2871802323186915E-2</c:v>
                </c:pt>
                <c:pt idx="1">
                  <c:v>0.18836592606314825</c:v>
                </c:pt>
                <c:pt idx="2">
                  <c:v>0.44404479591807622</c:v>
                </c:pt>
                <c:pt idx="3">
                  <c:v>2.23110242584753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7F-4C88-9ABB-34A885786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463071"/>
        <c:axId val="1521533215"/>
      </c:scatterChart>
      <c:valAx>
        <c:axId val="1516463071"/>
        <c:scaling>
          <c:orientation val="minMax"/>
          <c:max val="6.5"/>
          <c:min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Input</a:t>
                </a:r>
                <a:r>
                  <a:rPr lang="en-US" altLang="zh-TW" baseline="0"/>
                  <a:t> size (log scale)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crossAx val="1521533215"/>
        <c:crosses val="autoZero"/>
        <c:crossBetween val="midCat"/>
      </c:valAx>
      <c:valAx>
        <c:axId val="15215332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</a:t>
                </a:r>
                <a:r>
                  <a:rPr lang="en-US" altLang="zh-TW" baseline="0"/>
                  <a:t> (log scale)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crossAx val="1516463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Best</a:t>
            </a:r>
            <a:r>
              <a:rPr lang="en-US" altLang="zh-TW" baseline="0"/>
              <a:t> Case (Case 2)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backward val="1"/>
            <c:dispRSqr val="0"/>
            <c:dispEq val="0"/>
          </c:trendline>
          <c:xVal>
            <c:numRef>
              <c:f>工作表1!$B$36:$E$36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6</c:v>
                </c:pt>
              </c:numCache>
            </c:numRef>
          </c:xVal>
          <c:yVal>
            <c:numRef>
              <c:f>工作表1!$B$37:$E$37</c:f>
              <c:numCache>
                <c:formatCode>General</c:formatCode>
                <c:ptCount val="4"/>
                <c:pt idx="0">
                  <c:v>-0.90657831483776496</c:v>
                </c:pt>
                <c:pt idx="1">
                  <c:v>-0.94309514866352739</c:v>
                </c:pt>
                <c:pt idx="2">
                  <c:v>-0.94692155651658028</c:v>
                </c:pt>
                <c:pt idx="3">
                  <c:v>0.16256440652301901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6F-42DD-9F6A-431B2A091FD6}"/>
            </c:ext>
          </c:extLst>
        </c:ser>
        <c:ser>
          <c:idx val="1"/>
          <c:order val="1"/>
          <c:tx>
            <c:v>MS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backward val="1"/>
            <c:dispRSqr val="0"/>
            <c:dispEq val="0"/>
          </c:trendline>
          <c:xVal>
            <c:numRef>
              <c:f>工作表1!$B$36:$E$36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6</c:v>
                </c:pt>
              </c:numCache>
            </c:numRef>
          </c:xVal>
          <c:yVal>
            <c:numRef>
              <c:f>工作表1!$B$38:$E$38</c:f>
              <c:numCache>
                <c:formatCode>General</c:formatCode>
                <c:ptCount val="4"/>
                <c:pt idx="0">
                  <c:v>-9.6910013008056392E-2</c:v>
                </c:pt>
                <c:pt idx="1">
                  <c:v>0.14363923527454328</c:v>
                </c:pt>
                <c:pt idx="2">
                  <c:v>0.31806333496276157</c:v>
                </c:pt>
                <c:pt idx="3">
                  <c:v>1.8460462477890014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6F-42DD-9F6A-431B2A091FD6}"/>
            </c:ext>
          </c:extLst>
        </c:ser>
        <c:ser>
          <c:idx val="2"/>
          <c:order val="2"/>
          <c:tx>
            <c:v>QS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backward val="1"/>
            <c:dispRSqr val="0"/>
            <c:dispEq val="0"/>
          </c:trendline>
          <c:xVal>
            <c:numRef>
              <c:f>工作表1!$B$36:$E$36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6</c:v>
                </c:pt>
              </c:numCache>
            </c:numRef>
          </c:xVal>
          <c:yVal>
            <c:numRef>
              <c:f>工作表1!$B$39:$E$39</c:f>
              <c:numCache>
                <c:formatCode>General</c:formatCode>
                <c:ptCount val="4"/>
                <c:pt idx="0">
                  <c:v>-0.49620931694281889</c:v>
                </c:pt>
                <c:pt idx="1">
                  <c:v>-0.23807216157947098</c:v>
                </c:pt>
                <c:pt idx="2">
                  <c:v>-1.2333735073725434E-2</c:v>
                </c:pt>
                <c:pt idx="3">
                  <c:v>1.4340416827542717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6F-42DD-9F6A-431B2A091FD6}"/>
            </c:ext>
          </c:extLst>
        </c:ser>
        <c:ser>
          <c:idx val="3"/>
          <c:order val="3"/>
          <c:tx>
            <c:v>HS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linear"/>
            <c:backward val="1"/>
            <c:dispRSqr val="0"/>
            <c:dispEq val="0"/>
          </c:trendline>
          <c:xVal>
            <c:numRef>
              <c:f>工作表1!$B$36:$E$36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6</c:v>
                </c:pt>
              </c:numCache>
            </c:numRef>
          </c:xVal>
          <c:yVal>
            <c:numRef>
              <c:f>工作表1!$B$40:$E$40</c:f>
              <c:numCache>
                <c:formatCode>General</c:formatCode>
                <c:ptCount val="4"/>
                <c:pt idx="0">
                  <c:v>-0.11238269966426384</c:v>
                </c:pt>
                <c:pt idx="1">
                  <c:v>0.2808059283936668</c:v>
                </c:pt>
                <c:pt idx="2">
                  <c:v>0.50406288267869181</c:v>
                </c:pt>
                <c:pt idx="3">
                  <c:v>1.9685062970919855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6F-42DD-9F6A-431B2A091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214751"/>
        <c:axId val="1773252111"/>
      </c:scatterChart>
      <c:valAx>
        <c:axId val="1648214751"/>
        <c:scaling>
          <c:orientation val="minMax"/>
          <c:max val="6"/>
          <c:min val="2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Input</a:t>
                </a:r>
                <a:r>
                  <a:rPr lang="en-US" altLang="zh-TW" baseline="0"/>
                  <a:t> size (log scale)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crossAx val="1773252111"/>
        <c:crosses val="autoZero"/>
        <c:crossBetween val="midCat"/>
      </c:valAx>
      <c:valAx>
        <c:axId val="1773252111"/>
        <c:scaling>
          <c:orientation val="minMax"/>
          <c:max val="2"/>
          <c:min val="-2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 (log</a:t>
                </a:r>
                <a:r>
                  <a:rPr lang="en-US" altLang="zh-TW" baseline="0"/>
                  <a:t> scale)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crossAx val="1648214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Worst</a:t>
            </a:r>
            <a:r>
              <a:rPr lang="en-US" altLang="zh-TW" baseline="0"/>
              <a:t> Case (Case 3)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backward val="2"/>
            <c:dispRSqr val="0"/>
            <c:dispEq val="0"/>
          </c:trendline>
          <c:xVal>
            <c:numRef>
              <c:f>工作表1!$B$43:$E$43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6</c:v>
                </c:pt>
              </c:numCache>
            </c:numRef>
          </c:xVal>
          <c:yVal>
            <c:numRef>
              <c:f>工作表1!$B$44:$E$44</c:f>
              <c:numCache>
                <c:formatCode>General</c:formatCode>
                <c:ptCount val="4"/>
                <c:pt idx="0">
                  <c:v>1.074999186064199</c:v>
                </c:pt>
                <c:pt idx="1">
                  <c:v>1.9269697649856621</c:v>
                </c:pt>
                <c:pt idx="2">
                  <c:v>2.5103358550998691</c:v>
                </c:pt>
                <c:pt idx="3">
                  <c:v>5.508609164028262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1F-4532-8204-98F17413AAEA}"/>
            </c:ext>
          </c:extLst>
        </c:ser>
        <c:ser>
          <c:idx val="1"/>
          <c:order val="1"/>
          <c:tx>
            <c:v>MS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backward val="2"/>
            <c:dispRSqr val="0"/>
            <c:dispEq val="0"/>
          </c:trendline>
          <c:xVal>
            <c:numRef>
              <c:f>工作表1!$B$43:$E$43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6</c:v>
                </c:pt>
              </c:numCache>
            </c:numRef>
          </c:xVal>
          <c:yVal>
            <c:numRef>
              <c:f>工作表1!$B$45:$E$45</c:f>
              <c:numCache>
                <c:formatCode>General</c:formatCode>
                <c:ptCount val="4"/>
                <c:pt idx="0">
                  <c:v>1.5359755409214231E-2</c:v>
                </c:pt>
                <c:pt idx="1">
                  <c:v>0.20384846374623469</c:v>
                </c:pt>
                <c:pt idx="2">
                  <c:v>0.48840968890319814</c:v>
                </c:pt>
                <c:pt idx="3">
                  <c:v>1.8866598978612028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1F-4532-8204-98F17413AAEA}"/>
            </c:ext>
          </c:extLst>
        </c:ser>
        <c:ser>
          <c:idx val="2"/>
          <c:order val="2"/>
          <c:tx>
            <c:v>QS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backward val="2"/>
            <c:dispRSqr val="0"/>
            <c:dispEq val="0"/>
          </c:trendline>
          <c:xVal>
            <c:numRef>
              <c:f>工作表1!$B$43:$E$43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6</c:v>
                </c:pt>
              </c:numCache>
            </c:numRef>
          </c:xVal>
          <c:yVal>
            <c:numRef>
              <c:f>工作表1!$B$46:$E$46</c:f>
              <c:numCache>
                <c:formatCode>General</c:formatCode>
                <c:ptCount val="4"/>
                <c:pt idx="0">
                  <c:v>-0.46724562100750222</c:v>
                </c:pt>
                <c:pt idx="1">
                  <c:v>-0.21609642072726507</c:v>
                </c:pt>
                <c:pt idx="2">
                  <c:v>7.1513805095089159E-2</c:v>
                </c:pt>
                <c:pt idx="3">
                  <c:v>1.5311083313295424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1F-4532-8204-98F17413AAEA}"/>
            </c:ext>
          </c:extLst>
        </c:ser>
        <c:ser>
          <c:idx val="3"/>
          <c:order val="3"/>
          <c:tx>
            <c:v>HS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linear"/>
            <c:backward val="2"/>
            <c:dispRSqr val="0"/>
            <c:dispEq val="0"/>
          </c:trendline>
          <c:xVal>
            <c:numRef>
              <c:f>工作表1!$B$43:$E$43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6</c:v>
                </c:pt>
              </c:numCache>
            </c:numRef>
          </c:xVal>
          <c:yVal>
            <c:numRef>
              <c:f>工作表1!$B$47:$E$47</c:f>
              <c:numCache>
                <c:formatCode>General</c:formatCode>
                <c:ptCount val="4"/>
                <c:pt idx="0">
                  <c:v>-0.10902040301031106</c:v>
                </c:pt>
                <c:pt idx="1">
                  <c:v>0.12319807503199871</c:v>
                </c:pt>
                <c:pt idx="2">
                  <c:v>0.44373224140159678</c:v>
                </c:pt>
                <c:pt idx="3">
                  <c:v>1.9718786170262659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11F-4532-8204-98F17413A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375023"/>
        <c:axId val="1788549807"/>
      </c:scatterChart>
      <c:valAx>
        <c:axId val="1820375023"/>
        <c:scaling>
          <c:orientation val="minMax"/>
          <c:max val="6"/>
          <c:min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Input</a:t>
                </a:r>
                <a:r>
                  <a:rPr lang="en-US" altLang="zh-TW" baseline="0"/>
                  <a:t> size (log scale)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crossAx val="1788549807"/>
        <c:crosses val="autoZero"/>
        <c:crossBetween val="midCat"/>
      </c:valAx>
      <c:valAx>
        <c:axId val="178854980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</a:t>
                </a:r>
                <a:r>
                  <a:rPr lang="en-US" altLang="zh-TW" baseline="0"/>
                  <a:t> (log scale)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crossAx val="1820375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327025</xdr:colOff>
      <xdr:row>0</xdr:row>
      <xdr:rowOff>161925</xdr:rowOff>
    </xdr:from>
    <xdr:to>
      <xdr:col>17</xdr:col>
      <xdr:colOff>22225</xdr:colOff>
      <xdr:row>13</xdr:row>
      <xdr:rowOff>92075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DA6B538-80D6-43B1-81FE-7502132D8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281641</xdr:colOff>
      <xdr:row>14</xdr:row>
      <xdr:rowOff>7844</xdr:rowOff>
    </xdr:from>
    <xdr:to>
      <xdr:col>16</xdr:col>
      <xdr:colOff>586441</xdr:colOff>
      <xdr:row>26</xdr:row>
      <xdr:rowOff>160991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842643C4-E23D-4C38-AD1F-547FA15ED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288365</xdr:colOff>
      <xdr:row>29</xdr:row>
      <xdr:rowOff>2614</xdr:rowOff>
    </xdr:from>
    <xdr:to>
      <xdr:col>16</xdr:col>
      <xdr:colOff>584947</xdr:colOff>
      <xdr:row>41</xdr:row>
      <xdr:rowOff>155762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1377A9D3-6DAD-444F-915C-EAA2AB7C4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56D21-99FC-431F-8190-0373AFC7D232}" name="表格1" displayName="表格1" ref="A2:I27" headerRowCount="0" totalsRowShown="0" headerRowDxfId="9">
  <tableColumns count="9">
    <tableColumn id="1" xr3:uid="{2C4CE5AC-F66A-4E1B-AB5C-4AC35EA8AE16}" name="欄1" dataDxfId="8"/>
    <tableColumn id="2" xr3:uid="{98196EAF-8D7F-4CFA-92AE-8EBCA737D40E}" name="欄2" dataDxfId="7"/>
    <tableColumn id="3" xr3:uid="{80EDA2DF-6B3A-4CCE-9C0D-CD3276187096}" name="欄3" dataDxfId="6"/>
    <tableColumn id="4" xr3:uid="{0EFD88B4-C29C-4B64-B307-8688C35D47B3}" name="欄4" dataDxfId="5"/>
    <tableColumn id="5" xr3:uid="{E4204CF1-B8C3-4403-876B-781DB03BDC6C}" name="欄5" dataDxfId="4"/>
    <tableColumn id="6" xr3:uid="{8E05B6D0-D948-45C2-A51F-57EF7246BD3E}" name="欄6" dataDxfId="3"/>
    <tableColumn id="7" xr3:uid="{AA4B4911-63C2-4326-93B2-F75C99B4AB60}" name="欄7" dataDxfId="2"/>
    <tableColumn id="8" xr3:uid="{7072309A-E7F0-4C72-99F4-3A197F0C3E3E}" name="欄8" dataDxfId="1"/>
    <tableColumn id="9" xr3:uid="{6D0CFF06-F7F8-48EE-B87A-E30FB43FC595}" name="欄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73D3-55B7-4305-ADAF-B11A51976B34}">
  <dimension ref="A1:I47"/>
  <sheetViews>
    <sheetView tabSelected="1" topLeftCell="B20" zoomScale="85" zoomScaleNormal="85" workbookViewId="0">
      <selection activeCell="H33" sqref="H33"/>
    </sheetView>
  </sheetViews>
  <sheetFormatPr defaultRowHeight="17" x14ac:dyDescent="0.4"/>
  <cols>
    <col min="1" max="1" width="15.26953125" customWidth="1"/>
    <col min="2" max="9" width="12.6328125" customWidth="1"/>
  </cols>
  <sheetData>
    <row r="1" spans="1:9" x14ac:dyDescent="0.4">
      <c r="A1" s="9" t="s">
        <v>0</v>
      </c>
      <c r="B1" s="1" t="s">
        <v>12</v>
      </c>
      <c r="C1" s="1"/>
      <c r="D1" s="1" t="s">
        <v>13</v>
      </c>
      <c r="E1" s="1"/>
      <c r="F1" s="1" t="s">
        <v>14</v>
      </c>
      <c r="G1" s="1"/>
      <c r="H1" s="1" t="s">
        <v>15</v>
      </c>
      <c r="I1" s="1"/>
    </row>
    <row r="2" spans="1:9" x14ac:dyDescent="0.4">
      <c r="A2" s="1"/>
      <c r="B2" s="5" t="s">
        <v>27</v>
      </c>
      <c r="C2" s="5" t="s">
        <v>16</v>
      </c>
      <c r="D2" s="5" t="s">
        <v>27</v>
      </c>
      <c r="E2" s="5" t="s">
        <v>16</v>
      </c>
      <c r="F2" s="5" t="s">
        <v>27</v>
      </c>
      <c r="G2" s="5" t="s">
        <v>16</v>
      </c>
      <c r="H2" s="5" t="s">
        <v>27</v>
      </c>
      <c r="I2" s="5" t="s">
        <v>16</v>
      </c>
    </row>
    <row r="3" spans="1:9" x14ac:dyDescent="0.4">
      <c r="A3" s="3" t="s">
        <v>1</v>
      </c>
      <c r="B3" s="5">
        <v>0.124</v>
      </c>
      <c r="C3" s="5">
        <v>5904</v>
      </c>
      <c r="D3" s="5">
        <v>0.8</v>
      </c>
      <c r="E3" s="5">
        <v>5904</v>
      </c>
      <c r="F3" s="5">
        <v>0.31900000000000001</v>
      </c>
      <c r="G3" s="5">
        <v>5904</v>
      </c>
      <c r="H3" s="5">
        <v>0.77200000000000002</v>
      </c>
      <c r="I3" s="5">
        <v>5904</v>
      </c>
    </row>
    <row r="4" spans="1:9" x14ac:dyDescent="0.4">
      <c r="A4" s="3" t="s">
        <v>2</v>
      </c>
      <c r="B4" s="5">
        <v>11.885</v>
      </c>
      <c r="C4" s="5">
        <v>5904</v>
      </c>
      <c r="D4" s="5">
        <v>1.036</v>
      </c>
      <c r="E4" s="5">
        <v>5904</v>
      </c>
      <c r="F4" s="5">
        <v>0.34100000000000003</v>
      </c>
      <c r="G4" s="5">
        <v>5904</v>
      </c>
      <c r="H4" s="5">
        <v>0.77800000000000002</v>
      </c>
      <c r="I4" s="5">
        <v>5904</v>
      </c>
    </row>
    <row r="5" spans="1:9" x14ac:dyDescent="0.4">
      <c r="A5" s="3" t="s">
        <v>17</v>
      </c>
      <c r="B5" s="5">
        <v>6.234</v>
      </c>
      <c r="C5" s="5">
        <v>5904</v>
      </c>
      <c r="D5" s="5">
        <v>1.831</v>
      </c>
      <c r="E5" s="5">
        <v>5904</v>
      </c>
      <c r="F5" s="5">
        <v>0.93400000000000005</v>
      </c>
      <c r="G5" s="5">
        <v>5904</v>
      </c>
      <c r="H5" s="5">
        <v>0.90600000000000003</v>
      </c>
      <c r="I5" s="5">
        <v>5904</v>
      </c>
    </row>
    <row r="6" spans="1:9" x14ac:dyDescent="0.4">
      <c r="A6" s="3" t="s">
        <v>3</v>
      </c>
      <c r="B6" s="5">
        <v>0.114</v>
      </c>
      <c r="C6" s="5">
        <v>6056</v>
      </c>
      <c r="D6" s="5">
        <v>1.3919999999999999</v>
      </c>
      <c r="E6" s="5">
        <v>6056</v>
      </c>
      <c r="F6" s="5">
        <v>0.57799999999999996</v>
      </c>
      <c r="G6" s="5">
        <v>6056</v>
      </c>
      <c r="H6" s="5">
        <v>1.909</v>
      </c>
      <c r="I6" s="5">
        <v>6056</v>
      </c>
    </row>
    <row r="7" spans="1:9" x14ac:dyDescent="0.4">
      <c r="A7" s="3" t="s">
        <v>4</v>
      </c>
      <c r="B7" s="5">
        <v>84.522000000000006</v>
      </c>
      <c r="C7" s="5">
        <v>6056</v>
      </c>
      <c r="D7" s="5">
        <v>1.599</v>
      </c>
      <c r="E7" s="5">
        <v>6056</v>
      </c>
      <c r="F7" s="5">
        <v>0.60799999999999998</v>
      </c>
      <c r="G7" s="5">
        <v>6056</v>
      </c>
      <c r="H7" s="5">
        <v>1.3280000000000001</v>
      </c>
      <c r="I7" s="5">
        <v>6056</v>
      </c>
    </row>
    <row r="8" spans="1:9" x14ac:dyDescent="0.4">
      <c r="A8" s="3" t="s">
        <v>5</v>
      </c>
      <c r="B8" s="5">
        <v>43.936</v>
      </c>
      <c r="C8" s="5">
        <v>6056</v>
      </c>
      <c r="D8" s="5">
        <v>3.0249999999999999</v>
      </c>
      <c r="E8" s="5">
        <v>6056</v>
      </c>
      <c r="F8" s="5">
        <v>1.875</v>
      </c>
      <c r="G8" s="5">
        <v>6056</v>
      </c>
      <c r="H8" s="5">
        <v>1.5429999999999999</v>
      </c>
      <c r="I8" s="5">
        <v>6056</v>
      </c>
    </row>
    <row r="9" spans="1:9" x14ac:dyDescent="0.4">
      <c r="A9" s="3" t="s">
        <v>6</v>
      </c>
      <c r="B9" s="5">
        <v>0.113</v>
      </c>
      <c r="C9" s="5">
        <v>6188</v>
      </c>
      <c r="D9" s="5">
        <v>2.08</v>
      </c>
      <c r="E9" s="5">
        <v>6188</v>
      </c>
      <c r="F9" s="5">
        <v>0.97199999999999998</v>
      </c>
      <c r="G9" s="5">
        <v>6188</v>
      </c>
      <c r="H9" s="5">
        <v>3.1920000000000002</v>
      </c>
      <c r="I9" s="5">
        <v>6188</v>
      </c>
    </row>
    <row r="10" spans="1:9" x14ac:dyDescent="0.4">
      <c r="A10" s="3" t="s">
        <v>7</v>
      </c>
      <c r="B10" s="5">
        <v>323.84399999999999</v>
      </c>
      <c r="C10" s="5">
        <v>6188</v>
      </c>
      <c r="D10" s="5">
        <v>3.0790000000000002</v>
      </c>
      <c r="E10" s="5">
        <v>6188</v>
      </c>
      <c r="F10" s="5">
        <v>1.179</v>
      </c>
      <c r="G10" s="5">
        <v>6188</v>
      </c>
      <c r="H10" s="5">
        <v>2.778</v>
      </c>
      <c r="I10" s="5">
        <v>6188</v>
      </c>
    </row>
    <row r="11" spans="1:9" x14ac:dyDescent="0.4">
      <c r="A11" s="3" t="s">
        <v>8</v>
      </c>
      <c r="B11" s="5">
        <v>162.803</v>
      </c>
      <c r="C11" s="5">
        <v>6188</v>
      </c>
      <c r="D11" s="5">
        <v>4.0830000000000002</v>
      </c>
      <c r="E11" s="5">
        <v>6188</v>
      </c>
      <c r="F11" s="5">
        <v>3.1589999999999998</v>
      </c>
      <c r="G11" s="5">
        <v>6188</v>
      </c>
      <c r="H11" s="5">
        <v>2.78</v>
      </c>
      <c r="I11" s="5">
        <v>6188</v>
      </c>
    </row>
    <row r="12" spans="1:9" x14ac:dyDescent="0.4">
      <c r="A12" s="3" t="s">
        <v>9</v>
      </c>
      <c r="B12" s="5">
        <v>1.454</v>
      </c>
      <c r="C12" s="5">
        <v>12144</v>
      </c>
      <c r="D12" s="5">
        <v>70.153000000000006</v>
      </c>
      <c r="E12" s="5">
        <v>14004</v>
      </c>
      <c r="F12" s="5">
        <v>27.167000000000002</v>
      </c>
      <c r="G12" s="5">
        <v>12144</v>
      </c>
      <c r="H12" s="5">
        <v>93.004999999999995</v>
      </c>
      <c r="I12" s="5">
        <v>12144</v>
      </c>
    </row>
    <row r="13" spans="1:9" x14ac:dyDescent="0.4">
      <c r="A13" s="3" t="s">
        <v>10</v>
      </c>
      <c r="B13" s="5">
        <v>322559</v>
      </c>
      <c r="C13" s="5">
        <v>12144</v>
      </c>
      <c r="D13" s="5">
        <v>77.03</v>
      </c>
      <c r="E13" s="5">
        <v>14004</v>
      </c>
      <c r="F13" s="5">
        <v>33.970999999999997</v>
      </c>
      <c r="G13" s="5">
        <v>12144</v>
      </c>
      <c r="H13" s="5">
        <v>93.73</v>
      </c>
      <c r="I13" s="5">
        <v>12144</v>
      </c>
    </row>
    <row r="14" spans="1:9" x14ac:dyDescent="0.4">
      <c r="A14" s="3" t="s">
        <v>11</v>
      </c>
      <c r="B14" s="5">
        <v>161212</v>
      </c>
      <c r="C14" s="5">
        <v>12144</v>
      </c>
      <c r="D14" s="5">
        <v>149.18100000000001</v>
      </c>
      <c r="E14" s="5">
        <v>14004</v>
      </c>
      <c r="F14" s="5">
        <v>84.585999999999999</v>
      </c>
      <c r="G14" s="5">
        <v>12144</v>
      </c>
      <c r="H14" s="5">
        <v>170.256</v>
      </c>
      <c r="I14" s="5">
        <v>12144</v>
      </c>
    </row>
    <row r="15" spans="1:9" x14ac:dyDescent="0.4">
      <c r="A15" s="2"/>
      <c r="B15" s="1"/>
      <c r="C15" s="1"/>
      <c r="D15" s="1"/>
      <c r="E15" s="1"/>
      <c r="F15" s="1"/>
      <c r="G15" s="1"/>
      <c r="H15" s="1"/>
      <c r="I15" s="6"/>
    </row>
    <row r="16" spans="1:9" x14ac:dyDescent="0.4">
      <c r="A16" s="2">
        <v>4000</v>
      </c>
      <c r="B16" s="4">
        <v>0.124</v>
      </c>
      <c r="C16" s="1">
        <f>LOG10(表格1[[#This Row],[欄2]])</f>
        <v>-0.90657831483776496</v>
      </c>
      <c r="D16" s="5">
        <v>0.8</v>
      </c>
      <c r="E16" s="1">
        <f>LOG10(表格1[[#This Row],[欄4]])</f>
        <v>-9.6910013008056392E-2</v>
      </c>
      <c r="F16" s="5">
        <v>0.31900000000000001</v>
      </c>
      <c r="G16" s="1">
        <f>LOG10(表格1[[#This Row],[欄6]])</f>
        <v>-0.49620931694281889</v>
      </c>
      <c r="H16" s="5">
        <v>0.77200000000000002</v>
      </c>
      <c r="I16" s="6">
        <f>LOG10(表格1[[#This Row],[欄8]])</f>
        <v>-0.11238269966426384</v>
      </c>
    </row>
    <row r="17" spans="1:9" x14ac:dyDescent="0.4">
      <c r="A17" s="2"/>
      <c r="B17" s="4">
        <v>11.885</v>
      </c>
      <c r="C17" s="1">
        <f>LOG10(表格1[[#This Row],[欄2]])</f>
        <v>1.074999186064199</v>
      </c>
      <c r="D17" s="5">
        <v>1.036</v>
      </c>
      <c r="E17" s="1">
        <f>LOG10(表格1[[#This Row],[欄4]])</f>
        <v>1.5359755409214231E-2</v>
      </c>
      <c r="F17" s="5">
        <v>0.34100000000000003</v>
      </c>
      <c r="G17" s="1">
        <f>LOG10(表格1[[#This Row],[欄6]])</f>
        <v>-0.46724562100750222</v>
      </c>
      <c r="H17" s="5">
        <v>0.77800000000000002</v>
      </c>
      <c r="I17" s="6">
        <f>LOG10(表格1[[#This Row],[欄8]])</f>
        <v>-0.10902040301031106</v>
      </c>
    </row>
    <row r="18" spans="1:9" x14ac:dyDescent="0.4">
      <c r="A18" s="2"/>
      <c r="B18" s="4">
        <v>6.234</v>
      </c>
      <c r="C18" s="1">
        <f>LOG10(表格1[[#This Row],[欄2]])</f>
        <v>0.79476679794082106</v>
      </c>
      <c r="D18" s="5">
        <v>1.831</v>
      </c>
      <c r="E18" s="1">
        <f>LOG10(表格1[[#This Row],[欄4]])</f>
        <v>0.26268834430169646</v>
      </c>
      <c r="F18" s="5">
        <v>0.93400000000000005</v>
      </c>
      <c r="G18" s="1">
        <f>LOG10(表格1[[#This Row],[欄6]])</f>
        <v>-2.9653123769906618E-2</v>
      </c>
      <c r="H18" s="5">
        <v>0.90600000000000003</v>
      </c>
      <c r="I18" s="6">
        <f>LOG10(表格1[[#This Row],[欄8]])</f>
        <v>-4.2871802323186915E-2</v>
      </c>
    </row>
    <row r="19" spans="1:9" x14ac:dyDescent="0.4">
      <c r="A19" s="2">
        <v>16000</v>
      </c>
      <c r="B19" s="4">
        <v>0.114</v>
      </c>
      <c r="C19" s="1">
        <f>LOG10(表格1[[#This Row],[欄2]])</f>
        <v>-0.94309514866352739</v>
      </c>
      <c r="D19" s="5">
        <v>1.3919999999999999</v>
      </c>
      <c r="E19" s="1">
        <f>LOG10(表格1[[#This Row],[欄4]])</f>
        <v>0.14363923527454328</v>
      </c>
      <c r="F19" s="5">
        <v>0.57799999999999996</v>
      </c>
      <c r="G19" s="1">
        <f>LOG10(表格1[[#This Row],[欄6]])</f>
        <v>-0.23807216157947098</v>
      </c>
      <c r="H19" s="5">
        <v>1.909</v>
      </c>
      <c r="I19" s="6">
        <f>LOG10(表格1[[#This Row],[欄8]])</f>
        <v>0.2808059283936668</v>
      </c>
    </row>
    <row r="20" spans="1:9" x14ac:dyDescent="0.4">
      <c r="A20" s="2"/>
      <c r="B20" s="4">
        <v>84.522000000000006</v>
      </c>
      <c r="C20" s="1">
        <f>LOG10(表格1[[#This Row],[欄2]])</f>
        <v>1.9269697649856621</v>
      </c>
      <c r="D20" s="5">
        <v>1.599</v>
      </c>
      <c r="E20" s="1">
        <f>LOG10(表格1[[#This Row],[欄4]])</f>
        <v>0.20384846374623469</v>
      </c>
      <c r="F20" s="5">
        <v>0.60799999999999998</v>
      </c>
      <c r="G20" s="1">
        <f>LOG10(表格1[[#This Row],[欄6]])</f>
        <v>-0.21609642072726507</v>
      </c>
      <c r="H20" s="5">
        <v>1.3280000000000001</v>
      </c>
      <c r="I20" s="6">
        <f>LOG10(表格1[[#This Row],[欄8]])</f>
        <v>0.12319807503199871</v>
      </c>
    </row>
    <row r="21" spans="1:9" x14ac:dyDescent="0.4">
      <c r="A21" s="2"/>
      <c r="B21" s="4">
        <v>43.936</v>
      </c>
      <c r="C21" s="1">
        <f>LOG10(表格1[[#This Row],[欄2]])</f>
        <v>1.6428205155566611</v>
      </c>
      <c r="D21" s="5">
        <v>3.0249999999999999</v>
      </c>
      <c r="E21" s="1">
        <f>LOG10(表格1[[#This Row],[欄4]])</f>
        <v>0.48072537898848766</v>
      </c>
      <c r="F21" s="5">
        <v>1.875</v>
      </c>
      <c r="G21" s="1">
        <f>LOG10(表格1[[#This Row],[欄6]])</f>
        <v>0.27300127206373764</v>
      </c>
      <c r="H21" s="5">
        <v>1.5429999999999999</v>
      </c>
      <c r="I21" s="6">
        <f>LOG10(表格1[[#This Row],[欄8]])</f>
        <v>0.18836592606314825</v>
      </c>
    </row>
    <row r="22" spans="1:9" x14ac:dyDescent="0.4">
      <c r="A22" s="2">
        <v>32000</v>
      </c>
      <c r="B22" s="4">
        <v>0.113</v>
      </c>
      <c r="C22" s="1">
        <f>LOG10(表格1[[#This Row],[欄2]])</f>
        <v>-0.94692155651658028</v>
      </c>
      <c r="D22" s="5">
        <v>2.08</v>
      </c>
      <c r="E22" s="1">
        <f>LOG10(表格1[[#This Row],[欄4]])</f>
        <v>0.31806333496276157</v>
      </c>
      <c r="F22" s="5">
        <v>0.97199999999999998</v>
      </c>
      <c r="G22" s="1">
        <f>LOG10(表格1[[#This Row],[欄6]])</f>
        <v>-1.2333735073725434E-2</v>
      </c>
      <c r="H22" s="5">
        <v>3.1920000000000002</v>
      </c>
      <c r="I22" s="6">
        <f>LOG10(表格1[[#This Row],[欄8]])</f>
        <v>0.50406288267869181</v>
      </c>
    </row>
    <row r="23" spans="1:9" x14ac:dyDescent="0.4">
      <c r="A23" s="2"/>
      <c r="B23" s="4">
        <v>323.84399999999999</v>
      </c>
      <c r="C23" s="1">
        <f>LOG10(表格1[[#This Row],[欄2]])</f>
        <v>2.5103358550998691</v>
      </c>
      <c r="D23" s="5">
        <v>3.0790000000000002</v>
      </c>
      <c r="E23" s="1">
        <f>LOG10(表格1[[#This Row],[欄4]])</f>
        <v>0.48840968890319814</v>
      </c>
      <c r="F23" s="5">
        <v>1.179</v>
      </c>
      <c r="G23" s="1">
        <f>LOG10(表格1[[#This Row],[欄6]])</f>
        <v>7.1513805095089159E-2</v>
      </c>
      <c r="H23" s="5">
        <v>2.778</v>
      </c>
      <c r="I23" s="6">
        <f>LOG10(表格1[[#This Row],[欄8]])</f>
        <v>0.44373224140159678</v>
      </c>
    </row>
    <row r="24" spans="1:9" x14ac:dyDescent="0.4">
      <c r="A24" s="2"/>
      <c r="B24" s="4">
        <v>162.803</v>
      </c>
      <c r="C24" s="1">
        <f>LOG10(表格1[[#This Row],[欄2]])</f>
        <v>2.2116624034490142</v>
      </c>
      <c r="D24" s="5">
        <v>4.0830000000000002</v>
      </c>
      <c r="E24" s="1">
        <f>LOG10(表格1[[#This Row],[欄4]])</f>
        <v>0.61097937992299711</v>
      </c>
      <c r="F24" s="5">
        <v>3.1589999999999998</v>
      </c>
      <c r="G24" s="1">
        <f>LOG10(表格1[[#This Row],[欄6]])</f>
        <v>0.49954962590514895</v>
      </c>
      <c r="H24" s="5">
        <v>2.78</v>
      </c>
      <c r="I24" s="6">
        <f>LOG10(表格1[[#This Row],[欄8]])</f>
        <v>0.44404479591807622</v>
      </c>
    </row>
    <row r="25" spans="1:9" x14ac:dyDescent="0.4">
      <c r="A25" s="2">
        <v>1000000</v>
      </c>
      <c r="B25" s="4">
        <v>1.454</v>
      </c>
      <c r="C25" s="1">
        <f>LOG10(表格1[[#This Row],[欄2]])</f>
        <v>0.16256440652301901</v>
      </c>
      <c r="D25" s="5">
        <v>70.153000000000006</v>
      </c>
      <c r="E25" s="1">
        <f>LOG10(表格1[[#This Row],[欄4]])</f>
        <v>1.8460462477890014</v>
      </c>
      <c r="F25" s="5">
        <v>27.167000000000002</v>
      </c>
      <c r="G25" s="1">
        <f>LOG10(表格1[[#This Row],[欄6]])</f>
        <v>1.4340416827542717</v>
      </c>
      <c r="H25" s="5">
        <v>93.004999999999995</v>
      </c>
      <c r="I25" s="6">
        <f>LOG10(表格1[[#This Row],[欄8]])</f>
        <v>1.9685062970919855</v>
      </c>
    </row>
    <row r="26" spans="1:9" x14ac:dyDescent="0.4">
      <c r="A26" s="7"/>
      <c r="B26" s="4">
        <v>322559</v>
      </c>
      <c r="C26" s="1">
        <f>LOG10(表格1[[#This Row],[欄2]])</f>
        <v>5.508609164028262</v>
      </c>
      <c r="D26" s="5">
        <v>77.03</v>
      </c>
      <c r="E26" s="1">
        <f>LOG10(表格1[[#This Row],[欄4]])</f>
        <v>1.8866598978612028</v>
      </c>
      <c r="F26" s="5">
        <v>33.970999999999997</v>
      </c>
      <c r="G26" s="1">
        <f>LOG10(表格1[[#This Row],[欄6]])</f>
        <v>1.5311083313295424</v>
      </c>
      <c r="H26" s="5">
        <v>93.73</v>
      </c>
      <c r="I26" s="6">
        <f>LOG10(表格1[[#This Row],[欄8]])</f>
        <v>1.9718786170262659</v>
      </c>
    </row>
    <row r="27" spans="1:9" x14ac:dyDescent="0.4">
      <c r="A27" s="7"/>
      <c r="B27" s="4">
        <v>161212</v>
      </c>
      <c r="C27" s="1">
        <f>LOG10(表格1[[#This Row],[欄2]])</f>
        <v>5.2073973658798334</v>
      </c>
      <c r="D27" s="5">
        <v>149.18100000000001</v>
      </c>
      <c r="E27" s="1">
        <f>LOG10(表格1[[#This Row],[欄4]])</f>
        <v>2.1737135140173205</v>
      </c>
      <c r="F27" s="5">
        <v>84.585999999999999</v>
      </c>
      <c r="G27" s="1">
        <v>0.53364497879876283</v>
      </c>
      <c r="H27" s="5">
        <v>170.256</v>
      </c>
      <c r="I27" s="6">
        <f>LOG10(表格1[[#This Row],[欄8]])</f>
        <v>2.23110242584753</v>
      </c>
    </row>
    <row r="29" spans="1:9" x14ac:dyDescent="0.4">
      <c r="A29" t="s">
        <v>18</v>
      </c>
      <c r="B29" s="2">
        <v>4000</v>
      </c>
      <c r="C29" s="2">
        <v>16000</v>
      </c>
      <c r="D29" s="2">
        <v>32000</v>
      </c>
      <c r="E29" s="2">
        <v>1000000</v>
      </c>
    </row>
    <row r="30" spans="1:9" x14ac:dyDescent="0.4">
      <c r="A30" s="8" t="s">
        <v>19</v>
      </c>
      <c r="B30">
        <f>LOG10(B29)</f>
        <v>3.6020599913279625</v>
      </c>
      <c r="C30">
        <f t="shared" ref="C30:E30" si="0">LOG10(C29)</f>
        <v>4.204119982655925</v>
      </c>
      <c r="D30">
        <f t="shared" si="0"/>
        <v>4.5051499783199063</v>
      </c>
      <c r="E30">
        <f t="shared" si="0"/>
        <v>6</v>
      </c>
    </row>
    <row r="31" spans="1:9" x14ac:dyDescent="0.4">
      <c r="A31" s="8" t="s">
        <v>20</v>
      </c>
      <c r="B31" s="1">
        <v>0.79476679794082106</v>
      </c>
      <c r="C31" s="1">
        <v>1.6428205155566611</v>
      </c>
      <c r="D31" s="1">
        <v>2.2116624034490142</v>
      </c>
      <c r="E31" s="1">
        <v>5.2073973658798334</v>
      </c>
      <c r="F31" t="s">
        <v>21</v>
      </c>
    </row>
    <row r="32" spans="1:9" x14ac:dyDescent="0.4">
      <c r="B32" s="1">
        <v>0.26268834430169646</v>
      </c>
      <c r="C32" s="1">
        <v>0.48072537898848766</v>
      </c>
      <c r="D32" s="1">
        <v>0.61097937992299711</v>
      </c>
      <c r="E32" s="1">
        <v>2.1737135140173205</v>
      </c>
      <c r="F32" t="s">
        <v>22</v>
      </c>
    </row>
    <row r="33" spans="1:6" x14ac:dyDescent="0.4">
      <c r="B33" s="1">
        <v>-2.9653123769906618E-2</v>
      </c>
      <c r="C33" s="1">
        <v>0.27300127206373764</v>
      </c>
      <c r="D33" s="1">
        <v>0.49954962590514895</v>
      </c>
      <c r="E33" s="1">
        <v>0.53364497879876283</v>
      </c>
      <c r="F33" t="s">
        <v>23</v>
      </c>
    </row>
    <row r="34" spans="1:6" x14ac:dyDescent="0.4">
      <c r="B34" s="6">
        <v>-4.2871802323186915E-2</v>
      </c>
      <c r="C34" s="6">
        <v>0.18836592606314825</v>
      </c>
      <c r="D34" s="6">
        <v>0.44404479591807622</v>
      </c>
      <c r="E34" s="6">
        <v>2.23110242584753</v>
      </c>
      <c r="F34" t="s">
        <v>24</v>
      </c>
    </row>
    <row r="35" spans="1:6" x14ac:dyDescent="0.4">
      <c r="A35" t="s">
        <v>25</v>
      </c>
    </row>
    <row r="36" spans="1:6" x14ac:dyDescent="0.4">
      <c r="A36" s="8" t="s">
        <v>19</v>
      </c>
      <c r="B36">
        <v>3.6020599913279625</v>
      </c>
      <c r="C36">
        <v>4.204119982655925</v>
      </c>
      <c r="D36">
        <v>4.5051499783199063</v>
      </c>
      <c r="E36">
        <v>6</v>
      </c>
    </row>
    <row r="37" spans="1:6" x14ac:dyDescent="0.4">
      <c r="A37" s="8" t="s">
        <v>20</v>
      </c>
      <c r="B37" s="1">
        <v>-0.90657831483776496</v>
      </c>
      <c r="C37" s="1">
        <v>-0.94309514866352739</v>
      </c>
      <c r="D37" s="1">
        <v>-0.94692155651658028</v>
      </c>
      <c r="E37" s="1">
        <v>0.16256440652301901</v>
      </c>
      <c r="F37" t="s">
        <v>21</v>
      </c>
    </row>
    <row r="38" spans="1:6" x14ac:dyDescent="0.4">
      <c r="B38" s="1">
        <v>-9.6910013008056392E-2</v>
      </c>
      <c r="C38" s="1">
        <v>0.14363923527454328</v>
      </c>
      <c r="D38" s="1">
        <v>0.31806333496276157</v>
      </c>
      <c r="E38" s="1">
        <v>1.8460462477890014</v>
      </c>
      <c r="F38" t="s">
        <v>22</v>
      </c>
    </row>
    <row r="39" spans="1:6" x14ac:dyDescent="0.4">
      <c r="B39" s="1">
        <v>-0.49620931694281889</v>
      </c>
      <c r="C39" s="1">
        <v>-0.23807216157947098</v>
      </c>
      <c r="D39" s="1">
        <v>-1.2333735073725434E-2</v>
      </c>
      <c r="E39" s="1">
        <v>1.4340416827542717</v>
      </c>
      <c r="F39" t="s">
        <v>23</v>
      </c>
    </row>
    <row r="40" spans="1:6" x14ac:dyDescent="0.4">
      <c r="B40" s="6">
        <v>-0.11238269966426384</v>
      </c>
      <c r="C40" s="6">
        <v>0.2808059283936668</v>
      </c>
      <c r="D40" s="6">
        <v>0.50406288267869181</v>
      </c>
      <c r="E40" s="6">
        <v>1.9685062970919855</v>
      </c>
      <c r="F40" t="s">
        <v>24</v>
      </c>
    </row>
    <row r="42" spans="1:6" x14ac:dyDescent="0.4">
      <c r="A42" t="s">
        <v>26</v>
      </c>
    </row>
    <row r="43" spans="1:6" x14ac:dyDescent="0.4">
      <c r="A43" s="8" t="s">
        <v>19</v>
      </c>
      <c r="B43">
        <v>3.6020599913279625</v>
      </c>
      <c r="C43">
        <v>4.204119982655925</v>
      </c>
      <c r="D43">
        <v>4.5051499783199063</v>
      </c>
      <c r="E43">
        <v>6</v>
      </c>
    </row>
    <row r="44" spans="1:6" x14ac:dyDescent="0.4">
      <c r="A44" s="8" t="s">
        <v>20</v>
      </c>
      <c r="B44" s="1">
        <v>1.074999186064199</v>
      </c>
      <c r="C44" s="1">
        <v>1.9269697649856621</v>
      </c>
      <c r="D44" s="1">
        <v>2.5103358550998691</v>
      </c>
      <c r="E44" s="1">
        <v>5.508609164028262</v>
      </c>
      <c r="F44" t="s">
        <v>21</v>
      </c>
    </row>
    <row r="45" spans="1:6" x14ac:dyDescent="0.4">
      <c r="B45" s="1">
        <v>1.5359755409214231E-2</v>
      </c>
      <c r="C45" s="1">
        <v>0.20384846374623469</v>
      </c>
      <c r="D45" s="1">
        <v>0.48840968890319814</v>
      </c>
      <c r="E45" s="1">
        <v>1.8866598978612028</v>
      </c>
      <c r="F45" t="s">
        <v>22</v>
      </c>
    </row>
    <row r="46" spans="1:6" x14ac:dyDescent="0.4">
      <c r="B46" s="1">
        <v>-0.46724562100750222</v>
      </c>
      <c r="C46" s="1">
        <v>-0.21609642072726507</v>
      </c>
      <c r="D46" s="1">
        <v>7.1513805095089159E-2</v>
      </c>
      <c r="E46" s="1">
        <v>1.5311083313295424</v>
      </c>
      <c r="F46" t="s">
        <v>23</v>
      </c>
    </row>
    <row r="47" spans="1:6" x14ac:dyDescent="0.4">
      <c r="B47" s="6">
        <v>-0.10902040301031106</v>
      </c>
      <c r="C47" s="6">
        <v>0.12319807503199871</v>
      </c>
      <c r="D47" s="6">
        <v>0.44373224140159678</v>
      </c>
      <c r="E47" s="6">
        <v>1.9718786170262659</v>
      </c>
      <c r="F47" t="s">
        <v>24</v>
      </c>
    </row>
  </sheetData>
  <phoneticPr fontId="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Liang</dc:creator>
  <cp:lastModifiedBy>Cheng Liang</cp:lastModifiedBy>
  <dcterms:created xsi:type="dcterms:W3CDTF">2021-10-24T13:44:54Z</dcterms:created>
  <dcterms:modified xsi:type="dcterms:W3CDTF">2021-10-25T14:14:04Z</dcterms:modified>
</cp:coreProperties>
</file>