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ashe/Dropbox/Code/NP_publish/Final/"/>
    </mc:Choice>
  </mc:AlternateContent>
  <xr:revisionPtr revIDLastSave="0" documentId="13_ncr:1_{D3E48F1A-6196-AA4F-9B79-43115C6D69DA}" xr6:coauthVersionLast="36" xr6:coauthVersionMax="36" xr10:uidLastSave="{00000000-0000-0000-0000-000000000000}"/>
  <bookViews>
    <workbookView xWindow="12540" yWindow="-21100" windowWidth="27020" windowHeight="17120" xr2:uid="{3E93FCDA-1E9C-5844-BA47-EC24ADDAC4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5" i="1" l="1"/>
  <c r="T97" i="1"/>
  <c r="T98" i="1"/>
  <c r="T99" i="1"/>
  <c r="T100" i="1"/>
  <c r="T94" i="1"/>
  <c r="U82" i="1"/>
  <c r="T81" i="1"/>
  <c r="Q94" i="1" s="1"/>
  <c r="T82" i="1"/>
  <c r="Q95" i="1"/>
  <c r="Q97" i="1"/>
  <c r="Q98" i="1"/>
  <c r="Q99" i="1"/>
  <c r="Q100" i="1"/>
  <c r="O97" i="1"/>
  <c r="O98" i="1"/>
  <c r="O99" i="1"/>
  <c r="O100" i="1"/>
  <c r="O95" i="1"/>
  <c r="O94" i="1"/>
  <c r="K95" i="1"/>
  <c r="K97" i="1"/>
  <c r="K98" i="1"/>
  <c r="K99" i="1"/>
  <c r="K100" i="1"/>
  <c r="K94" i="1"/>
  <c r="V64" i="1"/>
  <c r="V81" i="1" s="1"/>
  <c r="H94" i="1"/>
  <c r="R81" i="1"/>
  <c r="R65" i="1"/>
  <c r="R66" i="1"/>
  <c r="R67" i="1"/>
  <c r="R68" i="1"/>
  <c r="R69" i="1"/>
  <c r="R70" i="1"/>
  <c r="R71" i="1"/>
  <c r="R72" i="1"/>
  <c r="R73" i="1"/>
  <c r="R74" i="1"/>
  <c r="R75" i="1"/>
  <c r="R64" i="1"/>
  <c r="K82" i="1"/>
  <c r="K81" i="1"/>
  <c r="O65" i="1"/>
  <c r="O66" i="1"/>
  <c r="O67" i="1"/>
  <c r="O68" i="1"/>
  <c r="O69" i="1"/>
  <c r="O70" i="1"/>
  <c r="O71" i="1"/>
  <c r="O72" i="1"/>
  <c r="O73" i="1"/>
  <c r="O74" i="1"/>
  <c r="O75" i="1"/>
  <c r="O64" i="1"/>
  <c r="K65" i="1"/>
  <c r="K66" i="1"/>
  <c r="K67" i="1"/>
  <c r="K68" i="1"/>
  <c r="K69" i="1"/>
  <c r="K70" i="1"/>
  <c r="K71" i="1"/>
  <c r="K72" i="1"/>
  <c r="K73" i="1"/>
  <c r="K74" i="1"/>
  <c r="K75" i="1"/>
  <c r="K64" i="1"/>
  <c r="J81" i="1"/>
  <c r="F94" i="1"/>
  <c r="N81" i="1"/>
  <c r="N82" i="1"/>
  <c r="N84" i="1"/>
  <c r="N85" i="1"/>
  <c r="N86" i="1"/>
  <c r="N87" i="1"/>
  <c r="H81" i="1"/>
  <c r="H82" i="1"/>
  <c r="H84" i="1"/>
  <c r="H85" i="1"/>
  <c r="H86" i="1"/>
  <c r="H87" i="1"/>
  <c r="F34" i="1"/>
  <c r="G22" i="1"/>
  <c r="G21" i="1"/>
  <c r="G64" i="1"/>
  <c r="H64" i="1" s="1"/>
  <c r="N75" i="1"/>
  <c r="N74" i="1"/>
  <c r="N73" i="1"/>
  <c r="N72" i="1"/>
  <c r="N71" i="1"/>
  <c r="N70" i="1"/>
  <c r="N69" i="1"/>
  <c r="N68" i="1"/>
  <c r="N67" i="1"/>
  <c r="N66" i="1"/>
  <c r="N65" i="1"/>
  <c r="N64" i="1"/>
  <c r="H65" i="1"/>
  <c r="H66" i="1"/>
  <c r="H67" i="1"/>
  <c r="H68" i="1"/>
  <c r="H69" i="1"/>
  <c r="H70" i="1"/>
  <c r="H71" i="1"/>
  <c r="H72" i="1"/>
  <c r="H73" i="1"/>
  <c r="H74" i="1"/>
  <c r="H75" i="1"/>
  <c r="G81" i="1" l="1"/>
  <c r="AA75" i="1"/>
  <c r="Z75" i="1"/>
  <c r="Y75" i="1"/>
  <c r="X75" i="1"/>
  <c r="W75" i="1"/>
  <c r="V75" i="1"/>
  <c r="U75" i="1"/>
  <c r="T75" i="1"/>
  <c r="S75" i="1"/>
  <c r="Q75" i="1"/>
  <c r="P75" i="1"/>
  <c r="M75" i="1"/>
  <c r="L75" i="1"/>
  <c r="J75" i="1"/>
  <c r="I75" i="1"/>
  <c r="G75" i="1"/>
  <c r="AA74" i="1"/>
  <c r="Z74" i="1"/>
  <c r="Y74" i="1"/>
  <c r="X74" i="1"/>
  <c r="W74" i="1"/>
  <c r="V74" i="1"/>
  <c r="U74" i="1"/>
  <c r="T74" i="1"/>
  <c r="S74" i="1"/>
  <c r="Q74" i="1"/>
  <c r="P74" i="1"/>
  <c r="M74" i="1"/>
  <c r="L74" i="1"/>
  <c r="J74" i="1"/>
  <c r="I74" i="1"/>
  <c r="G74" i="1"/>
  <c r="AA73" i="1"/>
  <c r="AA87" i="1" s="1"/>
  <c r="Z73" i="1"/>
  <c r="Y73" i="1"/>
  <c r="X73" i="1"/>
  <c r="X87" i="1" s="1"/>
  <c r="W73" i="1"/>
  <c r="W87" i="1" s="1"/>
  <c r="V73" i="1"/>
  <c r="U73" i="1"/>
  <c r="T73" i="1"/>
  <c r="T87" i="1" s="1"/>
  <c r="S73" i="1"/>
  <c r="S87" i="1" s="1"/>
  <c r="H100" i="1" s="1"/>
  <c r="Q73" i="1"/>
  <c r="O87" i="1"/>
  <c r="M73" i="1"/>
  <c r="L73" i="1"/>
  <c r="L87" i="1" s="1"/>
  <c r="K87" i="1"/>
  <c r="J73" i="1"/>
  <c r="J87" i="1" s="1"/>
  <c r="I73" i="1"/>
  <c r="G73" i="1"/>
  <c r="G87" i="1" s="1"/>
  <c r="F100" i="1" s="1"/>
  <c r="AA72" i="1"/>
  <c r="Z72" i="1"/>
  <c r="Y72" i="1"/>
  <c r="X72" i="1"/>
  <c r="W72" i="1"/>
  <c r="V72" i="1"/>
  <c r="U72" i="1"/>
  <c r="T72" i="1"/>
  <c r="S72" i="1"/>
  <c r="Q72" i="1"/>
  <c r="P72" i="1"/>
  <c r="M72" i="1"/>
  <c r="L72" i="1"/>
  <c r="J72" i="1"/>
  <c r="I72" i="1"/>
  <c r="G72" i="1"/>
  <c r="AA71" i="1"/>
  <c r="Z71" i="1"/>
  <c r="Y71" i="1"/>
  <c r="X71" i="1"/>
  <c r="W71" i="1"/>
  <c r="V71" i="1"/>
  <c r="U71" i="1"/>
  <c r="T71" i="1"/>
  <c r="S71" i="1"/>
  <c r="Q71" i="1"/>
  <c r="P71" i="1"/>
  <c r="M71" i="1"/>
  <c r="L71" i="1"/>
  <c r="J71" i="1"/>
  <c r="I71" i="1"/>
  <c r="G71" i="1"/>
  <c r="AA70" i="1"/>
  <c r="AA82" i="1" s="1"/>
  <c r="Z70" i="1"/>
  <c r="Z86" i="1" s="1"/>
  <c r="Y70" i="1"/>
  <c r="X70" i="1"/>
  <c r="W70" i="1"/>
  <c r="W82" i="1" s="1"/>
  <c r="V70" i="1"/>
  <c r="V86" i="1" s="1"/>
  <c r="U70" i="1"/>
  <c r="T70" i="1"/>
  <c r="S70" i="1"/>
  <c r="S82" i="1" s="1"/>
  <c r="H95" i="1" s="1"/>
  <c r="R86" i="1"/>
  <c r="Q70" i="1"/>
  <c r="P70" i="1"/>
  <c r="M70" i="1"/>
  <c r="M86" i="1" s="1"/>
  <c r="L70" i="1"/>
  <c r="J70" i="1"/>
  <c r="J82" i="1" s="1"/>
  <c r="I70" i="1"/>
  <c r="I86" i="1" s="1"/>
  <c r="G70" i="1"/>
  <c r="AA69" i="1"/>
  <c r="Z69" i="1"/>
  <c r="Y69" i="1"/>
  <c r="X69" i="1"/>
  <c r="W69" i="1"/>
  <c r="V69" i="1"/>
  <c r="U69" i="1"/>
  <c r="T69" i="1"/>
  <c r="S69" i="1"/>
  <c r="Q69" i="1"/>
  <c r="P69" i="1"/>
  <c r="M69" i="1"/>
  <c r="L69" i="1"/>
  <c r="J69" i="1"/>
  <c r="I69" i="1"/>
  <c r="G69" i="1"/>
  <c r="AA68" i="1"/>
  <c r="Z68" i="1"/>
  <c r="Y68" i="1"/>
  <c r="X68" i="1"/>
  <c r="W68" i="1"/>
  <c r="V68" i="1"/>
  <c r="U68" i="1"/>
  <c r="T68" i="1"/>
  <c r="S68" i="1"/>
  <c r="Q68" i="1"/>
  <c r="P68" i="1"/>
  <c r="M68" i="1"/>
  <c r="L68" i="1"/>
  <c r="J68" i="1"/>
  <c r="I68" i="1"/>
  <c r="G68" i="1"/>
  <c r="AA67" i="1"/>
  <c r="Z67" i="1"/>
  <c r="Y67" i="1"/>
  <c r="Y85" i="1" s="1"/>
  <c r="X67" i="1"/>
  <c r="X85" i="1" s="1"/>
  <c r="W67" i="1"/>
  <c r="V67" i="1"/>
  <c r="U67" i="1"/>
  <c r="U85" i="1" s="1"/>
  <c r="T67" i="1"/>
  <c r="S67" i="1"/>
  <c r="Q67" i="1"/>
  <c r="Q85" i="1" s="1"/>
  <c r="P67" i="1"/>
  <c r="M67" i="1"/>
  <c r="L67" i="1"/>
  <c r="L85" i="1" s="1"/>
  <c r="J67" i="1"/>
  <c r="I67" i="1"/>
  <c r="G67" i="1"/>
  <c r="G85" i="1" s="1"/>
  <c r="F98" i="1" s="1"/>
  <c r="AA66" i="1"/>
  <c r="Z66" i="1"/>
  <c r="Y66" i="1"/>
  <c r="X66" i="1"/>
  <c r="W66" i="1"/>
  <c r="V66" i="1"/>
  <c r="U66" i="1"/>
  <c r="T66" i="1"/>
  <c r="S66" i="1"/>
  <c r="Q66" i="1"/>
  <c r="P66" i="1"/>
  <c r="M66" i="1"/>
  <c r="L66" i="1"/>
  <c r="J66" i="1"/>
  <c r="I66" i="1"/>
  <c r="G66" i="1"/>
  <c r="AA65" i="1"/>
  <c r="Z65" i="1"/>
  <c r="Y65" i="1"/>
  <c r="X65" i="1"/>
  <c r="W65" i="1"/>
  <c r="V65" i="1"/>
  <c r="U65" i="1"/>
  <c r="T65" i="1"/>
  <c r="S65" i="1"/>
  <c r="Q65" i="1"/>
  <c r="P65" i="1"/>
  <c r="M65" i="1"/>
  <c r="L65" i="1"/>
  <c r="J65" i="1"/>
  <c r="I65" i="1"/>
  <c r="G65" i="1"/>
  <c r="AA64" i="1"/>
  <c r="AA84" i="1" s="1"/>
  <c r="Z64" i="1"/>
  <c r="Z81" i="1" s="1"/>
  <c r="Y64" i="1"/>
  <c r="X64" i="1"/>
  <c r="X84" i="1" s="1"/>
  <c r="W64" i="1"/>
  <c r="W84" i="1" s="1"/>
  <c r="U64" i="1"/>
  <c r="T64" i="1"/>
  <c r="T84" i="1" s="1"/>
  <c r="S64" i="1"/>
  <c r="S84" i="1" s="1"/>
  <c r="H97" i="1" s="1"/>
  <c r="Q64" i="1"/>
  <c r="O84" i="1"/>
  <c r="M64" i="1"/>
  <c r="M81" i="1" s="1"/>
  <c r="L64" i="1"/>
  <c r="K84" i="1"/>
  <c r="J64" i="1"/>
  <c r="J84" i="1" s="1"/>
  <c r="I64" i="1"/>
  <c r="I81" i="1" s="1"/>
  <c r="T4" i="1"/>
  <c r="AA5" i="1"/>
  <c r="AA6" i="1"/>
  <c r="AA7" i="1"/>
  <c r="AA8" i="1"/>
  <c r="AA9" i="1"/>
  <c r="AA10" i="1"/>
  <c r="AA11" i="1"/>
  <c r="AA12" i="1"/>
  <c r="AA13" i="1"/>
  <c r="AA14" i="1"/>
  <c r="AA15" i="1"/>
  <c r="AA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X4" i="1"/>
  <c r="Y4" i="1"/>
  <c r="Z4" i="1"/>
  <c r="W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4" i="1"/>
  <c r="U16" i="1" s="1"/>
  <c r="T5" i="1"/>
  <c r="T6" i="1"/>
  <c r="T7" i="1"/>
  <c r="T8" i="1"/>
  <c r="T9" i="1"/>
  <c r="T10" i="1"/>
  <c r="T11" i="1"/>
  <c r="T12" i="1"/>
  <c r="T13" i="1"/>
  <c r="T14" i="1"/>
  <c r="T15" i="1"/>
  <c r="S4" i="1"/>
  <c r="S5" i="1"/>
  <c r="S6" i="1"/>
  <c r="S7" i="1"/>
  <c r="S8" i="1"/>
  <c r="S9" i="1"/>
  <c r="S10" i="1"/>
  <c r="S11" i="1"/>
  <c r="S12" i="1"/>
  <c r="S13" i="1"/>
  <c r="S14" i="1"/>
  <c r="S15" i="1"/>
  <c r="R5" i="1"/>
  <c r="R6" i="1"/>
  <c r="R7" i="1"/>
  <c r="R8" i="1"/>
  <c r="R9" i="1"/>
  <c r="R10" i="1"/>
  <c r="R11" i="1"/>
  <c r="R12" i="1"/>
  <c r="R13" i="1"/>
  <c r="R14" i="1"/>
  <c r="R15" i="1"/>
  <c r="R4" i="1"/>
  <c r="O5" i="1"/>
  <c r="O9" i="1"/>
  <c r="M4" i="1"/>
  <c r="N4" i="1" s="1"/>
  <c r="L4" i="1"/>
  <c r="K4" i="1"/>
  <c r="J4" i="1"/>
  <c r="I4" i="1"/>
  <c r="G4" i="1"/>
  <c r="Q4" i="1"/>
  <c r="AS3" i="1"/>
  <c r="AS4" i="1"/>
  <c r="AS5" i="1"/>
  <c r="AS6" i="1"/>
  <c r="AS7" i="1"/>
  <c r="AS8" i="1"/>
  <c r="O10" i="1" s="1"/>
  <c r="AS9" i="1"/>
  <c r="O11" i="1" s="1"/>
  <c r="AS10" i="1"/>
  <c r="O12" i="1" s="1"/>
  <c r="AS11" i="1"/>
  <c r="O13" i="1" s="1"/>
  <c r="AS12" i="1"/>
  <c r="O14" i="1" s="1"/>
  <c r="AS13" i="1"/>
  <c r="O15" i="1" s="1"/>
  <c r="AS14" i="1"/>
  <c r="AS15" i="1"/>
  <c r="AS16" i="1"/>
  <c r="AS17" i="1"/>
  <c r="AS18" i="1"/>
  <c r="AS2" i="1"/>
  <c r="L5" i="1"/>
  <c r="M5" i="1"/>
  <c r="N5" i="1" s="1"/>
  <c r="L6" i="1"/>
  <c r="M6" i="1"/>
  <c r="N6" i="1" s="1"/>
  <c r="L7" i="1"/>
  <c r="M7" i="1"/>
  <c r="N7" i="1" s="1"/>
  <c r="L8" i="1"/>
  <c r="M8" i="1"/>
  <c r="N8" i="1" s="1"/>
  <c r="L9" i="1"/>
  <c r="M9" i="1"/>
  <c r="N9" i="1" s="1"/>
  <c r="L10" i="1"/>
  <c r="M10" i="1"/>
  <c r="N10" i="1" s="1"/>
  <c r="L11" i="1"/>
  <c r="M11" i="1"/>
  <c r="N11" i="1" s="1"/>
  <c r="L12" i="1"/>
  <c r="M12" i="1"/>
  <c r="N12" i="1" s="1"/>
  <c r="L13" i="1"/>
  <c r="M13" i="1"/>
  <c r="N13" i="1" s="1"/>
  <c r="L14" i="1"/>
  <c r="M14" i="1"/>
  <c r="N14" i="1" s="1"/>
  <c r="L15" i="1"/>
  <c r="M15" i="1"/>
  <c r="N15" i="1" s="1"/>
  <c r="K5" i="1"/>
  <c r="K6" i="1"/>
  <c r="K7" i="1"/>
  <c r="K8" i="1"/>
  <c r="K9" i="1"/>
  <c r="K10" i="1"/>
  <c r="K11" i="1"/>
  <c r="K12" i="1"/>
  <c r="K13" i="1"/>
  <c r="K14" i="1"/>
  <c r="K15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G5" i="1"/>
  <c r="G6" i="1"/>
  <c r="G7" i="1"/>
  <c r="G8" i="1"/>
  <c r="G9" i="1"/>
  <c r="G10" i="1"/>
  <c r="G11" i="1"/>
  <c r="G12" i="1"/>
  <c r="G13" i="1"/>
  <c r="G14" i="1"/>
  <c r="G15" i="1"/>
  <c r="Q5" i="1"/>
  <c r="Q6" i="1"/>
  <c r="Q7" i="1"/>
  <c r="Q8" i="1"/>
  <c r="Q9" i="1"/>
  <c r="Q10" i="1"/>
  <c r="Q11" i="1"/>
  <c r="Q12" i="1"/>
  <c r="Q13" i="1"/>
  <c r="Q14" i="1"/>
  <c r="Q15" i="1"/>
  <c r="W25" i="1"/>
  <c r="P85" i="1" l="1"/>
  <c r="O8" i="1"/>
  <c r="Q21" i="1"/>
  <c r="H34" i="1" s="1"/>
  <c r="K16" i="1"/>
  <c r="S16" i="1"/>
  <c r="V16" i="1"/>
  <c r="AA16" i="1"/>
  <c r="O7" i="1"/>
  <c r="T21" i="1"/>
  <c r="Q34" i="1" s="1"/>
  <c r="G16" i="1"/>
  <c r="O27" i="1"/>
  <c r="O26" i="1"/>
  <c r="O6" i="1"/>
  <c r="O21" i="1" s="1"/>
  <c r="I16" i="1"/>
  <c r="R16" i="1"/>
  <c r="V21" i="1"/>
  <c r="Z16" i="1"/>
  <c r="Y16" i="1"/>
  <c r="L16" i="1"/>
  <c r="O4" i="1"/>
  <c r="O24" i="1" s="1"/>
  <c r="J16" i="1"/>
  <c r="X16" i="1"/>
  <c r="O25" i="1"/>
  <c r="N16" i="1"/>
  <c r="Q16" i="1"/>
  <c r="M16" i="1"/>
  <c r="X26" i="1"/>
  <c r="T16" i="1"/>
  <c r="T24" i="1"/>
  <c r="Q37" i="1" s="1"/>
  <c r="X21" i="1"/>
  <c r="W27" i="1"/>
  <c r="W21" i="1"/>
  <c r="W16" i="1"/>
  <c r="Q22" i="1"/>
  <c r="H35" i="1" s="1"/>
  <c r="Q25" i="1"/>
  <c r="H38" i="1" s="1"/>
  <c r="U25" i="1"/>
  <c r="S81" i="1"/>
  <c r="AA81" i="1"/>
  <c r="P86" i="1"/>
  <c r="Q87" i="1"/>
  <c r="U87" i="1"/>
  <c r="Y87" i="1"/>
  <c r="Q84" i="1"/>
  <c r="U84" i="1"/>
  <c r="Y84" i="1"/>
  <c r="R84" i="1"/>
  <c r="V84" i="1"/>
  <c r="Z84" i="1"/>
  <c r="L84" i="1"/>
  <c r="I87" i="1"/>
  <c r="M87" i="1"/>
  <c r="R87" i="1"/>
  <c r="V87" i="1"/>
  <c r="Z87" i="1"/>
  <c r="G84" i="1"/>
  <c r="F97" i="1" s="1"/>
  <c r="W86" i="1"/>
  <c r="I84" i="1"/>
  <c r="M84" i="1"/>
  <c r="X86" i="1"/>
  <c r="O86" i="1"/>
  <c r="G82" i="1"/>
  <c r="F95" i="1" s="1"/>
  <c r="G86" i="1"/>
  <c r="F99" i="1" s="1"/>
  <c r="L82" i="1"/>
  <c r="L86" i="1"/>
  <c r="M82" i="1"/>
  <c r="V82" i="1"/>
  <c r="K85" i="1"/>
  <c r="T85" i="1"/>
  <c r="P73" i="1"/>
  <c r="P87" i="1" s="1"/>
  <c r="O82" i="1"/>
  <c r="P64" i="1"/>
  <c r="I85" i="1"/>
  <c r="M85" i="1"/>
  <c r="R85" i="1"/>
  <c r="V85" i="1"/>
  <c r="Z85" i="1"/>
  <c r="P82" i="1"/>
  <c r="O81" i="1"/>
  <c r="W81" i="1"/>
  <c r="I82" i="1"/>
  <c r="R82" i="1"/>
  <c r="Z82" i="1"/>
  <c r="J86" i="1"/>
  <c r="S86" i="1"/>
  <c r="H99" i="1" s="1"/>
  <c r="AA86" i="1"/>
  <c r="L81" i="1"/>
  <c r="Q81" i="1"/>
  <c r="U81" i="1"/>
  <c r="Y81" i="1"/>
  <c r="J85" i="1"/>
  <c r="O85" i="1"/>
  <c r="S85" i="1"/>
  <c r="H98" i="1" s="1"/>
  <c r="W85" i="1"/>
  <c r="AA85" i="1"/>
  <c r="Q82" i="1"/>
  <c r="Q86" i="1"/>
  <c r="U86" i="1"/>
  <c r="Y82" i="1"/>
  <c r="Y86" i="1"/>
  <c r="X82" i="1"/>
  <c r="X81" i="1"/>
  <c r="K86" i="1"/>
  <c r="T86" i="1"/>
  <c r="U21" i="1"/>
  <c r="O22" i="1"/>
  <c r="J25" i="1"/>
  <c r="M21" i="1"/>
  <c r="L26" i="1"/>
  <c r="G25" i="1"/>
  <c r="F38" i="1" s="1"/>
  <c r="AA22" i="1"/>
  <c r="T35" i="1" s="1"/>
  <c r="T22" i="1"/>
  <c r="Q35" i="1" s="1"/>
  <c r="S22" i="1"/>
  <c r="Z27" i="1"/>
  <c r="Z26" i="1"/>
  <c r="Z25" i="1"/>
  <c r="Z21" i="1"/>
  <c r="AA27" i="1"/>
  <c r="T40" i="1" s="1"/>
  <c r="Y21" i="1"/>
  <c r="AA25" i="1"/>
  <c r="T38" i="1" s="1"/>
  <c r="AA21" i="1"/>
  <c r="T34" i="1" s="1"/>
  <c r="U27" i="1"/>
  <c r="U26" i="1"/>
  <c r="AA26" i="1"/>
  <c r="T39" i="1" s="1"/>
  <c r="Z22" i="1"/>
  <c r="Y25" i="1"/>
  <c r="U24" i="1"/>
  <c r="AA24" i="1"/>
  <c r="T37" i="1" s="1"/>
  <c r="G27" i="1"/>
  <c r="F40" i="1" s="1"/>
  <c r="K27" i="1"/>
  <c r="L27" i="1"/>
  <c r="L21" i="1"/>
  <c r="U22" i="1"/>
  <c r="Z24" i="1"/>
  <c r="G24" i="1"/>
  <c r="F37" i="1" s="1"/>
  <c r="M24" i="1"/>
  <c r="W26" i="1"/>
  <c r="S26" i="1"/>
  <c r="V24" i="1"/>
  <c r="T27" i="1"/>
  <c r="Q40" i="1" s="1"/>
  <c r="X25" i="1"/>
  <c r="K22" i="1"/>
  <c r="K25" i="1"/>
  <c r="M25" i="1"/>
  <c r="Y24" i="1"/>
  <c r="Y26" i="1"/>
  <c r="S25" i="1"/>
  <c r="S27" i="1"/>
  <c r="G26" i="1"/>
  <c r="F39" i="1" s="1"/>
  <c r="T26" i="1"/>
  <c r="Q39" i="1" s="1"/>
  <c r="I22" i="1"/>
  <c r="I25" i="1"/>
  <c r="R25" i="1"/>
  <c r="R21" i="1"/>
  <c r="K26" i="1"/>
  <c r="Y22" i="1"/>
  <c r="K21" i="1"/>
  <c r="V27" i="1"/>
  <c r="Y27" i="1"/>
  <c r="Q27" i="1"/>
  <c r="H40" i="1" s="1"/>
  <c r="I27" i="1"/>
  <c r="S21" i="1"/>
  <c r="X22" i="1"/>
  <c r="M27" i="1"/>
  <c r="J21" i="1"/>
  <c r="W24" i="1"/>
  <c r="I24" i="1"/>
  <c r="Q24" i="1"/>
  <c r="H37" i="1" s="1"/>
  <c r="F35" i="1"/>
  <c r="K24" i="1"/>
  <c r="S24" i="1"/>
  <c r="V25" i="1"/>
  <c r="I26" i="1"/>
  <c r="M26" i="1"/>
  <c r="Q26" i="1"/>
  <c r="H39" i="1" s="1"/>
  <c r="X27" i="1"/>
  <c r="L22" i="1"/>
  <c r="L24" i="1"/>
  <c r="X24" i="1"/>
  <c r="I21" i="1"/>
  <c r="L25" i="1"/>
  <c r="T25" i="1"/>
  <c r="Q38" i="1" s="1"/>
  <c r="J26" i="1"/>
  <c r="J22" i="1"/>
  <c r="R26" i="1"/>
  <c r="R22" i="1"/>
  <c r="V26" i="1"/>
  <c r="W22" i="1"/>
  <c r="J27" i="1"/>
  <c r="R27" i="1"/>
  <c r="M22" i="1"/>
  <c r="V22" i="1"/>
  <c r="J24" i="1"/>
  <c r="R24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2" i="1"/>
  <c r="H4" i="1" s="1"/>
  <c r="O16" i="1" l="1"/>
  <c r="P5" i="1"/>
  <c r="P13" i="1"/>
  <c r="P9" i="1"/>
  <c r="P8" i="1"/>
  <c r="P4" i="1"/>
  <c r="P12" i="1"/>
  <c r="P7" i="1"/>
  <c r="P25" i="1" s="1"/>
  <c r="K38" i="1" s="1"/>
  <c r="P15" i="1"/>
  <c r="P11" i="1"/>
  <c r="P6" i="1"/>
  <c r="P21" i="1" s="1"/>
  <c r="K34" i="1" s="1"/>
  <c r="P14" i="1"/>
  <c r="P10" i="1"/>
  <c r="P84" i="1"/>
  <c r="P81" i="1"/>
  <c r="H15" i="1"/>
  <c r="H10" i="1"/>
  <c r="H14" i="1"/>
  <c r="H13" i="1"/>
  <c r="H9" i="1"/>
  <c r="H5" i="1"/>
  <c r="N27" i="1"/>
  <c r="O40" i="1" s="1"/>
  <c r="H7" i="1"/>
  <c r="H6" i="1"/>
  <c r="H12" i="1"/>
  <c r="H8" i="1"/>
  <c r="N24" i="1"/>
  <c r="O37" i="1" s="1"/>
  <c r="H11" i="1"/>
  <c r="H16" i="1" l="1"/>
  <c r="P27" i="1"/>
  <c r="K40" i="1" s="1"/>
  <c r="P26" i="1"/>
  <c r="K39" i="1" s="1"/>
  <c r="P22" i="1"/>
  <c r="K35" i="1" s="1"/>
  <c r="P16" i="1"/>
  <c r="P24" i="1"/>
  <c r="K37" i="1" s="1"/>
  <c r="N21" i="1"/>
  <c r="O34" i="1" s="1"/>
  <c r="N25" i="1"/>
  <c r="O38" i="1" s="1"/>
  <c r="N22" i="1"/>
  <c r="O35" i="1" s="1"/>
  <c r="N26" i="1"/>
  <c r="O39" i="1" s="1"/>
  <c r="H27" i="1"/>
  <c r="H21" i="1"/>
  <c r="H22" i="1"/>
  <c r="H24" i="1"/>
  <c r="H26" i="1"/>
  <c r="H25" i="1"/>
</calcChain>
</file>

<file path=xl/sharedStrings.xml><?xml version="1.0" encoding="utf-8"?>
<sst xmlns="http://schemas.openxmlformats.org/spreadsheetml/2006/main" count="538" uniqueCount="57">
  <si>
    <t>Run</t>
  </si>
  <si>
    <t>Number of Data points</t>
  </si>
  <si>
    <t>Temporal Error (sd, yrs)</t>
  </si>
  <si>
    <t>Proxy Type</t>
  </si>
  <si>
    <t>Mean Error in Rate (m/ky)</t>
  </si>
  <si>
    <t>Maximum Median Rate (m/ky)</t>
  </si>
  <si>
    <t>Width of 67% CI for Rate (m/ky)</t>
  </si>
  <si>
    <t>67% CI for Rate (plus/minus,  m/ky)</t>
  </si>
  <si>
    <t>Ratio of True RSL in 95% CI</t>
  </si>
  <si>
    <t>Ratio of True RSL in 67% CI</t>
  </si>
  <si>
    <t>Ratio of True Rate in 95% CI</t>
  </si>
  <si>
    <t>Ratio of True Rate in 67% CI</t>
  </si>
  <si>
    <t>Mean Absolute Error in Rate (m/ky)</t>
  </si>
  <si>
    <t>Width of  95% CI for Rate (m/ky)</t>
  </si>
  <si>
    <t>97.5th percentile of maximum Rate (m/ky)</t>
  </si>
  <si>
    <t>2.5th percentile of maximum Rate (m/ky)</t>
  </si>
  <si>
    <t>83.3th percentile of maximum Rate (m/ky)</t>
  </si>
  <si>
    <t>16.7th percentile of maximum Rate (m/ky)</t>
  </si>
  <si>
    <t>Acropora</t>
  </si>
  <si>
    <t>Orbicella</t>
  </si>
  <si>
    <t>Seed</t>
  </si>
  <si>
    <t>Sea level scenario</t>
  </si>
  <si>
    <t>SL1</t>
  </si>
  <si>
    <t>SL2</t>
  </si>
  <si>
    <t>Width of 95% Credibl Interval (mm)</t>
  </si>
  <si>
    <t>95% CI (plus/minus , mm)</t>
  </si>
  <si>
    <t>Mean Error (mm)</t>
  </si>
  <si>
    <t>Mean Absolute Error (mm)</t>
  </si>
  <si>
    <t>Width of 67% Credibl Interval (mm)</t>
  </si>
  <si>
    <t>Median Error (mm)</t>
  </si>
  <si>
    <t>Root Mean Squared Error (MSE, mm)</t>
  </si>
  <si>
    <t>A</t>
  </si>
  <si>
    <t>O</t>
  </si>
  <si>
    <t>A. palm</t>
  </si>
  <si>
    <t>Acropora, 75</t>
  </si>
  <si>
    <t>Acropora, 250</t>
  </si>
  <si>
    <t>Orbicella, 75</t>
  </si>
  <si>
    <t>Orbicella, 250</t>
  </si>
  <si>
    <t>dt=250</t>
  </si>
  <si>
    <t xml:space="preserve">\textbf{Test Parameters} &amp; </t>
  </si>
  <si>
    <t xml:space="preserve">\textbf{95\% CI Range ($\pm$ m)}&amp;  </t>
  </si>
  <si>
    <t>\textbf{95\% CI Coverage} &amp;</t>
  </si>
  <si>
    <t>\textbf{Median error (m)} &amp;</t>
  </si>
  <si>
    <t xml:space="preserve"> \textbf{67\% CI Range for Rate ($\pm$ m/kyr)} &amp;</t>
  </si>
  <si>
    <t xml:space="preserve"> \textbf{67\% Rate CI Coverage}  &amp;</t>
  </si>
  <si>
    <t xml:space="preserve"> \textbf{RMSE (m)} \\</t>
  </si>
  <si>
    <t>\textit{A. palmata}</t>
  </si>
  <si>
    <t>&amp;</t>
  </si>
  <si>
    <t>\%</t>
  </si>
  <si>
    <t>\\</t>
  </si>
  <si>
    <t>\textit{A. palmata}, 75-year age error</t>
  </si>
  <si>
    <t>\textit{A. palmata}, 250-year age error</t>
  </si>
  <si>
    <t>\textit{Orbicella} spp., 75-year age error</t>
  </si>
  <si>
    <t>\textit{Orbicella} spp., 250-year age error</t>
  </si>
  <si>
    <t>DIFFERENCES</t>
  </si>
  <si>
    <t>Width of 95% Credible  Interval (mm)</t>
  </si>
  <si>
    <t>\textit{Orbicella}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</si>
</sst>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2" fontId="0" fillId="0" borderId="0" xfId="0" applyNumberFormat="1"/>
    <xf numFmtId="9" fontId="0" fillId="0" borderId="0" xfId="1" applyFont="1"/>
    <xf numFmtId="0" fontId="0" fillId="0" borderId="0" xfId="1" applyNumberFormat="1" applyFont="1"/>
    <xf numFmtId="166" fontId="0" fillId="0" borderId="0" xfId="0" applyNumberFormat="1"/>
    <xf numFmtId="0" fontId="3" fillId="0" borderId="0" xfId="2"/>
    <xf numFmtId="0" fontId="4" fillId="0" borderId="0" xfId="0" applyFont="1"/>
    <xf numFmtId="165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C11D-7443-E942-BA78-A20544AC0DE6}">
  <dimension ref="A1:BH128"/>
  <sheetViews>
    <sheetView tabSelected="1" topLeftCell="Q1" zoomScale="50" workbookViewId="0">
      <pane ySplit="1020" activePane="bottomLeft"/>
      <selection activeCell="AT1" sqref="AT1:AT1048576"/>
      <selection pane="bottomLeft" activeCell="D94" sqref="D94:U100"/>
    </sheetView>
  </sheetViews>
  <sheetFormatPr baseColWidth="10" defaultRowHeight="16"/>
  <cols>
    <col min="4" max="4" width="25.33203125" customWidth="1"/>
    <col min="5" max="14" width="8" customWidth="1"/>
    <col min="15" max="15" width="8" style="5" customWidth="1"/>
    <col min="16" max="16" width="8" customWidth="1"/>
    <col min="17" max="17" width="9.6640625" customWidth="1"/>
    <col min="18" max="18" width="8" customWidth="1"/>
    <col min="19" max="19" width="10.6640625" customWidth="1"/>
    <col min="20" max="31" width="8" customWidth="1"/>
    <col min="33" max="34" width="5.5" customWidth="1"/>
    <col min="35" max="37" width="12.1640625" customWidth="1"/>
    <col min="38" max="58" width="12.83203125" customWidth="1"/>
  </cols>
  <sheetData>
    <row r="1" spans="1:58" ht="80" customHeight="1">
      <c r="A1" t="s">
        <v>21</v>
      </c>
      <c r="B1" t="s">
        <v>0</v>
      </c>
      <c r="C1" t="s">
        <v>20</v>
      </c>
      <c r="D1" s="1" t="s">
        <v>1</v>
      </c>
      <c r="E1" s="1" t="s">
        <v>2</v>
      </c>
      <c r="F1" s="1" t="s">
        <v>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28</v>
      </c>
      <c r="P1" s="1" t="s">
        <v>29</v>
      </c>
      <c r="Q1" s="3" t="s">
        <v>8</v>
      </c>
      <c r="R1" s="3" t="s">
        <v>9</v>
      </c>
      <c r="S1" s="3" t="s">
        <v>10</v>
      </c>
      <c r="T1" s="3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30</v>
      </c>
      <c r="AF1" t="s">
        <v>21</v>
      </c>
      <c r="AG1" t="s">
        <v>0</v>
      </c>
      <c r="AH1" t="s">
        <v>20</v>
      </c>
      <c r="AI1" s="1" t="s">
        <v>1</v>
      </c>
      <c r="AJ1" s="1" t="s">
        <v>2</v>
      </c>
      <c r="AK1" s="1" t="s">
        <v>3</v>
      </c>
      <c r="AL1" s="1" t="s">
        <v>55</v>
      </c>
      <c r="AM1" s="1" t="s">
        <v>25</v>
      </c>
      <c r="AN1" s="1" t="s">
        <v>26</v>
      </c>
      <c r="AO1" s="1" t="s">
        <v>27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28</v>
      </c>
      <c r="AU1" s="1" t="s">
        <v>29</v>
      </c>
      <c r="AV1" s="3" t="s">
        <v>8</v>
      </c>
      <c r="AW1" s="3" t="s">
        <v>9</v>
      </c>
      <c r="AX1" s="3" t="s">
        <v>10</v>
      </c>
      <c r="AY1" s="3" t="s">
        <v>11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16</v>
      </c>
      <c r="BE1" s="1" t="s">
        <v>17</v>
      </c>
      <c r="BF1" s="1" t="s">
        <v>30</v>
      </c>
    </row>
    <row r="2" spans="1:58">
      <c r="G2" s="1"/>
      <c r="I2" s="1"/>
      <c r="J2" s="1"/>
      <c r="K2" s="2"/>
      <c r="L2" s="1"/>
      <c r="M2" s="2"/>
      <c r="N2" s="1"/>
      <c r="P2" s="1"/>
      <c r="Q2" s="1"/>
      <c r="R2" s="1"/>
      <c r="S2" s="1"/>
      <c r="T2" s="1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t="s">
        <v>23</v>
      </c>
      <c r="AG2">
        <v>1</v>
      </c>
      <c r="AH2">
        <v>1</v>
      </c>
      <c r="AI2">
        <v>12</v>
      </c>
      <c r="AJ2">
        <v>75</v>
      </c>
      <c r="AK2" t="s">
        <v>18</v>
      </c>
      <c r="AL2" s="4">
        <v>11253.163</v>
      </c>
      <c r="AM2" s="4">
        <f>AL2/2</f>
        <v>5626.5815000000002</v>
      </c>
      <c r="AN2" s="4">
        <v>-964.89300000000003</v>
      </c>
      <c r="AO2" s="4">
        <v>3315.3719999999998</v>
      </c>
      <c r="AP2" s="4">
        <v>-0.41799999999999998</v>
      </c>
      <c r="AQ2" s="4">
        <v>20.902000000000001</v>
      </c>
      <c r="AR2" s="4">
        <v>7.133</v>
      </c>
      <c r="AS2">
        <f>AR2/2</f>
        <v>3.5665</v>
      </c>
      <c r="AT2" s="4">
        <v>5081.7160000000003</v>
      </c>
      <c r="AU2" s="4">
        <v>-951.81700000000001</v>
      </c>
      <c r="AV2" s="5">
        <v>0.76</v>
      </c>
      <c r="AW2" s="5">
        <v>0.56200000000000006</v>
      </c>
      <c r="AX2" s="5">
        <v>0.75900000000000001</v>
      </c>
      <c r="AY2" s="5">
        <v>0.54300000000000004</v>
      </c>
      <c r="AZ2" s="4">
        <v>5.41</v>
      </c>
      <c r="BA2" s="4">
        <v>16.407</v>
      </c>
      <c r="BB2" s="4">
        <v>28.832000000000001</v>
      </c>
      <c r="BC2" s="4">
        <v>14.302</v>
      </c>
      <c r="BD2" s="4">
        <v>24.225000000000001</v>
      </c>
      <c r="BE2" s="4">
        <v>17.863</v>
      </c>
      <c r="BF2" s="4">
        <v>4389.1559999999999</v>
      </c>
    </row>
    <row r="3" spans="1:58">
      <c r="D3" s="1"/>
      <c r="E3" s="1"/>
      <c r="F3" s="1"/>
      <c r="G3" s="1"/>
      <c r="I3" s="1"/>
      <c r="J3" s="1"/>
      <c r="K3" s="1"/>
      <c r="L3" s="1"/>
      <c r="M3" s="1"/>
      <c r="O3" s="1"/>
      <c r="P3" s="1"/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t="s">
        <v>23</v>
      </c>
      <c r="AG3">
        <v>2</v>
      </c>
      <c r="AH3">
        <v>1</v>
      </c>
      <c r="AI3">
        <v>60</v>
      </c>
      <c r="AJ3">
        <v>75</v>
      </c>
      <c r="AK3" t="s">
        <v>18</v>
      </c>
      <c r="AL3" s="4">
        <v>7189.268</v>
      </c>
      <c r="AM3" s="4">
        <f t="shared" ref="AM3:AM61" si="0">AL3/2</f>
        <v>3594.634</v>
      </c>
      <c r="AN3" s="4">
        <v>109.67400000000001</v>
      </c>
      <c r="AO3" s="4">
        <v>1336.079</v>
      </c>
      <c r="AP3" s="4">
        <v>-0.41</v>
      </c>
      <c r="AQ3" s="4">
        <v>30.776</v>
      </c>
      <c r="AR3" s="4">
        <v>7.319</v>
      </c>
      <c r="AS3">
        <f t="shared" ref="AS3:AS18" si="1">AR3/2</f>
        <v>3.6595</v>
      </c>
      <c r="AT3" s="4">
        <v>3489.2489999999998</v>
      </c>
      <c r="AU3" s="4">
        <v>116.13800000000001</v>
      </c>
      <c r="AV3" s="5">
        <v>0.93400000000000005</v>
      </c>
      <c r="AW3" s="5">
        <v>0.77700000000000002</v>
      </c>
      <c r="AX3" s="5">
        <v>0.93100000000000005</v>
      </c>
      <c r="AY3" s="5">
        <v>0.69</v>
      </c>
      <c r="AZ3" s="4">
        <v>3.1259999999999999</v>
      </c>
      <c r="BA3" s="4">
        <v>15.638</v>
      </c>
      <c r="BB3" s="4">
        <v>40.707000000000001</v>
      </c>
      <c r="BC3" s="4">
        <v>22.399000000000001</v>
      </c>
      <c r="BD3" s="4">
        <v>35.613999999999997</v>
      </c>
      <c r="BE3" s="4">
        <v>26.15</v>
      </c>
      <c r="BF3" s="4">
        <v>1874.1859999999999</v>
      </c>
    </row>
    <row r="4" spans="1:58">
      <c r="D4">
        <v>12</v>
      </c>
      <c r="E4">
        <v>75</v>
      </c>
      <c r="F4" t="s">
        <v>31</v>
      </c>
      <c r="G4" s="7">
        <f>AVERAGE(AL2,AL14,AL26,AL38,AL50)/1000</f>
        <v>14.428128000000001</v>
      </c>
      <c r="H4" s="7">
        <f>AVERAGE(AM2,AM14,AM26,AM38,AM50)/1000</f>
        <v>7.2140640000000005</v>
      </c>
      <c r="I4" s="7">
        <f>AVERAGE(AN2,AN14,AN26,AN38,AN50)/1000</f>
        <v>-0.86089060000000006</v>
      </c>
      <c r="J4" s="7">
        <f>AVERAGE(AO2,AO14,AO26,AO38,AO50)/1000</f>
        <v>3.6410983999999997</v>
      </c>
      <c r="K4" s="7">
        <f>AVERAGE(AP2,AP14,AP26,AP38,AP50)</f>
        <v>-0.70340000000000003</v>
      </c>
      <c r="L4" s="7">
        <f>AVERAGE(AQ2,AQ14,AQ26,AQ38,AQ50)</f>
        <v>21.834800000000001</v>
      </c>
      <c r="M4" s="7">
        <f>AVERAGE(AR2,AR14,AR26,AR38,AR50)</f>
        <v>8.57</v>
      </c>
      <c r="N4" s="7">
        <f>M4/2</f>
        <v>4.2850000000000001</v>
      </c>
      <c r="O4" s="7">
        <f>AVERAGE(AS2,AS14,AS26,AS38,AS50)/1000</f>
        <v>4.3367944999999999</v>
      </c>
      <c r="P4" s="7">
        <f>AVERAGE(AT2,AT14,AT26,AT38,AT50)/1000</f>
        <v>4.3750559999999998</v>
      </c>
      <c r="Q4" s="7">
        <f>AVERAGE(AV14,AV26,AV38,AV50)</f>
        <v>0.88849999999999996</v>
      </c>
      <c r="R4" s="7">
        <f>AVERAGE(AW2,AW14,AW26,AW38,AW50)</f>
        <v>0.56519999999999992</v>
      </c>
      <c r="S4" s="7">
        <f t="shared" ref="S4:S15" si="2">AVERAGE(AX2,AX14,AX26,AX38,AX50)</f>
        <v>0.83099999999999985</v>
      </c>
      <c r="T4" s="7">
        <f>AVERAGE(AY2,AY14,AY26,AY38,AY50)</f>
        <v>0.53780000000000006</v>
      </c>
      <c r="U4" s="7">
        <f>AVERAGE(AZ2,AZ14,AZ26,AZ38,AZ50)</f>
        <v>5.6979999999999995</v>
      </c>
      <c r="V4" s="7">
        <f>AVERAGE(BA2,BA14,BA26,BA38,BA50)</f>
        <v>19.598800000000001</v>
      </c>
      <c r="W4" s="7">
        <f>AVERAGE(BB2,BB14,BB26,BB38,BB50)</f>
        <v>32.9636</v>
      </c>
      <c r="X4" s="7">
        <f t="shared" ref="X4:Z4" si="3">AVERAGE(BC2,BC14,BC26,BC38,BC50)</f>
        <v>13.638799999999998</v>
      </c>
      <c r="Y4" s="7">
        <f t="shared" si="3"/>
        <v>26.331400000000002</v>
      </c>
      <c r="Z4" s="7">
        <f t="shared" si="3"/>
        <v>17.965599999999998</v>
      </c>
      <c r="AA4" s="7">
        <f>AVERAGE(BF2,BF14,BF26,BF38,BF50)/1000</f>
        <v>4.9085659999999995</v>
      </c>
      <c r="AB4" s="7"/>
      <c r="AC4" s="7"/>
      <c r="AD4" s="7"/>
      <c r="AE4" s="9"/>
      <c r="AF4" t="s">
        <v>23</v>
      </c>
      <c r="AG4">
        <v>3</v>
      </c>
      <c r="AH4">
        <v>1</v>
      </c>
      <c r="AI4">
        <v>120</v>
      </c>
      <c r="AJ4">
        <v>75</v>
      </c>
      <c r="AK4" t="s">
        <v>18</v>
      </c>
      <c r="AL4" s="4">
        <v>5705.4290000000001</v>
      </c>
      <c r="AM4" s="4">
        <f t="shared" si="0"/>
        <v>2852.7145</v>
      </c>
      <c r="AN4" s="4">
        <v>-221.75800000000001</v>
      </c>
      <c r="AO4" s="4">
        <v>1217.4449999999999</v>
      </c>
      <c r="AP4" s="4">
        <v>-0.374</v>
      </c>
      <c r="AQ4" s="4">
        <v>36.939</v>
      </c>
      <c r="AR4" s="4">
        <v>7.2729999999999997</v>
      </c>
      <c r="AS4">
        <f t="shared" si="1"/>
        <v>3.6364999999999998</v>
      </c>
      <c r="AT4" s="4">
        <v>2789.39</v>
      </c>
      <c r="AU4" s="4">
        <v>-233.60400000000001</v>
      </c>
      <c r="AV4" s="5">
        <v>0.85099999999999998</v>
      </c>
      <c r="AW4" s="5">
        <v>0.71099999999999997</v>
      </c>
      <c r="AX4" s="5">
        <v>0.94</v>
      </c>
      <c r="AY4" s="5">
        <v>0.69799999999999995</v>
      </c>
      <c r="AZ4" s="4">
        <v>2.9780000000000002</v>
      </c>
      <c r="BA4" s="4">
        <v>14.903</v>
      </c>
      <c r="BB4" s="4">
        <v>45.470999999999997</v>
      </c>
      <c r="BC4" s="4">
        <v>29.67</v>
      </c>
      <c r="BD4" s="4">
        <v>40.997</v>
      </c>
      <c r="BE4" s="4">
        <v>33.293999999999997</v>
      </c>
      <c r="BF4" s="4">
        <v>1645.3910000000001</v>
      </c>
    </row>
    <row r="5" spans="1:58">
      <c r="D5">
        <v>60</v>
      </c>
      <c r="E5">
        <v>75</v>
      </c>
      <c r="F5" t="s">
        <v>31</v>
      </c>
      <c r="G5" s="7">
        <f>AVERAGE(AL3,AL15,AL27,AL39,AL51)/1000</f>
        <v>6.9683413999999999</v>
      </c>
      <c r="H5" s="7">
        <f t="shared" ref="H5:J15" si="4">AVERAGE(AM3,AM15,AM27,AM39,AM51)/1000</f>
        <v>3.4841707</v>
      </c>
      <c r="I5" s="7">
        <f t="shared" si="4"/>
        <v>0.24319499999999999</v>
      </c>
      <c r="J5" s="7">
        <f t="shared" si="4"/>
        <v>1.5160978000000001</v>
      </c>
      <c r="K5" s="7">
        <f t="shared" ref="K5:K15" si="5">AVERAGE(AP3,AP15,AP27,AP39,AP51)</f>
        <v>-0.36019999999999996</v>
      </c>
      <c r="L5" s="7">
        <f t="shared" ref="L5:M15" si="6">AVERAGE(AQ3,AQ15,AQ27,AQ39,AQ51)</f>
        <v>30.281200000000002</v>
      </c>
      <c r="M5" s="7">
        <f t="shared" si="6"/>
        <v>7.2405999999999988</v>
      </c>
      <c r="N5" s="7">
        <f t="shared" ref="N5:N15" si="7">M5/2</f>
        <v>3.6202999999999994</v>
      </c>
      <c r="O5" s="7">
        <f t="shared" ref="O5:P5" si="8">AVERAGE(AS3,AS15,AS27,AS39,AS51)/1000</f>
        <v>1.9572649000000002</v>
      </c>
      <c r="P5" s="7">
        <f t="shared" si="8"/>
        <v>2.4008807999999999</v>
      </c>
      <c r="Q5" s="7">
        <f>AVERAGE(AV15,AV27,AV39,AV51)</f>
        <v>0.89900000000000002</v>
      </c>
      <c r="R5" s="7">
        <f t="shared" ref="R5:R15" si="9">AVERAGE(AW3,AW15,AW27,AW39,AW51)</f>
        <v>0.72240000000000004</v>
      </c>
      <c r="S5" s="7">
        <f t="shared" si="2"/>
        <v>0.91200000000000014</v>
      </c>
      <c r="T5" s="7">
        <f t="shared" ref="T5:T15" si="10">AVERAGE(AY3,AY15,AY27,AY39,AY51)</f>
        <v>0.67080000000000006</v>
      </c>
      <c r="U5" s="7">
        <f t="shared" ref="U5:W5" si="11">AVERAGE(AZ3,AZ15,AZ27,AZ39,AZ51)</f>
        <v>3.3250000000000002</v>
      </c>
      <c r="V5" s="7">
        <f t="shared" si="11"/>
        <v>15.334200000000001</v>
      </c>
      <c r="W5" s="7">
        <f t="shared" si="11"/>
        <v>40.352800000000002</v>
      </c>
      <c r="X5" s="7">
        <f t="shared" ref="X5:X15" si="12">AVERAGE(BC3,BC15,BC27,BC39,BC51)</f>
        <v>22.933599999999998</v>
      </c>
      <c r="Y5" s="7">
        <f t="shared" ref="Y5:Y15" si="13">AVERAGE(BD3,BD15,BD27,BD39,BD51)</f>
        <v>34.908999999999999</v>
      </c>
      <c r="Z5" s="7">
        <f t="shared" ref="Z5:Z15" si="14">AVERAGE(BE3,BE15,BE27,BE39,BE51)</f>
        <v>26.407600000000002</v>
      </c>
      <c r="AA5" s="7">
        <f t="shared" ref="AA5:AA15" si="15">AVERAGE(BF3,BF15,BF27,BF39,BF51)/1000</f>
        <v>2.1538400000000002</v>
      </c>
      <c r="AB5" s="7"/>
      <c r="AC5" s="7"/>
      <c r="AD5" s="7"/>
      <c r="AE5" s="9"/>
      <c r="AF5" t="s">
        <v>23</v>
      </c>
      <c r="AG5">
        <v>4</v>
      </c>
      <c r="AH5">
        <v>1</v>
      </c>
      <c r="AI5">
        <v>12</v>
      </c>
      <c r="AJ5">
        <v>250</v>
      </c>
      <c r="AK5" t="s">
        <v>18</v>
      </c>
      <c r="AL5" s="4">
        <v>20104.169999999998</v>
      </c>
      <c r="AM5" s="4">
        <f t="shared" si="0"/>
        <v>10052.084999999999</v>
      </c>
      <c r="AN5" s="4">
        <v>-1278.8489999999999</v>
      </c>
      <c r="AO5" s="4">
        <v>3212.192</v>
      </c>
      <c r="AP5" s="4">
        <v>-0.75800000000000001</v>
      </c>
      <c r="AQ5" s="4">
        <v>21.068000000000001</v>
      </c>
      <c r="AR5" s="4">
        <v>9.7279999999999998</v>
      </c>
      <c r="AS5">
        <f t="shared" si="1"/>
        <v>4.8639999999999999</v>
      </c>
      <c r="AT5" s="4">
        <v>9399.7540000000008</v>
      </c>
      <c r="AU5" s="4">
        <v>-1292.385</v>
      </c>
      <c r="AV5" s="5">
        <v>0.94199999999999995</v>
      </c>
      <c r="AW5" s="5">
        <v>0.81799999999999995</v>
      </c>
      <c r="AX5" s="5">
        <v>0.871</v>
      </c>
      <c r="AY5" s="5">
        <v>0.67200000000000004</v>
      </c>
      <c r="AZ5" s="4">
        <v>5.4619999999999997</v>
      </c>
      <c r="BA5" s="4">
        <v>22.481999999999999</v>
      </c>
      <c r="BB5" s="4">
        <v>34.247999999999998</v>
      </c>
      <c r="BC5" s="4">
        <v>11.747</v>
      </c>
      <c r="BD5" s="4">
        <v>26.440999999999999</v>
      </c>
      <c r="BE5" s="4">
        <v>16.663</v>
      </c>
      <c r="BF5" s="4">
        <v>4754.8419999999996</v>
      </c>
    </row>
    <row r="6" spans="1:58">
      <c r="D6">
        <v>120</v>
      </c>
      <c r="E6">
        <v>75</v>
      </c>
      <c r="F6" t="s">
        <v>31</v>
      </c>
      <c r="G6" s="7">
        <f t="shared" ref="G6:G15" si="16">AVERAGE(AL4,AL16,AL28,AL40,AL52)/1000</f>
        <v>5.9780032000000007</v>
      </c>
      <c r="H6" s="7">
        <f t="shared" si="4"/>
        <v>2.9890016000000004</v>
      </c>
      <c r="I6" s="7">
        <f t="shared" si="4"/>
        <v>0.24599840000000001</v>
      </c>
      <c r="J6" s="7">
        <f t="shared" si="4"/>
        <v>1.3255245999999998</v>
      </c>
      <c r="K6" s="7">
        <f t="shared" si="5"/>
        <v>-0.33279999999999998</v>
      </c>
      <c r="L6" s="7">
        <f t="shared" si="6"/>
        <v>36.181200000000004</v>
      </c>
      <c r="M6" s="7">
        <f t="shared" si="6"/>
        <v>7.0061999999999998</v>
      </c>
      <c r="N6" s="7">
        <f t="shared" si="7"/>
        <v>3.5030999999999999</v>
      </c>
      <c r="O6" s="7">
        <f t="shared" ref="O6:P6" si="17">AVERAGE(AS4,AS16,AS28,AS40,AS52)/1000</f>
        <v>1.7079490000000002</v>
      </c>
      <c r="P6" s="7">
        <f t="shared" si="17"/>
        <v>2.0749179</v>
      </c>
      <c r="Q6" s="7">
        <f>AVERAGE(AV16,AV28,AV40,AV52)</f>
        <v>0.89250000000000007</v>
      </c>
      <c r="R6" s="7">
        <f t="shared" si="9"/>
        <v>0.65939999999999999</v>
      </c>
      <c r="S6" s="7">
        <f t="shared" si="2"/>
        <v>0.90700000000000003</v>
      </c>
      <c r="T6" s="7">
        <f t="shared" si="10"/>
        <v>0.65</v>
      </c>
      <c r="U6" s="7">
        <f t="shared" ref="U6:W6" si="18">AVERAGE(AZ4,AZ16,AZ28,AZ40,AZ52)</f>
        <v>3.2165999999999997</v>
      </c>
      <c r="V6" s="7">
        <f t="shared" si="18"/>
        <v>14.504799999999999</v>
      </c>
      <c r="W6" s="7">
        <f t="shared" si="18"/>
        <v>44.545200000000001</v>
      </c>
      <c r="X6" s="7">
        <f t="shared" si="12"/>
        <v>28.544400000000003</v>
      </c>
      <c r="Y6" s="7">
        <f t="shared" si="13"/>
        <v>40.144599999999997</v>
      </c>
      <c r="Z6" s="7">
        <f t="shared" si="14"/>
        <v>32.345799999999997</v>
      </c>
      <c r="AA6" s="7">
        <f t="shared" si="15"/>
        <v>1.7791401999999998</v>
      </c>
      <c r="AB6" s="7"/>
      <c r="AC6" s="7"/>
      <c r="AD6" s="7"/>
      <c r="AE6" s="9"/>
      <c r="AF6" t="s">
        <v>23</v>
      </c>
      <c r="AG6">
        <v>5</v>
      </c>
      <c r="AH6">
        <v>1</v>
      </c>
      <c r="AI6">
        <v>60</v>
      </c>
      <c r="AJ6">
        <v>250</v>
      </c>
      <c r="AK6" t="s">
        <v>18</v>
      </c>
      <c r="AL6" s="4">
        <v>8198.4560000000001</v>
      </c>
      <c r="AM6" s="4">
        <f t="shared" si="0"/>
        <v>4099.2280000000001</v>
      </c>
      <c r="AN6" s="4">
        <v>542.28399999999999</v>
      </c>
      <c r="AO6" s="4">
        <v>1977.835</v>
      </c>
      <c r="AP6" s="4">
        <v>-0.53500000000000003</v>
      </c>
      <c r="AQ6" s="4">
        <v>21.591000000000001</v>
      </c>
      <c r="AR6" s="4">
        <v>7.1040000000000001</v>
      </c>
      <c r="AS6">
        <f t="shared" si="1"/>
        <v>3.552</v>
      </c>
      <c r="AT6" s="4">
        <v>3992.2959999999998</v>
      </c>
      <c r="AU6" s="4">
        <v>561.56299999999999</v>
      </c>
      <c r="AV6" s="5">
        <v>0.86</v>
      </c>
      <c r="AW6" s="5">
        <v>0.64500000000000002</v>
      </c>
      <c r="AX6" s="5">
        <v>0.84499999999999997</v>
      </c>
      <c r="AY6" s="5">
        <v>0.65500000000000003</v>
      </c>
      <c r="AZ6" s="4">
        <v>4.069</v>
      </c>
      <c r="BA6" s="4">
        <v>15.314</v>
      </c>
      <c r="BB6" s="4">
        <v>31.882000000000001</v>
      </c>
      <c r="BC6" s="4">
        <v>14.624000000000001</v>
      </c>
      <c r="BD6" s="4">
        <v>26.027000000000001</v>
      </c>
      <c r="BE6" s="4">
        <v>18.042999999999999</v>
      </c>
      <c r="BF6" s="4">
        <v>2844.6880000000001</v>
      </c>
    </row>
    <row r="7" spans="1:58">
      <c r="D7">
        <v>12</v>
      </c>
      <c r="E7">
        <v>250</v>
      </c>
      <c r="F7" t="s">
        <v>31</v>
      </c>
      <c r="G7" s="7">
        <f t="shared" si="16"/>
        <v>20.068961600000002</v>
      </c>
      <c r="H7" s="7">
        <f t="shared" si="4"/>
        <v>10.034480800000001</v>
      </c>
      <c r="I7" s="7">
        <f t="shared" si="4"/>
        <v>-1.5088853999999998</v>
      </c>
      <c r="J7" s="7">
        <f t="shared" si="4"/>
        <v>3.8979363999999999</v>
      </c>
      <c r="K7" s="7">
        <f t="shared" si="5"/>
        <v>-0.73540000000000005</v>
      </c>
      <c r="L7" s="7">
        <f t="shared" si="6"/>
        <v>19.819200000000002</v>
      </c>
      <c r="M7" s="7">
        <f t="shared" si="6"/>
        <v>9.6894000000000009</v>
      </c>
      <c r="N7" s="7">
        <f t="shared" si="7"/>
        <v>4.8447000000000005</v>
      </c>
      <c r="O7" s="7">
        <f t="shared" ref="O7:P7" si="19">AVERAGE(AS5,AS17,AS29,AS41,AS53)/1000</f>
        <v>5.6737520999999997</v>
      </c>
      <c r="P7" s="7">
        <f t="shared" si="19"/>
        <v>6.4936138999999997</v>
      </c>
      <c r="Q7" s="7">
        <f>AVERAGE(AV17,AV29,AV41,AV53)</f>
        <v>0.92775000000000007</v>
      </c>
      <c r="R7" s="7">
        <f t="shared" si="9"/>
        <v>0.71579999999999999</v>
      </c>
      <c r="S7" s="7">
        <f t="shared" si="2"/>
        <v>0.85019999999999984</v>
      </c>
      <c r="T7" s="7">
        <f t="shared" si="10"/>
        <v>0.58620000000000005</v>
      </c>
      <c r="U7" s="7">
        <f t="shared" ref="U7:W7" si="20">AVERAGE(AZ5,AZ17,AZ29,AZ41,AZ53)</f>
        <v>5.8577999999999992</v>
      </c>
      <c r="V7" s="7">
        <f t="shared" si="20"/>
        <v>22.672000000000001</v>
      </c>
      <c r="W7" s="7">
        <f t="shared" si="20"/>
        <v>32.776599999999995</v>
      </c>
      <c r="X7" s="7">
        <f t="shared" si="12"/>
        <v>10.101000000000003</v>
      </c>
      <c r="Y7" s="7">
        <f t="shared" si="13"/>
        <v>25.067800000000002</v>
      </c>
      <c r="Z7" s="7">
        <f t="shared" si="14"/>
        <v>15.260399999999999</v>
      </c>
      <c r="AA7" s="7">
        <f t="shared" si="15"/>
        <v>5.2679715999999992</v>
      </c>
      <c r="AB7" s="7"/>
      <c r="AC7" s="7"/>
      <c r="AD7" s="7"/>
      <c r="AE7" s="9"/>
      <c r="AF7" t="s">
        <v>23</v>
      </c>
      <c r="AG7">
        <v>6</v>
      </c>
      <c r="AH7">
        <v>1</v>
      </c>
      <c r="AI7">
        <v>120</v>
      </c>
      <c r="AJ7">
        <v>250</v>
      </c>
      <c r="AK7" t="s">
        <v>18</v>
      </c>
      <c r="AL7" s="4">
        <v>6097.8559999999998</v>
      </c>
      <c r="AM7" s="4">
        <f t="shared" si="0"/>
        <v>3048.9279999999999</v>
      </c>
      <c r="AN7" s="4">
        <v>-136.84100000000001</v>
      </c>
      <c r="AO7" s="4">
        <v>2219.2020000000002</v>
      </c>
      <c r="AP7" s="4">
        <v>-0.47899999999999998</v>
      </c>
      <c r="AQ7" s="4">
        <v>21.765999999999998</v>
      </c>
      <c r="AR7" s="4">
        <v>5.0670000000000002</v>
      </c>
      <c r="AS7">
        <f t="shared" si="1"/>
        <v>2.5335000000000001</v>
      </c>
      <c r="AT7" s="4">
        <v>2958.335</v>
      </c>
      <c r="AU7" s="4">
        <v>-136.00200000000001</v>
      </c>
      <c r="AV7" s="5">
        <v>0.72699999999999998</v>
      </c>
      <c r="AW7" s="5">
        <v>0.43</v>
      </c>
      <c r="AX7" s="5">
        <v>0.75900000000000001</v>
      </c>
      <c r="AY7" s="5">
        <v>0.36199999999999999</v>
      </c>
      <c r="AZ7" s="4">
        <v>4.7610000000000001</v>
      </c>
      <c r="BA7" s="4">
        <v>10.757</v>
      </c>
      <c r="BB7" s="4">
        <v>28.815000000000001</v>
      </c>
      <c r="BC7" s="4">
        <v>16.448</v>
      </c>
      <c r="BD7" s="4">
        <v>24.893000000000001</v>
      </c>
      <c r="BE7" s="4">
        <v>19.068999999999999</v>
      </c>
      <c r="BF7" s="4">
        <v>3057.39</v>
      </c>
    </row>
    <row r="8" spans="1:58">
      <c r="D8">
        <v>60</v>
      </c>
      <c r="E8">
        <v>250</v>
      </c>
      <c r="F8" t="s">
        <v>31</v>
      </c>
      <c r="G8" s="7">
        <f t="shared" si="16"/>
        <v>9.216884600000002</v>
      </c>
      <c r="H8" s="7">
        <f t="shared" si="4"/>
        <v>4.608442300000001</v>
      </c>
      <c r="I8" s="7">
        <f t="shared" si="4"/>
        <v>0.3291482</v>
      </c>
      <c r="J8" s="7">
        <f t="shared" si="4"/>
        <v>2.0872031999999998</v>
      </c>
      <c r="K8" s="7">
        <f t="shared" si="5"/>
        <v>-0.4708</v>
      </c>
      <c r="L8" s="7">
        <f t="shared" si="6"/>
        <v>22.855200000000004</v>
      </c>
      <c r="M8" s="7">
        <f t="shared" si="6"/>
        <v>7.5108000000000006</v>
      </c>
      <c r="N8" s="7">
        <f t="shared" si="7"/>
        <v>3.7554000000000003</v>
      </c>
      <c r="O8" s="7">
        <f t="shared" ref="O8:P8" si="21">AVERAGE(AS6,AS18,AS30,AS42,AS54)/1000</f>
        <v>2.8560403999999995</v>
      </c>
      <c r="P8" s="7">
        <f t="shared" si="21"/>
        <v>3.0331205999999997</v>
      </c>
      <c r="Q8" s="7">
        <f>AVERAGE(AV18,AV30,AV42,AV54)</f>
        <v>0.90500000000000003</v>
      </c>
      <c r="R8" s="7">
        <f t="shared" si="9"/>
        <v>0.65299999999999991</v>
      </c>
      <c r="S8" s="7">
        <f t="shared" si="2"/>
        <v>0.85180000000000011</v>
      </c>
      <c r="T8" s="7">
        <f t="shared" si="10"/>
        <v>0.63280000000000003</v>
      </c>
      <c r="U8" s="7">
        <f t="shared" ref="U8:W8" si="22">AVERAGE(AZ6,AZ18,AZ30,AZ42,AZ54)</f>
        <v>4.4577999999999998</v>
      </c>
      <c r="V8" s="7">
        <f t="shared" si="22"/>
        <v>16.3978</v>
      </c>
      <c r="W8" s="7">
        <f t="shared" si="22"/>
        <v>33.976399999999998</v>
      </c>
      <c r="X8" s="7">
        <f t="shared" si="12"/>
        <v>15.4976</v>
      </c>
      <c r="Y8" s="7">
        <f t="shared" si="13"/>
        <v>27.574400000000004</v>
      </c>
      <c r="Z8" s="7">
        <f t="shared" si="14"/>
        <v>19.109200000000001</v>
      </c>
      <c r="AA8" s="7">
        <f t="shared" si="15"/>
        <v>2.9938103999999996</v>
      </c>
      <c r="AB8" s="7"/>
      <c r="AC8" s="7"/>
      <c r="AD8" s="7"/>
      <c r="AE8" s="9"/>
      <c r="AF8" t="s">
        <v>23</v>
      </c>
      <c r="AG8">
        <v>7</v>
      </c>
      <c r="AH8">
        <v>1</v>
      </c>
      <c r="AI8">
        <v>12</v>
      </c>
      <c r="AJ8">
        <v>75</v>
      </c>
      <c r="AK8" t="s">
        <v>19</v>
      </c>
      <c r="AL8" s="4">
        <v>21126.065999999999</v>
      </c>
      <c r="AM8" s="4">
        <f t="shared" si="0"/>
        <v>10563.032999999999</v>
      </c>
      <c r="AN8" s="4">
        <v>-5919.2079999999996</v>
      </c>
      <c r="AO8" s="4">
        <v>8228.2129999999997</v>
      </c>
      <c r="AP8" s="4">
        <v>-1.661</v>
      </c>
      <c r="AQ8" s="4">
        <v>22.126999999999999</v>
      </c>
      <c r="AR8" s="4">
        <v>10.789</v>
      </c>
      <c r="AS8">
        <f t="shared" si="1"/>
        <v>5.3944999999999999</v>
      </c>
      <c r="AT8" s="4">
        <v>9756.02</v>
      </c>
      <c r="AU8" s="4">
        <v>-5969.7920000000004</v>
      </c>
      <c r="AV8" s="5">
        <v>0.79300000000000004</v>
      </c>
      <c r="AW8" s="5">
        <v>0.26400000000000001</v>
      </c>
      <c r="AX8" s="5">
        <v>0.879</v>
      </c>
      <c r="AY8" s="5">
        <v>0.56899999999999995</v>
      </c>
      <c r="AZ8" s="4">
        <v>6.3440000000000003</v>
      </c>
      <c r="BA8" s="4">
        <v>25.056999999999999</v>
      </c>
      <c r="BB8" s="4">
        <v>35.396000000000001</v>
      </c>
      <c r="BC8" s="4">
        <v>11.441000000000001</v>
      </c>
      <c r="BD8" s="4">
        <v>27.78</v>
      </c>
      <c r="BE8" s="4">
        <v>17.013000000000002</v>
      </c>
      <c r="BF8" s="4">
        <v>9646.8649999999998</v>
      </c>
    </row>
    <row r="9" spans="1:58">
      <c r="D9">
        <v>120</v>
      </c>
      <c r="E9">
        <v>250</v>
      </c>
      <c r="F9" t="s">
        <v>31</v>
      </c>
      <c r="G9" s="7">
        <f t="shared" si="16"/>
        <v>7.1202189999999996</v>
      </c>
      <c r="H9" s="7">
        <f t="shared" si="4"/>
        <v>3.5601094999999998</v>
      </c>
      <c r="I9" s="7">
        <f t="shared" si="4"/>
        <v>0.15832560000000001</v>
      </c>
      <c r="J9" s="7">
        <f t="shared" si="4"/>
        <v>1.9907549999999998</v>
      </c>
      <c r="K9" s="7">
        <f t="shared" si="5"/>
        <v>-0.47820000000000001</v>
      </c>
      <c r="L9" s="7">
        <f t="shared" si="6"/>
        <v>25.475000000000001</v>
      </c>
      <c r="M9" s="7">
        <f t="shared" si="6"/>
        <v>6.3104000000000005</v>
      </c>
      <c r="N9" s="7">
        <f t="shared" si="7"/>
        <v>3.1552000000000002</v>
      </c>
      <c r="O9" s="7">
        <f t="shared" ref="O9:P9" si="23">AVERAGE(AS7,AS19,AS31,AS43,AS55)/1000</f>
        <v>2.8664190999999999</v>
      </c>
      <c r="P9" s="7">
        <f t="shared" si="23"/>
        <v>2.0246232000000002</v>
      </c>
      <c r="Q9" s="7">
        <f>AVERAGE(AV19,AV31,AV43,AV55)</f>
        <v>0.872</v>
      </c>
      <c r="R9" s="7">
        <f t="shared" si="9"/>
        <v>0.56879999999999997</v>
      </c>
      <c r="S9" s="7">
        <f t="shared" si="2"/>
        <v>0.83819999999999995</v>
      </c>
      <c r="T9" s="7">
        <f t="shared" si="10"/>
        <v>0.56559999999999999</v>
      </c>
      <c r="U9" s="7">
        <f t="shared" ref="U9:W9" si="24">AVERAGE(AZ7,AZ19,AZ31,AZ43,AZ55)</f>
        <v>4.083800000000001</v>
      </c>
      <c r="V9" s="7">
        <f t="shared" si="24"/>
        <v>13.430199999999999</v>
      </c>
      <c r="W9" s="7">
        <f t="shared" si="24"/>
        <v>34.235599999999998</v>
      </c>
      <c r="X9" s="7">
        <f t="shared" si="12"/>
        <v>18.9222</v>
      </c>
      <c r="Y9" s="7">
        <f t="shared" si="13"/>
        <v>29.377600000000001</v>
      </c>
      <c r="Z9" s="7">
        <f t="shared" si="14"/>
        <v>22.123799999999999</v>
      </c>
      <c r="AA9" s="7">
        <f t="shared" si="15"/>
        <v>2.7091479999999999</v>
      </c>
      <c r="AB9" s="7"/>
      <c r="AC9" s="7"/>
      <c r="AD9" s="7"/>
      <c r="AE9" s="9"/>
      <c r="AF9" t="s">
        <v>23</v>
      </c>
      <c r="AG9">
        <v>8</v>
      </c>
      <c r="AH9">
        <v>1</v>
      </c>
      <c r="AI9">
        <v>60</v>
      </c>
      <c r="AJ9">
        <v>75</v>
      </c>
      <c r="AK9" t="s">
        <v>19</v>
      </c>
      <c r="AL9" s="4">
        <v>10514.550999999999</v>
      </c>
      <c r="AM9" s="4">
        <f t="shared" si="0"/>
        <v>5257.2754999999997</v>
      </c>
      <c r="AN9" s="4">
        <v>1053.5029999999999</v>
      </c>
      <c r="AO9" s="4">
        <v>2436.759</v>
      </c>
      <c r="AP9" s="4">
        <v>-0.59099999999999997</v>
      </c>
      <c r="AQ9" s="4">
        <v>25.881</v>
      </c>
      <c r="AR9" s="4">
        <v>7.6079999999999997</v>
      </c>
      <c r="AS9">
        <f t="shared" si="1"/>
        <v>3.8039999999999998</v>
      </c>
      <c r="AT9" s="4">
        <v>4701.8559999999998</v>
      </c>
      <c r="AU9" s="4">
        <v>1153.7529999999999</v>
      </c>
      <c r="AV9" s="5">
        <v>0.92600000000000005</v>
      </c>
      <c r="AW9" s="5">
        <v>0.58699999999999997</v>
      </c>
      <c r="AX9" s="5">
        <v>0.871</v>
      </c>
      <c r="AY9" s="5">
        <v>0.56899999999999995</v>
      </c>
      <c r="AZ9" s="4">
        <v>4.6319999999999997</v>
      </c>
      <c r="BA9" s="4">
        <v>17.048999999999999</v>
      </c>
      <c r="BB9" s="4">
        <v>37.844000000000001</v>
      </c>
      <c r="BC9" s="4">
        <v>18.302</v>
      </c>
      <c r="BD9" s="4">
        <v>30.861000000000001</v>
      </c>
      <c r="BE9" s="4">
        <v>21.885000000000002</v>
      </c>
      <c r="BF9" s="4">
        <v>3089.5650000000001</v>
      </c>
    </row>
    <row r="10" spans="1:58">
      <c r="D10">
        <v>12</v>
      </c>
      <c r="E10">
        <v>75</v>
      </c>
      <c r="F10" t="s">
        <v>32</v>
      </c>
      <c r="G10" s="7">
        <f t="shared" si="16"/>
        <v>23.419726199999999</v>
      </c>
      <c r="H10" s="7">
        <f t="shared" si="4"/>
        <v>11.7098631</v>
      </c>
      <c r="I10" s="7">
        <f t="shared" si="4"/>
        <v>-5.378280199999999</v>
      </c>
      <c r="J10" s="7">
        <f t="shared" si="4"/>
        <v>7.2316794000000009</v>
      </c>
      <c r="K10" s="7">
        <f t="shared" si="5"/>
        <v>-1.3384</v>
      </c>
      <c r="L10" s="7">
        <f t="shared" si="6"/>
        <v>23.147600000000001</v>
      </c>
      <c r="M10" s="7">
        <f t="shared" si="6"/>
        <v>11.6922</v>
      </c>
      <c r="N10" s="7">
        <f t="shared" si="7"/>
        <v>5.8460999999999999</v>
      </c>
      <c r="O10" s="7">
        <f t="shared" ref="O10:P10" si="25">AVERAGE(AS8,AS20,AS32,AS44,AS56)/1000</f>
        <v>8.7725037000000015</v>
      </c>
      <c r="P10" s="7">
        <f t="shared" si="25"/>
        <v>6.3369163999999998</v>
      </c>
      <c r="Q10" s="7">
        <f>AVERAGE(AV20,AV32,AV44,AV56)</f>
        <v>0.75</v>
      </c>
      <c r="R10" s="7">
        <f t="shared" si="9"/>
        <v>0.41819999999999996</v>
      </c>
      <c r="S10" s="7">
        <f t="shared" si="2"/>
        <v>0.89459999999999995</v>
      </c>
      <c r="T10" s="7">
        <f t="shared" si="10"/>
        <v>0.63619999999999999</v>
      </c>
      <c r="U10" s="7">
        <f t="shared" ref="U10:W10" si="26">AVERAGE(AZ8,AZ20,AZ32,AZ44,AZ56)</f>
        <v>6.2706</v>
      </c>
      <c r="V10" s="7">
        <f t="shared" si="26"/>
        <v>28.952199999999998</v>
      </c>
      <c r="W10" s="7">
        <f t="shared" si="26"/>
        <v>41.408000000000001</v>
      </c>
      <c r="X10" s="7">
        <f t="shared" si="12"/>
        <v>10.624000000000001</v>
      </c>
      <c r="Y10" s="7">
        <f t="shared" si="13"/>
        <v>30.236399999999996</v>
      </c>
      <c r="Z10" s="7">
        <f t="shared" si="14"/>
        <v>17.142400000000002</v>
      </c>
      <c r="AA10" s="7">
        <f t="shared" si="15"/>
        <v>8.7427428000000003</v>
      </c>
      <c r="AB10" s="7"/>
      <c r="AC10" s="7"/>
      <c r="AD10" s="7"/>
      <c r="AE10" s="9"/>
      <c r="AF10" t="s">
        <v>23</v>
      </c>
      <c r="AG10">
        <v>9</v>
      </c>
      <c r="AH10">
        <v>1</v>
      </c>
      <c r="AI10">
        <v>120</v>
      </c>
      <c r="AJ10">
        <v>75</v>
      </c>
      <c r="AK10" t="s">
        <v>19</v>
      </c>
      <c r="AL10" s="4">
        <v>8456.6489999999994</v>
      </c>
      <c r="AM10" s="4">
        <f t="shared" si="0"/>
        <v>4228.3244999999997</v>
      </c>
      <c r="AN10" s="4">
        <v>-184.768</v>
      </c>
      <c r="AO10" s="4">
        <v>1832.5909999999999</v>
      </c>
      <c r="AP10" s="4">
        <v>-0.41299999999999998</v>
      </c>
      <c r="AQ10" s="4">
        <v>27.588000000000001</v>
      </c>
      <c r="AR10" s="4">
        <v>7.9740000000000002</v>
      </c>
      <c r="AS10">
        <f t="shared" si="1"/>
        <v>3.9870000000000001</v>
      </c>
      <c r="AT10" s="4">
        <v>3980.1329999999998</v>
      </c>
      <c r="AU10" s="4">
        <v>-140.97300000000001</v>
      </c>
      <c r="AV10" s="5">
        <v>0.95</v>
      </c>
      <c r="AW10" s="5">
        <v>0.628</v>
      </c>
      <c r="AX10" s="5">
        <v>0.91400000000000003</v>
      </c>
      <c r="AY10" s="5">
        <v>0.74099999999999999</v>
      </c>
      <c r="AZ10" s="4">
        <v>3.6059999999999999</v>
      </c>
      <c r="BA10" s="4">
        <v>17.445</v>
      </c>
      <c r="BB10" s="4">
        <v>38.155000000000001</v>
      </c>
      <c r="BC10" s="4">
        <v>20.196999999999999</v>
      </c>
      <c r="BD10" s="4">
        <v>32.444000000000003</v>
      </c>
      <c r="BE10" s="4">
        <v>23.606000000000002</v>
      </c>
      <c r="BF10" s="4">
        <v>2452.6320000000001</v>
      </c>
    </row>
    <row r="11" spans="1:58">
      <c r="D11">
        <v>60</v>
      </c>
      <c r="E11">
        <v>75</v>
      </c>
      <c r="F11" t="s">
        <v>32</v>
      </c>
      <c r="G11" s="7">
        <f t="shared" si="16"/>
        <v>10.684141599999998</v>
      </c>
      <c r="H11" s="7">
        <f t="shared" si="4"/>
        <v>5.3420707999999992</v>
      </c>
      <c r="I11" s="7">
        <f t="shared" si="4"/>
        <v>-0.47286540000000005</v>
      </c>
      <c r="J11" s="7">
        <f t="shared" si="4"/>
        <v>2.5203445999999996</v>
      </c>
      <c r="K11" s="7">
        <f t="shared" si="5"/>
        <v>-0.5606000000000001</v>
      </c>
      <c r="L11" s="7">
        <f t="shared" si="6"/>
        <v>23.679799999999997</v>
      </c>
      <c r="M11" s="7">
        <f t="shared" si="6"/>
        <v>7.3201999999999998</v>
      </c>
      <c r="N11" s="7">
        <f t="shared" si="7"/>
        <v>3.6600999999999999</v>
      </c>
      <c r="O11" s="7">
        <f t="shared" ref="O11:P11" si="27">AVERAGE(AS9,AS21,AS33,AS45,AS57)/1000</f>
        <v>3.9539566000000002</v>
      </c>
      <c r="P11" s="7">
        <f t="shared" si="27"/>
        <v>2.9169691000000002</v>
      </c>
      <c r="Q11" s="7">
        <f>AVERAGE(AV21,AV33,AV45,AV57)</f>
        <v>0.89675000000000005</v>
      </c>
      <c r="R11" s="7">
        <f t="shared" si="9"/>
        <v>0.58520000000000005</v>
      </c>
      <c r="S11" s="7">
        <f t="shared" si="2"/>
        <v>0.86040000000000005</v>
      </c>
      <c r="T11" s="7">
        <f t="shared" si="10"/>
        <v>0.60839999999999994</v>
      </c>
      <c r="U11" s="7">
        <f t="shared" ref="U11:W11" si="28">AVERAGE(AZ9,AZ21,AZ33,AZ45,AZ57)</f>
        <v>4.6332000000000004</v>
      </c>
      <c r="V11" s="7">
        <f t="shared" si="28"/>
        <v>16.329000000000001</v>
      </c>
      <c r="W11" s="7">
        <f t="shared" si="28"/>
        <v>34.8992</v>
      </c>
      <c r="X11" s="7">
        <f t="shared" si="12"/>
        <v>16.310400000000001</v>
      </c>
      <c r="Y11" s="7">
        <f t="shared" si="13"/>
        <v>28.092000000000002</v>
      </c>
      <c r="Z11" s="7">
        <f t="shared" si="14"/>
        <v>19.942399999999999</v>
      </c>
      <c r="AA11" s="7">
        <f t="shared" si="15"/>
        <v>3.3814722000000002</v>
      </c>
      <c r="AB11" s="7"/>
      <c r="AC11" s="7"/>
      <c r="AD11" s="7"/>
      <c r="AE11" s="9"/>
      <c r="AF11" t="s">
        <v>23</v>
      </c>
      <c r="AG11">
        <v>10</v>
      </c>
      <c r="AH11">
        <v>1</v>
      </c>
      <c r="AI11">
        <v>12</v>
      </c>
      <c r="AJ11">
        <v>250</v>
      </c>
      <c r="AK11" t="s">
        <v>19</v>
      </c>
      <c r="AL11" s="4">
        <v>22260.416000000001</v>
      </c>
      <c r="AM11" s="4">
        <f t="shared" si="0"/>
        <v>11130.208000000001</v>
      </c>
      <c r="AN11" s="4">
        <v>-4511.4160000000002</v>
      </c>
      <c r="AO11" s="4">
        <v>5936.527</v>
      </c>
      <c r="AP11" s="4">
        <v>-1.038</v>
      </c>
      <c r="AQ11" s="4">
        <v>22.597000000000001</v>
      </c>
      <c r="AR11" s="4">
        <v>11.587</v>
      </c>
      <c r="AS11">
        <f t="shared" si="1"/>
        <v>5.7934999999999999</v>
      </c>
      <c r="AT11" s="4">
        <v>10299.995000000001</v>
      </c>
      <c r="AU11" s="4">
        <v>-4476.5659999999998</v>
      </c>
      <c r="AV11" s="5">
        <v>0.81799999999999995</v>
      </c>
      <c r="AW11" s="5">
        <v>0.43</v>
      </c>
      <c r="AX11" s="5">
        <v>0.91400000000000003</v>
      </c>
      <c r="AY11" s="5">
        <v>0.621</v>
      </c>
      <c r="AZ11" s="4">
        <v>5.3410000000000002</v>
      </c>
      <c r="BA11" s="4">
        <v>27.315000000000001</v>
      </c>
      <c r="BB11" s="4">
        <v>41.344000000000001</v>
      </c>
      <c r="BC11" s="4">
        <v>9.9580000000000002</v>
      </c>
      <c r="BD11" s="4">
        <v>30.643999999999998</v>
      </c>
      <c r="BE11" s="4">
        <v>16.748000000000001</v>
      </c>
      <c r="BF11" s="4">
        <v>7183.2150000000001</v>
      </c>
    </row>
    <row r="12" spans="1:58">
      <c r="D12">
        <v>120</v>
      </c>
      <c r="E12">
        <v>75</v>
      </c>
      <c r="F12" t="s">
        <v>32</v>
      </c>
      <c r="G12" s="7">
        <f t="shared" si="16"/>
        <v>8.6308657999999987</v>
      </c>
      <c r="H12" s="7">
        <f t="shared" si="4"/>
        <v>4.3154328999999993</v>
      </c>
      <c r="I12" s="7">
        <f t="shared" si="4"/>
        <v>-3.5144800000000011E-2</v>
      </c>
      <c r="J12" s="7">
        <f t="shared" si="4"/>
        <v>1.9260505999999999</v>
      </c>
      <c r="K12" s="7">
        <f t="shared" si="5"/>
        <v>-0.40520000000000006</v>
      </c>
      <c r="L12" s="7">
        <f t="shared" si="6"/>
        <v>27.169999999999998</v>
      </c>
      <c r="M12" s="7">
        <f t="shared" si="6"/>
        <v>7.4279999999999999</v>
      </c>
      <c r="N12" s="7">
        <f t="shared" si="7"/>
        <v>3.714</v>
      </c>
      <c r="O12" s="7">
        <f t="shared" ref="O12:P12" si="29">AVERAGE(AS10,AS22,AS34,AS46,AS58)/1000</f>
        <v>3.2440540000000002</v>
      </c>
      <c r="P12" s="7">
        <f t="shared" si="29"/>
        <v>2.4176549000000005</v>
      </c>
      <c r="Q12" s="7">
        <f>AVERAGE(AV22,AV34,AV46,AV58)</f>
        <v>0.91100000000000003</v>
      </c>
      <c r="R12" s="7">
        <f t="shared" si="9"/>
        <v>0.66300000000000003</v>
      </c>
      <c r="S12" s="7">
        <f t="shared" si="2"/>
        <v>0.86040000000000005</v>
      </c>
      <c r="T12" s="7">
        <f t="shared" si="10"/>
        <v>0.63780000000000003</v>
      </c>
      <c r="U12" s="7">
        <f t="shared" ref="U12:W12" si="30">AVERAGE(AZ10,AZ22,AZ34,AZ46,AZ58)</f>
        <v>3.9493999999999998</v>
      </c>
      <c r="V12" s="7">
        <f t="shared" si="30"/>
        <v>16.324200000000001</v>
      </c>
      <c r="W12" s="7">
        <f t="shared" si="30"/>
        <v>38.246799999999993</v>
      </c>
      <c r="X12" s="7">
        <f t="shared" si="12"/>
        <v>19.3902</v>
      </c>
      <c r="Y12" s="7">
        <f t="shared" si="13"/>
        <v>31.899600000000003</v>
      </c>
      <c r="Z12" s="7">
        <f t="shared" si="14"/>
        <v>23.066600000000001</v>
      </c>
      <c r="AA12" s="7">
        <f t="shared" si="15"/>
        <v>2.5275918000000006</v>
      </c>
      <c r="AB12" s="7"/>
      <c r="AC12" s="7"/>
      <c r="AD12" s="7"/>
      <c r="AE12" s="9"/>
      <c r="AF12" t="s">
        <v>23</v>
      </c>
      <c r="AG12">
        <v>11</v>
      </c>
      <c r="AH12">
        <v>1</v>
      </c>
      <c r="AI12">
        <v>60</v>
      </c>
      <c r="AJ12">
        <v>250</v>
      </c>
      <c r="AK12" t="s">
        <v>19</v>
      </c>
      <c r="AL12" s="4">
        <v>13362.504999999999</v>
      </c>
      <c r="AM12" s="4">
        <f t="shared" si="0"/>
        <v>6681.2524999999996</v>
      </c>
      <c r="AN12" s="4">
        <v>-576.45299999999997</v>
      </c>
      <c r="AO12" s="4">
        <v>2670.3440000000001</v>
      </c>
      <c r="AP12" s="4">
        <v>-0.876</v>
      </c>
      <c r="AQ12" s="4">
        <v>21.562999999999999</v>
      </c>
      <c r="AR12" s="4">
        <v>7.9720000000000004</v>
      </c>
      <c r="AS12">
        <f t="shared" si="1"/>
        <v>3.9860000000000002</v>
      </c>
      <c r="AT12" s="4">
        <v>6299.6819999999998</v>
      </c>
      <c r="AU12" s="4">
        <v>-494.95699999999999</v>
      </c>
      <c r="AV12" s="5">
        <v>0.94199999999999995</v>
      </c>
      <c r="AW12" s="5">
        <v>0.67800000000000005</v>
      </c>
      <c r="AX12" s="5">
        <v>0.82799999999999996</v>
      </c>
      <c r="AY12" s="5">
        <v>0.59499999999999997</v>
      </c>
      <c r="AZ12" s="4">
        <v>5.1040000000000001</v>
      </c>
      <c r="BA12" s="4">
        <v>17.381</v>
      </c>
      <c r="BB12" s="4">
        <v>31.477</v>
      </c>
      <c r="BC12" s="4">
        <v>13.906000000000001</v>
      </c>
      <c r="BD12" s="4">
        <v>25.902999999999999</v>
      </c>
      <c r="BE12" s="4">
        <v>17.806999999999999</v>
      </c>
      <c r="BF12" s="4">
        <v>3686.42</v>
      </c>
    </row>
    <row r="13" spans="1:58">
      <c r="D13">
        <v>12</v>
      </c>
      <c r="E13">
        <v>250</v>
      </c>
      <c r="F13" t="s">
        <v>32</v>
      </c>
      <c r="G13" s="7">
        <f t="shared" si="16"/>
        <v>22.971011399999998</v>
      </c>
      <c r="H13" s="7">
        <f t="shared" si="4"/>
        <v>11.485505699999999</v>
      </c>
      <c r="I13" s="7">
        <f t="shared" si="4"/>
        <v>-3.5224593999999998</v>
      </c>
      <c r="J13" s="7">
        <f t="shared" si="4"/>
        <v>6.2016729999999995</v>
      </c>
      <c r="K13" s="7">
        <f t="shared" si="5"/>
        <v>-1.49</v>
      </c>
      <c r="L13" s="7">
        <f t="shared" si="6"/>
        <v>21.378599999999999</v>
      </c>
      <c r="M13" s="7">
        <f t="shared" si="6"/>
        <v>11.483999999999998</v>
      </c>
      <c r="N13" s="7">
        <f t="shared" si="7"/>
        <v>5.7419999999999991</v>
      </c>
      <c r="O13" s="7">
        <f t="shared" ref="O13:P13" si="31">AVERAGE(AS11,AS23,AS35,AS47,AS59)/1000</f>
        <v>8.6752379000000008</v>
      </c>
      <c r="P13" s="7">
        <f t="shared" si="31"/>
        <v>6.3970386000000001</v>
      </c>
      <c r="Q13" s="7">
        <f>AVERAGE(AV23,AV35,AV47,AV59)</f>
        <v>0.872</v>
      </c>
      <c r="R13" s="7">
        <f t="shared" si="9"/>
        <v>0.4546</v>
      </c>
      <c r="S13" s="7">
        <f t="shared" si="2"/>
        <v>0.86380000000000001</v>
      </c>
      <c r="T13" s="7">
        <f t="shared" si="10"/>
        <v>0.54659999999999997</v>
      </c>
      <c r="U13" s="7">
        <f t="shared" ref="U13:W13" si="32">AVERAGE(AZ11,AZ23,AZ35,AZ47,AZ59)</f>
        <v>6.571600000000001</v>
      </c>
      <c r="V13" s="7">
        <f t="shared" si="32"/>
        <v>26.8962</v>
      </c>
      <c r="W13" s="7">
        <f t="shared" si="32"/>
        <v>38.156199999999998</v>
      </c>
      <c r="X13" s="7">
        <f t="shared" si="12"/>
        <v>9.835799999999999</v>
      </c>
      <c r="Y13" s="7">
        <f t="shared" si="13"/>
        <v>28.278400000000005</v>
      </c>
      <c r="Z13" s="7">
        <f t="shared" si="14"/>
        <v>15.877200000000002</v>
      </c>
      <c r="AA13" s="7">
        <f t="shared" si="15"/>
        <v>7.6092824000000006</v>
      </c>
      <c r="AB13" s="7"/>
      <c r="AC13" s="7"/>
      <c r="AD13" s="7"/>
      <c r="AE13" s="9"/>
      <c r="AF13" t="s">
        <v>23</v>
      </c>
      <c r="AG13">
        <v>12</v>
      </c>
      <c r="AH13">
        <v>1</v>
      </c>
      <c r="AI13">
        <v>120</v>
      </c>
      <c r="AJ13">
        <v>250</v>
      </c>
      <c r="AK13" t="s">
        <v>19</v>
      </c>
      <c r="AL13" s="4">
        <v>9126.3799999999992</v>
      </c>
      <c r="AM13" s="4">
        <f t="shared" si="0"/>
        <v>4563.1899999999996</v>
      </c>
      <c r="AN13" s="4">
        <v>-259.83100000000002</v>
      </c>
      <c r="AO13" s="4">
        <v>2759.9949999999999</v>
      </c>
      <c r="AP13" s="4">
        <v>-0.94499999999999995</v>
      </c>
      <c r="AQ13" s="4">
        <v>24.457000000000001</v>
      </c>
      <c r="AR13" s="4">
        <v>7.4820000000000002</v>
      </c>
      <c r="AS13">
        <f t="shared" si="1"/>
        <v>3.7410000000000001</v>
      </c>
      <c r="AT13" s="4">
        <v>4395.1260000000002</v>
      </c>
      <c r="AU13" s="4">
        <v>-248.084</v>
      </c>
      <c r="AV13" s="5">
        <v>0.84299999999999997</v>
      </c>
      <c r="AW13" s="5">
        <v>0.54500000000000004</v>
      </c>
      <c r="AX13" s="5">
        <v>0.84499999999999997</v>
      </c>
      <c r="AY13" s="5">
        <v>0.57799999999999996</v>
      </c>
      <c r="AZ13" s="4">
        <v>4.45</v>
      </c>
      <c r="BA13" s="4">
        <v>16.257000000000001</v>
      </c>
      <c r="BB13" s="4">
        <v>37.749000000000002</v>
      </c>
      <c r="BC13" s="4">
        <v>16.72</v>
      </c>
      <c r="BD13" s="4">
        <v>30.376999999999999</v>
      </c>
      <c r="BE13" s="4">
        <v>20.074000000000002</v>
      </c>
      <c r="BF13" s="4">
        <v>3798.2429999999999</v>
      </c>
    </row>
    <row r="14" spans="1:58">
      <c r="D14">
        <v>60</v>
      </c>
      <c r="E14">
        <v>250</v>
      </c>
      <c r="F14" t="s">
        <v>32</v>
      </c>
      <c r="G14" s="7">
        <f t="shared" si="16"/>
        <v>13.344231199999999</v>
      </c>
      <c r="H14" s="7">
        <f t="shared" si="4"/>
        <v>6.6721155999999997</v>
      </c>
      <c r="I14" s="7">
        <f t="shared" si="4"/>
        <v>-0.37886960000000003</v>
      </c>
      <c r="J14" s="7">
        <f t="shared" si="4"/>
        <v>2.5543535999999998</v>
      </c>
      <c r="K14" s="7">
        <f t="shared" si="5"/>
        <v>-0.73960000000000004</v>
      </c>
      <c r="L14" s="7">
        <f t="shared" si="6"/>
        <v>23.432199999999998</v>
      </c>
      <c r="M14" s="7">
        <f t="shared" si="6"/>
        <v>9.8976000000000006</v>
      </c>
      <c r="N14" s="7">
        <f t="shared" si="7"/>
        <v>4.9488000000000003</v>
      </c>
      <c r="O14" s="7">
        <f t="shared" ref="O14:P14" si="33">AVERAGE(AS12,AS24,AS36,AS48,AS60)/1000</f>
        <v>4.9985221999999991</v>
      </c>
      <c r="P14" s="7">
        <f t="shared" si="33"/>
        <v>3.7587989000000004</v>
      </c>
      <c r="Q14" s="7">
        <f>AVERAGE(AV24,AV36,AV48,AV60)</f>
        <v>0.92349999999999999</v>
      </c>
      <c r="R14" s="7">
        <f t="shared" si="9"/>
        <v>0.70760000000000001</v>
      </c>
      <c r="S14" s="7">
        <f t="shared" si="2"/>
        <v>0.86899999999999999</v>
      </c>
      <c r="T14" s="7">
        <f t="shared" si="10"/>
        <v>0.62919999999999998</v>
      </c>
      <c r="U14" s="7">
        <f t="shared" ref="U14:W14" si="34">AVERAGE(AZ12,AZ24,AZ36,AZ48,AZ60)</f>
        <v>4.8823999999999996</v>
      </c>
      <c r="V14" s="7">
        <f t="shared" si="34"/>
        <v>22.062199999999997</v>
      </c>
      <c r="W14" s="7">
        <f t="shared" si="34"/>
        <v>39.028599999999997</v>
      </c>
      <c r="X14" s="7">
        <f t="shared" si="12"/>
        <v>14.6172</v>
      </c>
      <c r="Y14" s="7">
        <f t="shared" si="13"/>
        <v>30.512799999999999</v>
      </c>
      <c r="Z14" s="7">
        <f t="shared" si="14"/>
        <v>18.750999999999998</v>
      </c>
      <c r="AA14" s="7">
        <f t="shared" si="15"/>
        <v>3.4429288000000002</v>
      </c>
      <c r="AB14" s="7"/>
      <c r="AC14" s="7"/>
      <c r="AD14" s="7"/>
      <c r="AE14" s="9"/>
      <c r="AF14" t="s">
        <v>23</v>
      </c>
      <c r="AG14">
        <v>1</v>
      </c>
      <c r="AH14">
        <v>2</v>
      </c>
      <c r="AI14">
        <v>12</v>
      </c>
      <c r="AJ14">
        <v>75</v>
      </c>
      <c r="AK14" t="s">
        <v>18</v>
      </c>
      <c r="AL14" s="4">
        <v>13018.326999999999</v>
      </c>
      <c r="AM14" s="4">
        <f t="shared" si="0"/>
        <v>6509.1634999999997</v>
      </c>
      <c r="AN14" s="4">
        <v>-219.709</v>
      </c>
      <c r="AO14" s="4">
        <v>3784.7060000000001</v>
      </c>
      <c r="AP14" s="4">
        <v>-1.254</v>
      </c>
      <c r="AQ14" s="4">
        <v>24.611999999999998</v>
      </c>
      <c r="AR14" s="4">
        <v>9.0359999999999996</v>
      </c>
      <c r="AS14">
        <f t="shared" si="1"/>
        <v>4.5179999999999998</v>
      </c>
      <c r="AT14" s="4">
        <v>5955.62</v>
      </c>
      <c r="AU14" s="4">
        <v>-269.20699999999999</v>
      </c>
      <c r="AV14" s="5">
        <v>0.90900000000000003</v>
      </c>
      <c r="AW14" s="5">
        <v>0.38</v>
      </c>
      <c r="AX14" s="5">
        <v>0.83599999999999997</v>
      </c>
      <c r="AY14" s="5">
        <v>0.379</v>
      </c>
      <c r="AZ14" s="4">
        <v>6.5949999999999998</v>
      </c>
      <c r="BA14" s="4">
        <v>20.096</v>
      </c>
      <c r="BB14" s="4">
        <v>33.494999999999997</v>
      </c>
      <c r="BC14" s="4">
        <v>16.491</v>
      </c>
      <c r="BD14" s="4">
        <v>28.347999999999999</v>
      </c>
      <c r="BE14" s="4">
        <v>21.001999999999999</v>
      </c>
      <c r="BF14" s="4">
        <v>4790.799</v>
      </c>
    </row>
    <row r="15" spans="1:58">
      <c r="D15">
        <v>120</v>
      </c>
      <c r="E15">
        <v>250</v>
      </c>
      <c r="F15" t="s">
        <v>32</v>
      </c>
      <c r="G15" s="7">
        <f t="shared" si="16"/>
        <v>9.9287905999999992</v>
      </c>
      <c r="H15" s="7">
        <f t="shared" si="4"/>
        <v>4.9643952999999996</v>
      </c>
      <c r="I15" s="7">
        <f t="shared" si="4"/>
        <v>-0.13460640000000004</v>
      </c>
      <c r="J15" s="7">
        <f t="shared" si="4"/>
        <v>2.1510438000000005</v>
      </c>
      <c r="K15" s="7">
        <f t="shared" si="5"/>
        <v>-0.63480000000000003</v>
      </c>
      <c r="L15" s="7">
        <f t="shared" si="6"/>
        <v>25.429200000000002</v>
      </c>
      <c r="M15" s="7">
        <f t="shared" si="6"/>
        <v>8.0091999999999999</v>
      </c>
      <c r="N15" s="7">
        <f t="shared" si="7"/>
        <v>4.0045999999999999</v>
      </c>
      <c r="O15" s="7">
        <f t="shared" ref="O15:P15" si="35">AVERAGE(AS13,AS25,AS37,AS49,AS61)/1000</f>
        <v>3.8640798000000003</v>
      </c>
      <c r="P15" s="7">
        <f t="shared" si="35"/>
        <v>2.8106909999999998</v>
      </c>
      <c r="Q15" s="7">
        <f>AVERAGE(AV25,AV37,AV49,AV61)</f>
        <v>0.93599999999999994</v>
      </c>
      <c r="R15" s="7">
        <f t="shared" si="9"/>
        <v>0.66579999999999995</v>
      </c>
      <c r="S15" s="7">
        <f t="shared" si="2"/>
        <v>0.874</v>
      </c>
      <c r="T15" s="7">
        <f t="shared" si="10"/>
        <v>0.65</v>
      </c>
      <c r="U15" s="7">
        <f t="shared" ref="U15:W15" si="36">AVERAGE(AZ13,AZ25,AZ37,AZ49,AZ61)</f>
        <v>4.2530000000000001</v>
      </c>
      <c r="V15" s="7">
        <f t="shared" si="36"/>
        <v>17.808399999999999</v>
      </c>
      <c r="W15" s="7">
        <f t="shared" si="36"/>
        <v>39.378</v>
      </c>
      <c r="X15" s="7">
        <f t="shared" si="12"/>
        <v>17.3432</v>
      </c>
      <c r="Y15" s="7">
        <f t="shared" si="13"/>
        <v>31.280200000000001</v>
      </c>
      <c r="Z15" s="7">
        <f t="shared" si="14"/>
        <v>21.038599999999999</v>
      </c>
      <c r="AA15" s="7">
        <f t="shared" si="15"/>
        <v>2.9784667999999996</v>
      </c>
      <c r="AB15" s="7"/>
      <c r="AC15" s="7"/>
      <c r="AD15" s="7"/>
      <c r="AE15" s="9"/>
      <c r="AF15" t="s">
        <v>23</v>
      </c>
      <c r="AG15">
        <v>2</v>
      </c>
      <c r="AH15">
        <v>2</v>
      </c>
      <c r="AI15">
        <v>60</v>
      </c>
      <c r="AJ15">
        <v>75</v>
      </c>
      <c r="AK15" t="s">
        <v>18</v>
      </c>
      <c r="AL15" s="4">
        <v>7509.3019999999997</v>
      </c>
      <c r="AM15" s="4">
        <f t="shared" si="0"/>
        <v>3754.6509999999998</v>
      </c>
      <c r="AN15" s="4">
        <v>180.47200000000001</v>
      </c>
      <c r="AO15" s="4">
        <v>1160.4670000000001</v>
      </c>
      <c r="AP15" s="4">
        <v>-0.29899999999999999</v>
      </c>
      <c r="AQ15" s="4">
        <v>32.103000000000002</v>
      </c>
      <c r="AR15" s="4">
        <v>8.2739999999999991</v>
      </c>
      <c r="AS15">
        <f t="shared" si="1"/>
        <v>4.1369999999999996</v>
      </c>
      <c r="AT15" s="4">
        <v>3625.8910000000001</v>
      </c>
      <c r="AU15" s="4">
        <v>201.00700000000001</v>
      </c>
      <c r="AV15" s="5">
        <v>0.99199999999999999</v>
      </c>
      <c r="AW15" s="5">
        <v>0.81799999999999995</v>
      </c>
      <c r="AX15" s="5">
        <v>0.99099999999999999</v>
      </c>
      <c r="AY15" s="5">
        <v>0.84499999999999997</v>
      </c>
      <c r="AZ15" s="4">
        <v>2.617</v>
      </c>
      <c r="BA15" s="4">
        <v>17.448</v>
      </c>
      <c r="BB15" s="4">
        <v>45.906999999999996</v>
      </c>
      <c r="BC15" s="4">
        <v>23.891999999999999</v>
      </c>
      <c r="BD15" s="4">
        <v>38.171999999999997</v>
      </c>
      <c r="BE15" s="4">
        <v>27.853999999999999</v>
      </c>
      <c r="BF15" s="4">
        <v>1633.95</v>
      </c>
    </row>
    <row r="16" spans="1:58">
      <c r="G16" s="7">
        <f>AVERAGE(G4:G15)</f>
        <v>12.72994205</v>
      </c>
      <c r="H16" s="7">
        <f t="shared" ref="H16:AA16" si="37">AVERAGE(H4:H15)</f>
        <v>6.364971025</v>
      </c>
      <c r="I16" s="7">
        <f t="shared" si="37"/>
        <v>-0.94294454999999999</v>
      </c>
      <c r="J16" s="7">
        <f t="shared" si="37"/>
        <v>3.0869800333333335</v>
      </c>
      <c r="K16" s="7">
        <f t="shared" si="37"/>
        <v>-0.68745000000000001</v>
      </c>
      <c r="L16" s="7">
        <f t="shared" si="37"/>
        <v>25.056999999999999</v>
      </c>
      <c r="M16" s="7">
        <f t="shared" si="37"/>
        <v>8.5132166666666649</v>
      </c>
      <c r="N16" s="7">
        <f t="shared" si="37"/>
        <v>4.2566083333333324</v>
      </c>
      <c r="O16" s="7">
        <f t="shared" si="37"/>
        <v>4.4088811833333326</v>
      </c>
      <c r="P16" s="7">
        <f t="shared" si="37"/>
        <v>3.7533567750000003</v>
      </c>
      <c r="Q16" s="7">
        <f t="shared" si="37"/>
        <v>0.88950000000000007</v>
      </c>
      <c r="R16" s="7">
        <f t="shared" si="37"/>
        <v>0.61491666666666667</v>
      </c>
      <c r="S16" s="7">
        <f t="shared" si="37"/>
        <v>0.86770000000000003</v>
      </c>
      <c r="T16" s="7">
        <f t="shared" si="37"/>
        <v>0.6126166666666667</v>
      </c>
      <c r="U16" s="7">
        <f t="shared" si="37"/>
        <v>4.7665999999999995</v>
      </c>
      <c r="V16" s="7">
        <f t="shared" si="37"/>
        <v>19.192499999999999</v>
      </c>
      <c r="W16" s="7">
        <f t="shared" si="37"/>
        <v>37.497250000000001</v>
      </c>
      <c r="X16" s="7">
        <f t="shared" si="37"/>
        <v>16.479866666666666</v>
      </c>
      <c r="Y16" s="7">
        <f t="shared" si="37"/>
        <v>30.308683333333331</v>
      </c>
      <c r="Z16" s="7">
        <f t="shared" si="37"/>
        <v>20.752549999999999</v>
      </c>
      <c r="AA16" s="7">
        <f t="shared" si="37"/>
        <v>4.04124675</v>
      </c>
      <c r="AB16" s="7"/>
      <c r="AC16" s="7"/>
      <c r="AD16" s="7"/>
      <c r="AE16" s="7"/>
      <c r="AF16" t="s">
        <v>23</v>
      </c>
      <c r="AG16">
        <v>3</v>
      </c>
      <c r="AH16">
        <v>2</v>
      </c>
      <c r="AI16">
        <v>120</v>
      </c>
      <c r="AJ16">
        <v>75</v>
      </c>
      <c r="AK16" t="s">
        <v>18</v>
      </c>
      <c r="AL16" s="4">
        <v>6861.3310000000001</v>
      </c>
      <c r="AM16" s="4">
        <f t="shared" si="0"/>
        <v>3430.6655000000001</v>
      </c>
      <c r="AN16" s="4">
        <v>329.06099999999998</v>
      </c>
      <c r="AO16" s="4">
        <v>1586.048</v>
      </c>
      <c r="AP16" s="4">
        <v>-0.36199999999999999</v>
      </c>
      <c r="AQ16" s="4">
        <v>27.082999999999998</v>
      </c>
      <c r="AR16" s="4">
        <v>6.5309999999999997</v>
      </c>
      <c r="AS16">
        <f t="shared" si="1"/>
        <v>3.2654999999999998</v>
      </c>
      <c r="AT16" s="4">
        <v>3318.7779999999998</v>
      </c>
      <c r="AU16" s="4">
        <v>336.03300000000002</v>
      </c>
      <c r="AV16" s="5">
        <v>0.88400000000000001</v>
      </c>
      <c r="AW16" s="5">
        <v>0.63600000000000001</v>
      </c>
      <c r="AX16" s="5">
        <v>0.85299999999999998</v>
      </c>
      <c r="AY16" s="5">
        <v>0.59499999999999997</v>
      </c>
      <c r="AZ16" s="4">
        <v>3.8559999999999999</v>
      </c>
      <c r="BA16" s="4">
        <v>13.824</v>
      </c>
      <c r="BB16" s="4">
        <v>35.71</v>
      </c>
      <c r="BC16" s="4">
        <v>20.536000000000001</v>
      </c>
      <c r="BD16" s="4">
        <v>31.03</v>
      </c>
      <c r="BE16" s="4">
        <v>23.648</v>
      </c>
      <c r="BF16" s="4">
        <v>2194.6109999999999</v>
      </c>
    </row>
    <row r="17" spans="4:58">
      <c r="AF17" t="s">
        <v>23</v>
      </c>
      <c r="AG17">
        <v>4</v>
      </c>
      <c r="AH17">
        <v>2</v>
      </c>
      <c r="AI17">
        <v>12</v>
      </c>
      <c r="AJ17">
        <v>250</v>
      </c>
      <c r="AK17" t="s">
        <v>18</v>
      </c>
      <c r="AL17" s="4">
        <v>19189.338</v>
      </c>
      <c r="AM17" s="4">
        <f t="shared" si="0"/>
        <v>9594.6689999999999</v>
      </c>
      <c r="AN17" s="4">
        <v>-3709.212</v>
      </c>
      <c r="AO17" s="4">
        <v>4668.826</v>
      </c>
      <c r="AP17" s="4">
        <v>-0.878</v>
      </c>
      <c r="AQ17" s="4">
        <v>20.042000000000002</v>
      </c>
      <c r="AR17" s="4">
        <v>9.8070000000000004</v>
      </c>
      <c r="AS17">
        <f t="shared" si="1"/>
        <v>4.9035000000000002</v>
      </c>
      <c r="AT17" s="4">
        <v>8888.8189999999995</v>
      </c>
      <c r="AU17" s="4">
        <v>-3726.5880000000002</v>
      </c>
      <c r="AV17" s="5">
        <v>0.85099999999999998</v>
      </c>
      <c r="AW17" s="5">
        <v>0.66900000000000004</v>
      </c>
      <c r="AX17" s="5">
        <v>0.83599999999999997</v>
      </c>
      <c r="AY17" s="5">
        <v>0.68100000000000005</v>
      </c>
      <c r="AZ17" s="4">
        <v>5.22</v>
      </c>
      <c r="BA17" s="4">
        <v>23.696999999999999</v>
      </c>
      <c r="BB17" s="4">
        <v>33.279000000000003</v>
      </c>
      <c r="BC17" s="4">
        <v>9.625</v>
      </c>
      <c r="BD17" s="4">
        <v>25.363</v>
      </c>
      <c r="BE17" s="4">
        <v>15.154</v>
      </c>
      <c r="BF17" s="4">
        <v>6642.0290000000005</v>
      </c>
    </row>
    <row r="18" spans="4:58"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t="s">
        <v>23</v>
      </c>
      <c r="AG18">
        <v>5</v>
      </c>
      <c r="AH18">
        <v>2</v>
      </c>
      <c r="AI18">
        <v>60</v>
      </c>
      <c r="AJ18">
        <v>250</v>
      </c>
      <c r="AK18" t="s">
        <v>18</v>
      </c>
      <c r="AL18" s="4">
        <v>8340.6270000000004</v>
      </c>
      <c r="AM18" s="4">
        <f t="shared" si="0"/>
        <v>4170.3135000000002</v>
      </c>
      <c r="AN18" s="4">
        <v>-142.059</v>
      </c>
      <c r="AO18" s="4">
        <v>2078.6640000000002</v>
      </c>
      <c r="AP18" s="4">
        <v>-0.47699999999999998</v>
      </c>
      <c r="AQ18" s="4">
        <v>22.74</v>
      </c>
      <c r="AR18" s="4">
        <v>7.4720000000000004</v>
      </c>
      <c r="AS18">
        <f t="shared" si="1"/>
        <v>3.7360000000000002</v>
      </c>
      <c r="AT18" s="4">
        <v>4036.85</v>
      </c>
      <c r="AU18" s="4">
        <v>-156.982</v>
      </c>
      <c r="AV18" s="5">
        <v>0.90100000000000002</v>
      </c>
      <c r="AW18" s="5">
        <v>0.58699999999999997</v>
      </c>
      <c r="AX18" s="5">
        <v>0.871</v>
      </c>
      <c r="AY18" s="5">
        <v>0.65500000000000003</v>
      </c>
      <c r="AZ18" s="4">
        <v>4.3659999999999997</v>
      </c>
      <c r="BA18" s="4">
        <v>16.056999999999999</v>
      </c>
      <c r="BB18" s="4">
        <v>34.188000000000002</v>
      </c>
      <c r="BC18" s="4">
        <v>15.510999999999999</v>
      </c>
      <c r="BD18" s="4">
        <v>27.350999999999999</v>
      </c>
      <c r="BE18" s="4">
        <v>19.277999999999999</v>
      </c>
      <c r="BF18" s="4">
        <v>3037.1480000000001</v>
      </c>
    </row>
    <row r="19" spans="4:58" ht="102">
      <c r="G19" s="1" t="s">
        <v>24</v>
      </c>
      <c r="H19" s="1" t="s">
        <v>25</v>
      </c>
      <c r="I19" s="1" t="s">
        <v>26</v>
      </c>
      <c r="J19" s="1" t="s">
        <v>27</v>
      </c>
      <c r="K19" s="1" t="s">
        <v>4</v>
      </c>
      <c r="L19" s="1" t="s">
        <v>5</v>
      </c>
      <c r="M19" s="1" t="s">
        <v>6</v>
      </c>
      <c r="N19" s="1" t="s">
        <v>7</v>
      </c>
      <c r="O19" s="1" t="s">
        <v>28</v>
      </c>
      <c r="P19" s="1" t="s">
        <v>29</v>
      </c>
      <c r="Q19" s="3" t="s">
        <v>8</v>
      </c>
      <c r="R19" s="3" t="s">
        <v>9</v>
      </c>
      <c r="S19" s="3" t="s">
        <v>10</v>
      </c>
      <c r="T19" s="3" t="s">
        <v>11</v>
      </c>
      <c r="U19" s="1" t="s">
        <v>12</v>
      </c>
      <c r="V19" s="1" t="s">
        <v>13</v>
      </c>
      <c r="W19" s="1" t="s">
        <v>14</v>
      </c>
      <c r="X19" s="1" t="s">
        <v>15</v>
      </c>
      <c r="Y19" s="1" t="s">
        <v>16</v>
      </c>
      <c r="Z19" s="1" t="s">
        <v>17</v>
      </c>
      <c r="AA19" s="1" t="s">
        <v>30</v>
      </c>
      <c r="AB19" s="1"/>
      <c r="AC19" s="1"/>
      <c r="AD19" s="1"/>
      <c r="AE19" s="1"/>
      <c r="AF19" t="s">
        <v>23</v>
      </c>
      <c r="AG19">
        <v>6</v>
      </c>
      <c r="AH19">
        <v>2</v>
      </c>
      <c r="AI19">
        <v>120</v>
      </c>
      <c r="AJ19">
        <v>250</v>
      </c>
      <c r="AK19" t="s">
        <v>18</v>
      </c>
      <c r="AL19" s="4">
        <v>7924.3159999999998</v>
      </c>
      <c r="AM19" s="4">
        <f t="shared" si="0"/>
        <v>3962.1579999999999</v>
      </c>
      <c r="AN19" s="4">
        <v>67.209999999999994</v>
      </c>
      <c r="AO19" s="4">
        <v>2081.3449999999998</v>
      </c>
      <c r="AP19" s="4">
        <v>-0.63800000000000001</v>
      </c>
      <c r="AQ19" s="4">
        <v>23.338000000000001</v>
      </c>
      <c r="AR19" s="4">
        <v>6.149</v>
      </c>
      <c r="AS19" s="4">
        <v>3863.779</v>
      </c>
      <c r="AT19" s="4">
        <f>AS19/2</f>
        <v>1931.8895</v>
      </c>
      <c r="AU19" s="4">
        <v>64.176000000000002</v>
      </c>
      <c r="AV19" s="5">
        <v>0.86799999999999999</v>
      </c>
      <c r="AW19" s="5">
        <v>0.628</v>
      </c>
      <c r="AX19" s="5">
        <v>0.82799999999999996</v>
      </c>
      <c r="AY19" s="5">
        <v>0.56899999999999995</v>
      </c>
      <c r="AZ19" s="4">
        <v>4.4290000000000003</v>
      </c>
      <c r="BA19" s="4">
        <v>13.198</v>
      </c>
      <c r="BB19" s="4">
        <v>31.847000000000001</v>
      </c>
      <c r="BC19" s="4">
        <v>17.216000000000001</v>
      </c>
      <c r="BD19" s="4">
        <v>27.024999999999999</v>
      </c>
      <c r="BE19" s="4">
        <v>20.206</v>
      </c>
      <c r="BF19" s="4">
        <v>2813.4740000000002</v>
      </c>
    </row>
    <row r="20" spans="4:58">
      <c r="S20" s="5"/>
      <c r="AF20" t="s">
        <v>23</v>
      </c>
      <c r="AG20">
        <v>7</v>
      </c>
      <c r="AH20">
        <v>2</v>
      </c>
      <c r="AI20">
        <v>12</v>
      </c>
      <c r="AJ20">
        <v>75</v>
      </c>
      <c r="AK20" t="s">
        <v>19</v>
      </c>
      <c r="AL20" s="4">
        <v>19230.786</v>
      </c>
      <c r="AM20" s="4">
        <f t="shared" si="0"/>
        <v>9615.393</v>
      </c>
      <c r="AN20" s="4">
        <v>-6444.0739999999996</v>
      </c>
      <c r="AO20" s="4">
        <v>7287.9989999999998</v>
      </c>
      <c r="AP20" s="4">
        <v>-1.0029999999999999</v>
      </c>
      <c r="AQ20" s="4">
        <v>26.576000000000001</v>
      </c>
      <c r="AR20" s="4">
        <v>10.505000000000001</v>
      </c>
      <c r="AS20" s="4">
        <v>8964.3430000000008</v>
      </c>
      <c r="AT20" s="4">
        <f>AS20/2</f>
        <v>4482.1715000000004</v>
      </c>
      <c r="AU20" s="4">
        <v>-6476.6570000000002</v>
      </c>
      <c r="AV20" s="5">
        <v>0.628</v>
      </c>
      <c r="AW20" s="5">
        <v>0.28899999999999998</v>
      </c>
      <c r="AX20" s="5">
        <v>0.86199999999999999</v>
      </c>
      <c r="AY20" s="5">
        <v>0.67200000000000004</v>
      </c>
      <c r="AZ20" s="4">
        <v>6.0359999999999996</v>
      </c>
      <c r="BA20" s="4">
        <v>23.8</v>
      </c>
      <c r="BB20" s="4">
        <v>42.762</v>
      </c>
      <c r="BC20" s="4">
        <v>12.635</v>
      </c>
      <c r="BD20" s="4">
        <v>34.54</v>
      </c>
      <c r="BE20" s="4">
        <v>19.059000000000001</v>
      </c>
      <c r="BF20" s="4">
        <v>8421.232</v>
      </c>
    </row>
    <row r="21" spans="4:58">
      <c r="D21" t="s">
        <v>33</v>
      </c>
      <c r="G21" s="4">
        <f>AVERAGE(G4:G9)</f>
        <v>10.630089633333332</v>
      </c>
      <c r="H21" s="4">
        <f>AVERAGE(H4:H9)</f>
        <v>5.3150448166666662</v>
      </c>
      <c r="I21" s="4">
        <f t="shared" ref="I21:L21" si="38">AVERAGE(I4:I9)</f>
        <v>-0.23218479999999997</v>
      </c>
      <c r="J21" s="4">
        <f t="shared" si="38"/>
        <v>2.4097692333333329</v>
      </c>
      <c r="K21" s="4">
        <f t="shared" si="38"/>
        <v>-0.51346666666666674</v>
      </c>
      <c r="L21" s="7">
        <f t="shared" si="38"/>
        <v>26.074433333333332</v>
      </c>
      <c r="M21" s="4">
        <f>AVERAGE(M4:M9)</f>
        <v>7.7212333333333341</v>
      </c>
      <c r="N21" s="4">
        <f t="shared" ref="N21" si="39">AVERAGE(N4:N9)</f>
        <v>3.860616666666667</v>
      </c>
      <c r="O21" s="4">
        <f>AVERAGE(O4:O9)</f>
        <v>3.233036666666667</v>
      </c>
      <c r="P21" s="4">
        <f>AVERAGE(P4:P9)</f>
        <v>3.4003687333333334</v>
      </c>
      <c r="Q21" s="5">
        <f>AVERAGE(Q4:Q9)</f>
        <v>0.89745833333333336</v>
      </c>
      <c r="R21" s="5">
        <f>AVERAGE(R4:R9)</f>
        <v>0.64743333333333331</v>
      </c>
      <c r="S21" s="5">
        <f>AVERAGE(S4:S9)</f>
        <v>0.86503333333333321</v>
      </c>
      <c r="T21" s="5">
        <f>AVERAGE(T4:T9)</f>
        <v>0.60719999999999996</v>
      </c>
      <c r="U21" s="4">
        <f>AVERAGE(U4:U9)</f>
        <v>4.4398333333333335</v>
      </c>
      <c r="V21" s="4">
        <f>AVERAGE(V4:V9)</f>
        <v>16.989633333333334</v>
      </c>
      <c r="W21" s="4">
        <f>AVERAGE(W4:W9)</f>
        <v>36.475033333333336</v>
      </c>
      <c r="X21" s="4">
        <f>AVERAGE(X4:X9)</f>
        <v>18.272933333333334</v>
      </c>
      <c r="Y21" s="4">
        <f>AVERAGE(Y4:Y9)</f>
        <v>30.567466666666665</v>
      </c>
      <c r="Z21" s="4">
        <f t="shared" ref="Z21:AA21" si="40">AVERAGE(Z4:Z9)</f>
        <v>22.202066666666667</v>
      </c>
      <c r="AA21" s="4">
        <f t="shared" si="40"/>
        <v>3.3020793666666663</v>
      </c>
      <c r="AB21" s="4"/>
      <c r="AC21" s="4"/>
      <c r="AD21" s="4"/>
      <c r="AE21" s="4"/>
      <c r="AF21" t="s">
        <v>23</v>
      </c>
      <c r="AG21">
        <v>8</v>
      </c>
      <c r="AH21">
        <v>2</v>
      </c>
      <c r="AI21">
        <v>60</v>
      </c>
      <c r="AJ21">
        <v>75</v>
      </c>
      <c r="AK21" t="s">
        <v>19</v>
      </c>
      <c r="AL21" s="4">
        <v>9408.9259999999995</v>
      </c>
      <c r="AM21" s="4">
        <f t="shared" si="0"/>
        <v>4704.4629999999997</v>
      </c>
      <c r="AN21" s="4">
        <v>-686.93299999999999</v>
      </c>
      <c r="AO21" s="4">
        <v>2916.7469999999998</v>
      </c>
      <c r="AP21" s="4">
        <v>-0.64600000000000002</v>
      </c>
      <c r="AQ21" s="4">
        <v>18.388999999999999</v>
      </c>
      <c r="AR21" s="4">
        <v>5.5780000000000003</v>
      </c>
      <c r="AS21" s="4">
        <v>4121.8230000000003</v>
      </c>
      <c r="AT21" s="4">
        <f>AS21/2</f>
        <v>2060.9115000000002</v>
      </c>
      <c r="AU21" s="4">
        <v>-544.86</v>
      </c>
      <c r="AV21" s="5">
        <v>0.74399999999999999</v>
      </c>
      <c r="AW21" s="5">
        <v>0.504</v>
      </c>
      <c r="AX21" s="5">
        <v>0.79300000000000004</v>
      </c>
      <c r="AY21" s="5">
        <v>0.56000000000000005</v>
      </c>
      <c r="AZ21" s="4">
        <v>4.9630000000000001</v>
      </c>
      <c r="BA21" s="4">
        <v>12.606999999999999</v>
      </c>
      <c r="BB21" s="4">
        <v>27.64</v>
      </c>
      <c r="BC21" s="4">
        <v>12.843999999999999</v>
      </c>
      <c r="BD21" s="4">
        <v>21.834</v>
      </c>
      <c r="BE21" s="4">
        <v>15.576000000000001</v>
      </c>
      <c r="BF21" s="4">
        <v>3965.3209999999999</v>
      </c>
    </row>
    <row r="22" spans="4:58">
      <c r="D22" t="s">
        <v>19</v>
      </c>
      <c r="G22" s="4">
        <f>AVERAGE(G10:G15)</f>
        <v>14.829794466666664</v>
      </c>
      <c r="H22" s="4">
        <f t="shared" ref="G22:M22" si="41">AVERAGE(H10:H15)</f>
        <v>7.4148972333333321</v>
      </c>
      <c r="I22" s="4">
        <f t="shared" si="41"/>
        <v>-1.6537043</v>
      </c>
      <c r="J22" s="4">
        <f t="shared" si="41"/>
        <v>3.7641908333333336</v>
      </c>
      <c r="K22" s="4">
        <f t="shared" si="41"/>
        <v>-0.86143333333333338</v>
      </c>
      <c r="L22" s="7">
        <f t="shared" si="41"/>
        <v>24.039566666666669</v>
      </c>
      <c r="M22" s="4">
        <f t="shared" si="41"/>
        <v>9.305200000000001</v>
      </c>
      <c r="N22" s="4">
        <f t="shared" ref="N22:O22" si="42">AVERAGE(N10:N15)</f>
        <v>4.6526000000000005</v>
      </c>
      <c r="O22" s="4">
        <f t="shared" si="42"/>
        <v>5.5847257000000008</v>
      </c>
      <c r="P22" s="4">
        <f>AVERAGE(P10:P15)</f>
        <v>4.1063448166666667</v>
      </c>
      <c r="Q22" s="5">
        <f>AVERAGE(Q10:Q15)</f>
        <v>0.88154166666666667</v>
      </c>
      <c r="R22" s="5">
        <f>AVERAGE(R10:R15)</f>
        <v>0.58239999999999992</v>
      </c>
      <c r="S22" s="5">
        <f>AVERAGE(S10:S15)</f>
        <v>0.87036666666666662</v>
      </c>
      <c r="T22" s="5">
        <f>AVERAGE(T10:T15)</f>
        <v>0.61803333333333332</v>
      </c>
      <c r="U22" s="4">
        <f>AVERAGE(U10:U15)</f>
        <v>5.0933666666666673</v>
      </c>
      <c r="V22" s="4">
        <f>AVERAGE(V10:V15)</f>
        <v>21.395366666666664</v>
      </c>
      <c r="W22" s="4">
        <f>AVERAGE(W10:W15)</f>
        <v>38.519466666666659</v>
      </c>
      <c r="X22" s="4">
        <f>AVERAGE(X10:X15)</f>
        <v>14.6868</v>
      </c>
      <c r="Y22" s="4">
        <f>AVERAGE(Y10:Y15)</f>
        <v>30.049900000000004</v>
      </c>
      <c r="Z22" s="4">
        <f t="shared" ref="Z22:AA22" si="43">AVERAGE(Z10:Z15)</f>
        <v>19.303033333333335</v>
      </c>
      <c r="AA22" s="4">
        <f t="shared" si="43"/>
        <v>4.7804141333333332</v>
      </c>
      <c r="AB22" s="4"/>
      <c r="AC22" s="4"/>
      <c r="AD22" s="4"/>
      <c r="AE22" s="4"/>
      <c r="AF22" t="s">
        <v>23</v>
      </c>
      <c r="AG22">
        <v>9</v>
      </c>
      <c r="AH22">
        <v>2</v>
      </c>
      <c r="AI22">
        <v>120</v>
      </c>
      <c r="AJ22">
        <v>75</v>
      </c>
      <c r="AK22" t="s">
        <v>19</v>
      </c>
      <c r="AL22" s="4">
        <v>9790.9259999999995</v>
      </c>
      <c r="AM22" s="4">
        <f t="shared" si="0"/>
        <v>4895.4629999999997</v>
      </c>
      <c r="AN22" s="4">
        <v>-883.51199999999994</v>
      </c>
      <c r="AO22" s="4">
        <v>2230.1610000000001</v>
      </c>
      <c r="AP22" s="4">
        <v>-0.48099999999999998</v>
      </c>
      <c r="AQ22" s="4">
        <v>23.055</v>
      </c>
      <c r="AR22" s="4">
        <v>7.3840000000000003</v>
      </c>
      <c r="AS22" s="4">
        <v>4479.683</v>
      </c>
      <c r="AT22" s="4">
        <f>AS22/2</f>
        <v>2239.8415</v>
      </c>
      <c r="AU22" s="4">
        <v>-717.39400000000001</v>
      </c>
      <c r="AV22" s="5">
        <v>0.93400000000000005</v>
      </c>
      <c r="AW22" s="5">
        <v>0.76900000000000002</v>
      </c>
      <c r="AX22" s="5">
        <v>0.88800000000000001</v>
      </c>
      <c r="AY22" s="5">
        <v>0.59499999999999997</v>
      </c>
      <c r="AZ22" s="4">
        <v>4.2590000000000003</v>
      </c>
      <c r="BA22" s="4">
        <v>18.05</v>
      </c>
      <c r="BB22" s="4">
        <v>39.872999999999998</v>
      </c>
      <c r="BC22" s="4">
        <v>16.007999999999999</v>
      </c>
      <c r="BD22" s="4">
        <v>28.608000000000001</v>
      </c>
      <c r="BE22" s="4">
        <v>19.305</v>
      </c>
      <c r="BF22" s="4">
        <v>3023.15</v>
      </c>
    </row>
    <row r="23" spans="4:58">
      <c r="G23" s="10"/>
      <c r="H23" s="10"/>
      <c r="I23" s="10"/>
      <c r="J23" s="10"/>
      <c r="K23" s="10"/>
      <c r="L23" s="7"/>
      <c r="M23" s="10"/>
      <c r="N23" s="10"/>
      <c r="O23" s="10"/>
      <c r="P23" s="10"/>
      <c r="Q23" s="5"/>
      <c r="R23" s="5"/>
      <c r="S23" s="5"/>
      <c r="T23" s="5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t="s">
        <v>23</v>
      </c>
      <c r="AG23">
        <v>10</v>
      </c>
      <c r="AH23">
        <v>2</v>
      </c>
      <c r="AI23">
        <v>12</v>
      </c>
      <c r="AJ23">
        <v>250</v>
      </c>
      <c r="AK23" t="s">
        <v>19</v>
      </c>
      <c r="AL23" s="4">
        <v>23808.868999999999</v>
      </c>
      <c r="AM23" s="4">
        <f t="shared" si="0"/>
        <v>11904.434499999999</v>
      </c>
      <c r="AN23" s="4">
        <v>-4527.9629999999997</v>
      </c>
      <c r="AO23" s="4">
        <v>8316.8809999999994</v>
      </c>
      <c r="AP23" s="4">
        <v>-2.347</v>
      </c>
      <c r="AQ23" s="4">
        <v>25.795000000000002</v>
      </c>
      <c r="AR23" s="4">
        <v>13.566000000000001</v>
      </c>
      <c r="AS23" s="4">
        <v>11083.143</v>
      </c>
      <c r="AT23" s="4">
        <f>AS23/2</f>
        <v>5541.5715</v>
      </c>
      <c r="AU23" s="4">
        <v>-4497.0029999999997</v>
      </c>
      <c r="AV23" s="5">
        <v>0.77700000000000002</v>
      </c>
      <c r="AW23" s="5">
        <v>0.27300000000000002</v>
      </c>
      <c r="AX23" s="5">
        <v>0.89700000000000002</v>
      </c>
      <c r="AY23" s="5">
        <v>0.50900000000000001</v>
      </c>
      <c r="AZ23" s="4">
        <v>7.9269999999999996</v>
      </c>
      <c r="BA23" s="4">
        <v>30.841999999999999</v>
      </c>
      <c r="BB23" s="4">
        <v>44.256999999999998</v>
      </c>
      <c r="BC23" s="4">
        <v>10.728</v>
      </c>
      <c r="BD23" s="4">
        <v>33.935000000000002</v>
      </c>
      <c r="BE23" s="4">
        <v>18.419</v>
      </c>
      <c r="BF23" s="4">
        <v>9573.8880000000008</v>
      </c>
    </row>
    <row r="24" spans="4:58">
      <c r="D24" t="s">
        <v>34</v>
      </c>
      <c r="G24" s="4">
        <f t="shared" ref="G24:M24" si="44">AVERAGE(G4:G6)</f>
        <v>9.1248242000000008</v>
      </c>
      <c r="H24" s="4">
        <f t="shared" si="44"/>
        <v>4.5624121000000004</v>
      </c>
      <c r="I24" s="4">
        <f t="shared" si="44"/>
        <v>-0.12389906666666667</v>
      </c>
      <c r="J24" s="4">
        <f t="shared" si="44"/>
        <v>2.1609069333333331</v>
      </c>
      <c r="K24" s="4">
        <f t="shared" si="44"/>
        <v>-0.4654666666666667</v>
      </c>
      <c r="L24" s="7">
        <f t="shared" si="44"/>
        <v>29.432400000000001</v>
      </c>
      <c r="M24" s="4">
        <f t="shared" si="44"/>
        <v>7.6055999999999999</v>
      </c>
      <c r="N24" s="4">
        <f t="shared" ref="N24:O24" si="45">AVERAGE(N4:N6)</f>
        <v>3.8028</v>
      </c>
      <c r="O24" s="4">
        <f t="shared" si="45"/>
        <v>2.6673361333333339</v>
      </c>
      <c r="P24" s="4">
        <f>AVERAGE(P4:P6)</f>
        <v>2.9502848999999998</v>
      </c>
      <c r="Q24" s="5">
        <f>AVERAGE(Q4:Q6)</f>
        <v>0.89333333333333342</v>
      </c>
      <c r="R24" s="5">
        <f>AVERAGE(R4:R6)</f>
        <v>0.64899999999999991</v>
      </c>
      <c r="S24" s="5">
        <f>AVERAGE(S4:S6)</f>
        <v>0.8833333333333333</v>
      </c>
      <c r="T24" s="5">
        <f>AVERAGE(T4:T6)</f>
        <v>0.61953333333333338</v>
      </c>
      <c r="U24" s="4">
        <f>AVERAGE(U4:U6)</f>
        <v>4.0798666666666668</v>
      </c>
      <c r="V24" s="4">
        <f>AVERAGE(V4:V6)</f>
        <v>16.479266666666664</v>
      </c>
      <c r="W24" s="4">
        <f>AVERAGE(W4:W6)</f>
        <v>39.287200000000006</v>
      </c>
      <c r="X24" s="4">
        <f>AVERAGE(X4:X6)</f>
        <v>21.7056</v>
      </c>
      <c r="Y24" s="4">
        <f>AVERAGE(Y4:Y6)</f>
        <v>33.794999999999995</v>
      </c>
      <c r="Z24" s="4">
        <f t="shared" ref="Z24:AA24" si="46">AVERAGE(Z4:Z6)</f>
        <v>25.572999999999997</v>
      </c>
      <c r="AA24" s="4">
        <f t="shared" si="46"/>
        <v>2.9471820666666666</v>
      </c>
      <c r="AB24" s="4"/>
      <c r="AC24" s="4"/>
      <c r="AD24" s="4"/>
      <c r="AE24" s="4"/>
      <c r="AF24" t="s">
        <v>23</v>
      </c>
      <c r="AG24">
        <v>11</v>
      </c>
      <c r="AH24">
        <v>2</v>
      </c>
      <c r="AI24">
        <v>60</v>
      </c>
      <c r="AJ24">
        <v>250</v>
      </c>
      <c r="AK24" t="s">
        <v>19</v>
      </c>
      <c r="AL24" s="4">
        <v>12385.189</v>
      </c>
      <c r="AM24" s="4">
        <f t="shared" si="0"/>
        <v>6192.5945000000002</v>
      </c>
      <c r="AN24" s="4">
        <v>-944.06100000000004</v>
      </c>
      <c r="AO24" s="4">
        <v>2342.4389999999999</v>
      </c>
      <c r="AP24" s="4">
        <v>-0.72199999999999998</v>
      </c>
      <c r="AQ24" s="4">
        <v>22.298999999999999</v>
      </c>
      <c r="AR24" s="4">
        <v>7.5940000000000003</v>
      </c>
      <c r="AS24" s="4">
        <v>5728.4089999999997</v>
      </c>
      <c r="AT24" s="4">
        <f>AS24/2</f>
        <v>2864.2044999999998</v>
      </c>
      <c r="AU24" s="4">
        <v>-777.36300000000006</v>
      </c>
      <c r="AV24" s="5">
        <v>0.95</v>
      </c>
      <c r="AW24" s="5">
        <v>0.752</v>
      </c>
      <c r="AX24" s="5">
        <v>0.83599999999999997</v>
      </c>
      <c r="AY24" s="5">
        <v>0.61199999999999999</v>
      </c>
      <c r="AZ24" s="4">
        <v>4.5679999999999996</v>
      </c>
      <c r="BA24" s="4">
        <v>16.433</v>
      </c>
      <c r="BB24" s="4">
        <v>32.073999999999998</v>
      </c>
      <c r="BC24" s="4">
        <v>14.715</v>
      </c>
      <c r="BD24" s="4">
        <v>26.623000000000001</v>
      </c>
      <c r="BE24" s="4">
        <v>18.428999999999998</v>
      </c>
      <c r="BF24" s="4">
        <v>3115.5079999999998</v>
      </c>
    </row>
    <row r="25" spans="4:58">
      <c r="D25" t="s">
        <v>35</v>
      </c>
      <c r="G25" s="4">
        <f t="shared" ref="G25:M25" si="47">AVERAGE(G7:G9)</f>
        <v>12.135355066666667</v>
      </c>
      <c r="H25" s="4">
        <f t="shared" si="47"/>
        <v>6.0676775333333337</v>
      </c>
      <c r="I25" s="4">
        <f t="shared" si="47"/>
        <v>-0.34047053333333333</v>
      </c>
      <c r="J25" s="4">
        <f t="shared" si="47"/>
        <v>2.6586315333333332</v>
      </c>
      <c r="K25" s="4">
        <f t="shared" si="47"/>
        <v>-0.56146666666666667</v>
      </c>
      <c r="L25" s="7">
        <f t="shared" si="47"/>
        <v>22.716466666666673</v>
      </c>
      <c r="M25" s="4">
        <f t="shared" si="47"/>
        <v>7.8368666666666682</v>
      </c>
      <c r="N25" s="4">
        <f t="shared" ref="N25:O25" si="48">AVERAGE(N7:N9)</f>
        <v>3.9184333333333341</v>
      </c>
      <c r="O25" s="4">
        <f t="shared" si="48"/>
        <v>3.7987371999999997</v>
      </c>
      <c r="P25" s="4">
        <f>AVERAGE(P7:P9)</f>
        <v>3.8504525666666667</v>
      </c>
      <c r="Q25" s="5">
        <f>AVERAGE(Q7:Q9)</f>
        <v>0.9015833333333334</v>
      </c>
      <c r="R25" s="5">
        <f>AVERAGE(R7:R9)</f>
        <v>0.64586666666666659</v>
      </c>
      <c r="S25" s="5">
        <f>AVERAGE(S7:S9)</f>
        <v>0.84673333333333334</v>
      </c>
      <c r="T25" s="5">
        <f>AVERAGE(T7:T9)</f>
        <v>0.59486666666666677</v>
      </c>
      <c r="U25" s="4">
        <f>AVERAGE(U7:U9)</f>
        <v>4.7998000000000003</v>
      </c>
      <c r="V25" s="4">
        <f>AVERAGE(V7:V9)</f>
        <v>17.5</v>
      </c>
      <c r="W25" s="4">
        <f>AVERAGE(W7:W9)</f>
        <v>33.662866666666666</v>
      </c>
      <c r="X25" s="4">
        <f>AVERAGE(X7:X9)</f>
        <v>14.84026666666667</v>
      </c>
      <c r="Y25" s="4">
        <f>AVERAGE(Y7:Y9)</f>
        <v>27.339933333333335</v>
      </c>
      <c r="Z25" s="4">
        <f t="shared" ref="Z25:AA25" si="49">AVERAGE(Z7:Z9)</f>
        <v>18.83113333333333</v>
      </c>
      <c r="AA25" s="4">
        <f t="shared" si="49"/>
        <v>3.6569766666666665</v>
      </c>
      <c r="AB25" s="4"/>
      <c r="AC25" s="4"/>
      <c r="AD25" s="4"/>
      <c r="AE25" s="4"/>
      <c r="AF25" t="s">
        <v>23</v>
      </c>
      <c r="AG25">
        <v>12</v>
      </c>
      <c r="AH25">
        <v>2</v>
      </c>
      <c r="AI25">
        <v>120</v>
      </c>
      <c r="AJ25">
        <v>250</v>
      </c>
      <c r="AK25" t="s">
        <v>19</v>
      </c>
      <c r="AL25" s="4">
        <v>11293.735000000001</v>
      </c>
      <c r="AM25" s="4">
        <f t="shared" si="0"/>
        <v>5646.8675000000003</v>
      </c>
      <c r="AN25" s="4">
        <v>-643.65300000000002</v>
      </c>
      <c r="AO25" s="4">
        <v>1940.9110000000001</v>
      </c>
      <c r="AP25" s="4">
        <v>-0.57199999999999995</v>
      </c>
      <c r="AQ25" s="4">
        <v>28.943000000000001</v>
      </c>
      <c r="AR25" s="4">
        <v>10.051</v>
      </c>
      <c r="AS25" s="4">
        <v>5358.3109999999997</v>
      </c>
      <c r="AT25" s="4">
        <f>AS25/2</f>
        <v>2679.1554999999998</v>
      </c>
      <c r="AU25" s="4">
        <v>-607.85699999999997</v>
      </c>
      <c r="AV25" s="5">
        <v>0.96699999999999997</v>
      </c>
      <c r="AW25" s="5">
        <v>0.76</v>
      </c>
      <c r="AX25" s="5">
        <v>0.93100000000000005</v>
      </c>
      <c r="AY25" s="5">
        <v>0.75</v>
      </c>
      <c r="AZ25" s="4">
        <v>3.8130000000000002</v>
      </c>
      <c r="BA25" s="4">
        <v>23.359000000000002</v>
      </c>
      <c r="BB25" s="4">
        <v>51.567</v>
      </c>
      <c r="BC25" s="4">
        <v>18.667000000000002</v>
      </c>
      <c r="BD25" s="4">
        <v>38.048999999999999</v>
      </c>
      <c r="BE25" s="4">
        <v>23.050999999999998</v>
      </c>
      <c r="BF25" s="4">
        <v>2645.953</v>
      </c>
    </row>
    <row r="26" spans="4:58">
      <c r="D26" t="s">
        <v>36</v>
      </c>
      <c r="G26" s="4">
        <f t="shared" ref="G26:M26" si="50">AVERAGE(G10:G12)</f>
        <v>14.244911199999999</v>
      </c>
      <c r="H26" s="4">
        <f t="shared" si="50"/>
        <v>7.1224555999999994</v>
      </c>
      <c r="I26" s="4">
        <f t="shared" si="50"/>
        <v>-1.9620967999999996</v>
      </c>
      <c r="J26" s="4">
        <f t="shared" si="50"/>
        <v>3.8926915333333336</v>
      </c>
      <c r="K26" s="4">
        <f t="shared" si="50"/>
        <v>-0.76806666666666679</v>
      </c>
      <c r="L26" s="7">
        <f t="shared" si="50"/>
        <v>24.665800000000001</v>
      </c>
      <c r="M26" s="4">
        <f t="shared" si="50"/>
        <v>8.8134666666666668</v>
      </c>
      <c r="N26" s="4">
        <f t="shared" ref="N26:O26" si="51">AVERAGE(N10:N12)</f>
        <v>4.4067333333333334</v>
      </c>
      <c r="O26" s="4">
        <f t="shared" si="51"/>
        <v>5.3235047666666668</v>
      </c>
      <c r="P26" s="4">
        <f>AVERAGE(P10:P12)</f>
        <v>3.8905134666666665</v>
      </c>
      <c r="Q26" s="5">
        <f>AVERAGE(Q10:Q12)</f>
        <v>0.85258333333333336</v>
      </c>
      <c r="R26" s="5">
        <f>AVERAGE(R10:R12)</f>
        <v>0.55546666666666666</v>
      </c>
      <c r="S26" s="5">
        <f>AVERAGE(S10:S12)</f>
        <v>0.87180000000000002</v>
      </c>
      <c r="T26" s="5">
        <f>AVERAGE(T10:T12)</f>
        <v>0.62746666666666673</v>
      </c>
      <c r="U26" s="4">
        <f>AVERAGE(U10:U12)</f>
        <v>4.9510666666666667</v>
      </c>
      <c r="V26" s="4">
        <f>AVERAGE(V10:V12)</f>
        <v>20.535133333333334</v>
      </c>
      <c r="W26" s="4">
        <f>AVERAGE(W10:W12)</f>
        <v>38.184666666666665</v>
      </c>
      <c r="X26" s="4">
        <f>AVERAGE(X10:X12)</f>
        <v>15.441533333333334</v>
      </c>
      <c r="Y26" s="4">
        <f>AVERAGE(Y10:Y12)</f>
        <v>30.076000000000004</v>
      </c>
      <c r="Z26" s="4">
        <f t="shared" ref="Z26:AA26" si="52">AVERAGE(Z10:Z12)</f>
        <v>20.050466666666669</v>
      </c>
      <c r="AA26" s="4">
        <f t="shared" si="52"/>
        <v>4.8839356</v>
      </c>
      <c r="AB26" s="4"/>
      <c r="AC26" s="4"/>
      <c r="AD26" s="4"/>
      <c r="AE26" s="4"/>
      <c r="AF26" t="s">
        <v>23</v>
      </c>
      <c r="AG26">
        <v>1</v>
      </c>
      <c r="AH26">
        <v>3</v>
      </c>
      <c r="AI26">
        <v>12</v>
      </c>
      <c r="AJ26">
        <v>75</v>
      </c>
      <c r="AK26" t="s">
        <v>18</v>
      </c>
      <c r="AL26" s="4">
        <v>21055.367999999999</v>
      </c>
      <c r="AM26" s="4">
        <f t="shared" si="0"/>
        <v>10527.683999999999</v>
      </c>
      <c r="AN26" s="4">
        <v>-177.82499999999999</v>
      </c>
      <c r="AO26" s="4">
        <v>3004.4589999999998</v>
      </c>
      <c r="AP26" s="4">
        <v>-0.77</v>
      </c>
      <c r="AQ26" s="4">
        <v>21.481999999999999</v>
      </c>
      <c r="AR26" s="4">
        <v>10.756</v>
      </c>
      <c r="AS26" s="4">
        <v>9756.5910000000003</v>
      </c>
      <c r="AT26" s="4">
        <f>AS26/2</f>
        <v>4878.2955000000002</v>
      </c>
      <c r="AU26" s="4">
        <v>-192.08699999999999</v>
      </c>
      <c r="AV26" s="5">
        <v>1</v>
      </c>
      <c r="AW26" s="5">
        <v>0.76</v>
      </c>
      <c r="AX26" s="5">
        <v>0.90500000000000003</v>
      </c>
      <c r="AY26" s="5">
        <v>0.56899999999999995</v>
      </c>
      <c r="AZ26" s="4">
        <v>5.835</v>
      </c>
      <c r="BA26" s="4">
        <v>25.545999999999999</v>
      </c>
      <c r="BB26" s="4">
        <v>39.247999999999998</v>
      </c>
      <c r="BC26" s="4">
        <v>11.696</v>
      </c>
      <c r="BD26" s="4">
        <v>27.919</v>
      </c>
      <c r="BE26" s="4">
        <v>16.529</v>
      </c>
      <c r="BF26" s="4">
        <v>3755.04</v>
      </c>
    </row>
    <row r="27" spans="4:58">
      <c r="D27" t="s">
        <v>37</v>
      </c>
      <c r="G27" s="4">
        <f t="shared" ref="G27:M27" si="53">AVERAGE(G13:G15)</f>
        <v>15.414677733333333</v>
      </c>
      <c r="H27" s="4">
        <f t="shared" si="53"/>
        <v>7.7073388666666665</v>
      </c>
      <c r="I27" s="4">
        <f t="shared" si="53"/>
        <v>-1.3453117999999999</v>
      </c>
      <c r="J27" s="4">
        <f t="shared" si="53"/>
        <v>3.6356901333333327</v>
      </c>
      <c r="K27" s="4">
        <f t="shared" si="53"/>
        <v>-0.95479999999999998</v>
      </c>
      <c r="L27" s="7">
        <f t="shared" si="53"/>
        <v>23.413333333333338</v>
      </c>
      <c r="M27" s="4">
        <f t="shared" si="53"/>
        <v>9.7969333333333335</v>
      </c>
      <c r="N27" s="4">
        <f t="shared" ref="N27:O27" si="54">AVERAGE(N13:N15)</f>
        <v>4.8984666666666667</v>
      </c>
      <c r="O27" s="4">
        <f t="shared" si="54"/>
        <v>5.845946633333333</v>
      </c>
      <c r="P27" s="4">
        <f>AVERAGE(P13:P15)</f>
        <v>4.3221761666666669</v>
      </c>
      <c r="Q27" s="5">
        <f>AVERAGE(Q13:Q15)</f>
        <v>0.91049999999999998</v>
      </c>
      <c r="R27" s="5">
        <f>AVERAGE(R13:R15)</f>
        <v>0.60933333333333328</v>
      </c>
      <c r="S27" s="5">
        <f>AVERAGE(S13:S15)</f>
        <v>0.86893333333333345</v>
      </c>
      <c r="T27" s="5">
        <f>AVERAGE(T13:T15)</f>
        <v>0.60860000000000003</v>
      </c>
      <c r="U27" s="4">
        <f>AVERAGE(U13:U15)</f>
        <v>5.2356666666666669</v>
      </c>
      <c r="V27" s="4">
        <f>AVERAGE(V13:V15)</f>
        <v>22.255599999999998</v>
      </c>
      <c r="W27" s="4">
        <f>AVERAGE(W13:W15)</f>
        <v>38.854266666666668</v>
      </c>
      <c r="X27" s="4">
        <f>AVERAGE(X13:X15)</f>
        <v>13.932066666666666</v>
      </c>
      <c r="Y27" s="4">
        <f>AVERAGE(Y13:Y15)</f>
        <v>30.023800000000005</v>
      </c>
      <c r="Z27" s="4">
        <f t="shared" ref="Z27:AA27" si="55">AVERAGE(Z13:Z15)</f>
        <v>18.555599999999998</v>
      </c>
      <c r="AA27" s="4">
        <f t="shared" si="55"/>
        <v>4.6768926666666664</v>
      </c>
      <c r="AB27" s="4"/>
      <c r="AC27" s="4"/>
      <c r="AD27" s="4"/>
      <c r="AE27" s="4"/>
      <c r="AF27" t="s">
        <v>23</v>
      </c>
      <c r="AG27">
        <v>2</v>
      </c>
      <c r="AH27">
        <v>3</v>
      </c>
      <c r="AI27">
        <v>60</v>
      </c>
      <c r="AJ27">
        <v>75</v>
      </c>
      <c r="AK27" t="s">
        <v>18</v>
      </c>
      <c r="AL27" s="4">
        <v>7108.9189999999999</v>
      </c>
      <c r="AM27" s="4">
        <f t="shared" si="0"/>
        <v>3554.4594999999999</v>
      </c>
      <c r="AN27" s="4">
        <v>513.62599999999998</v>
      </c>
      <c r="AO27" s="4">
        <v>1544.096</v>
      </c>
      <c r="AP27" s="4">
        <v>-0.253</v>
      </c>
      <c r="AQ27" s="4">
        <v>39.570999999999998</v>
      </c>
      <c r="AR27" s="4">
        <v>8.2759999999999998</v>
      </c>
      <c r="AS27" s="4">
        <v>3409.7020000000002</v>
      </c>
      <c r="AT27" s="4">
        <f>AS27/2</f>
        <v>1704.8510000000001</v>
      </c>
      <c r="AU27" s="4">
        <v>545.29899999999998</v>
      </c>
      <c r="AV27" s="5">
        <v>0.92600000000000005</v>
      </c>
      <c r="AW27" s="5">
        <v>0.65300000000000002</v>
      </c>
      <c r="AX27" s="5">
        <v>0.97399999999999998</v>
      </c>
      <c r="AY27" s="5">
        <v>0.68100000000000005</v>
      </c>
      <c r="AZ27" s="4">
        <v>2.9990000000000001</v>
      </c>
      <c r="BA27" s="4">
        <v>17.568000000000001</v>
      </c>
      <c r="BB27" s="4">
        <v>50.052</v>
      </c>
      <c r="BC27" s="4">
        <v>31.524000000000001</v>
      </c>
      <c r="BD27" s="4">
        <v>44.432000000000002</v>
      </c>
      <c r="BE27" s="4">
        <v>35.302</v>
      </c>
      <c r="BF27" s="4">
        <v>1847.9010000000001</v>
      </c>
    </row>
    <row r="28" spans="4:58">
      <c r="D28" t="s">
        <v>38</v>
      </c>
      <c r="G28" s="4"/>
      <c r="H28" s="4"/>
      <c r="I28" s="4"/>
      <c r="J28" s="4"/>
      <c r="K28" s="4"/>
      <c r="L28" s="7"/>
      <c r="M28" s="4"/>
      <c r="N28" s="4"/>
      <c r="P28" s="4"/>
      <c r="Q28" s="5"/>
      <c r="R28" s="5"/>
      <c r="S28" s="5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t="s">
        <v>23</v>
      </c>
      <c r="AG28">
        <v>3</v>
      </c>
      <c r="AH28">
        <v>3</v>
      </c>
      <c r="AI28">
        <v>120</v>
      </c>
      <c r="AJ28">
        <v>75</v>
      </c>
      <c r="AK28" t="s">
        <v>18</v>
      </c>
      <c r="AL28" s="4">
        <v>5326.5450000000001</v>
      </c>
      <c r="AM28" s="4">
        <f t="shared" si="0"/>
        <v>2663.2725</v>
      </c>
      <c r="AN28" s="4">
        <v>415.83699999999999</v>
      </c>
      <c r="AO28" s="4">
        <v>1310.6289999999999</v>
      </c>
      <c r="AP28" s="4">
        <v>-0.26100000000000001</v>
      </c>
      <c r="AQ28" s="4">
        <v>36.917000000000002</v>
      </c>
      <c r="AR28" s="4">
        <v>6.2569999999999997</v>
      </c>
      <c r="AS28" s="4">
        <v>2614.65</v>
      </c>
      <c r="AT28" s="4">
        <f>AS28/2</f>
        <v>1307.325</v>
      </c>
      <c r="AU28" s="4">
        <v>343.11500000000001</v>
      </c>
      <c r="AV28" s="5">
        <v>0.90100000000000002</v>
      </c>
      <c r="AW28" s="5">
        <v>0.59499999999999997</v>
      </c>
      <c r="AX28" s="5">
        <v>0.91400000000000003</v>
      </c>
      <c r="AY28" s="5">
        <v>0.54300000000000004</v>
      </c>
      <c r="AZ28" s="4">
        <v>3.2690000000000001</v>
      </c>
      <c r="BA28" s="4">
        <v>13.086</v>
      </c>
      <c r="BB28" s="4">
        <v>43.276000000000003</v>
      </c>
      <c r="BC28" s="4">
        <v>29.233000000000001</v>
      </c>
      <c r="BD28" s="4">
        <v>40.051000000000002</v>
      </c>
      <c r="BE28" s="4">
        <v>32.921999999999997</v>
      </c>
      <c r="BF28" s="4">
        <v>1751.9870000000001</v>
      </c>
    </row>
    <row r="29" spans="4:58">
      <c r="L29" s="7"/>
      <c r="Q29" s="5"/>
      <c r="R29" s="5"/>
      <c r="S29" s="5"/>
      <c r="AF29" t="s">
        <v>23</v>
      </c>
      <c r="AG29">
        <v>4</v>
      </c>
      <c r="AH29">
        <v>3</v>
      </c>
      <c r="AI29">
        <v>12</v>
      </c>
      <c r="AJ29">
        <v>250</v>
      </c>
      <c r="AK29" t="s">
        <v>18</v>
      </c>
      <c r="AL29" s="4">
        <v>20329.427</v>
      </c>
      <c r="AM29" s="4">
        <f t="shared" si="0"/>
        <v>10164.7135</v>
      </c>
      <c r="AN29" s="4">
        <v>-935.56200000000001</v>
      </c>
      <c r="AO29" s="4">
        <v>3033.7719999999999</v>
      </c>
      <c r="AP29" s="4">
        <v>-0.61299999999999999</v>
      </c>
      <c r="AQ29" s="4">
        <v>20.076000000000001</v>
      </c>
      <c r="AR29" s="4">
        <v>10.565</v>
      </c>
      <c r="AS29" s="4">
        <v>9390.1939999999995</v>
      </c>
      <c r="AT29" s="4">
        <f>AS29/2</f>
        <v>4695.0969999999998</v>
      </c>
      <c r="AU29" s="4">
        <v>-911.85500000000002</v>
      </c>
      <c r="AV29" s="5">
        <v>0.96699999999999997</v>
      </c>
      <c r="AW29" s="5">
        <v>0.73599999999999999</v>
      </c>
      <c r="AX29" s="5">
        <v>0.88800000000000001</v>
      </c>
      <c r="AY29" s="5">
        <v>0.5</v>
      </c>
      <c r="AZ29" s="4">
        <v>5.8710000000000004</v>
      </c>
      <c r="BA29" s="4">
        <v>24.291</v>
      </c>
      <c r="BB29" s="4">
        <v>33.950000000000003</v>
      </c>
      <c r="BC29" s="4">
        <v>9.9079999999999995</v>
      </c>
      <c r="BD29" s="4">
        <v>25.806999999999999</v>
      </c>
      <c r="BE29" s="4">
        <v>14.952999999999999</v>
      </c>
      <c r="BF29" s="4">
        <v>4012.4169999999999</v>
      </c>
    </row>
    <row r="30" spans="4:58">
      <c r="S30" s="5"/>
      <c r="AF30" t="s">
        <v>23</v>
      </c>
      <c r="AG30">
        <v>5</v>
      </c>
      <c r="AH30">
        <v>3</v>
      </c>
      <c r="AI30">
        <v>60</v>
      </c>
      <c r="AJ30">
        <v>250</v>
      </c>
      <c r="AK30" t="s">
        <v>18</v>
      </c>
      <c r="AL30" s="4">
        <v>9986.9069999999992</v>
      </c>
      <c r="AM30" s="4">
        <f t="shared" si="0"/>
        <v>4993.4534999999996</v>
      </c>
      <c r="AN30" s="4">
        <v>-25.518000000000001</v>
      </c>
      <c r="AO30" s="4">
        <v>2214.8389999999999</v>
      </c>
      <c r="AP30" s="4">
        <v>-0.41</v>
      </c>
      <c r="AQ30" s="4">
        <v>22.216999999999999</v>
      </c>
      <c r="AR30" s="4">
        <v>7.2279999999999998</v>
      </c>
      <c r="AS30" s="4">
        <v>4842.2950000000001</v>
      </c>
      <c r="AT30" s="4">
        <f>AS30/2</f>
        <v>2421.1475</v>
      </c>
      <c r="AU30" s="4">
        <v>-27.483000000000001</v>
      </c>
      <c r="AV30" s="5">
        <v>0.92600000000000005</v>
      </c>
      <c r="AW30" s="5">
        <v>0.61199999999999999</v>
      </c>
      <c r="AX30" s="5">
        <v>0.76700000000000002</v>
      </c>
      <c r="AY30" s="5">
        <v>0.55200000000000005</v>
      </c>
      <c r="AZ30" s="4">
        <v>5.1669999999999998</v>
      </c>
      <c r="BA30" s="4">
        <v>15.614000000000001</v>
      </c>
      <c r="BB30" s="4">
        <v>31.123000000000001</v>
      </c>
      <c r="BC30" s="4">
        <v>14.776</v>
      </c>
      <c r="BD30" s="4">
        <v>26.207000000000001</v>
      </c>
      <c r="BE30" s="4">
        <v>18.623000000000001</v>
      </c>
      <c r="BF30" s="4">
        <v>3030.1990000000001</v>
      </c>
    </row>
    <row r="31" spans="4:58">
      <c r="S31" s="5"/>
      <c r="AF31" t="s">
        <v>23</v>
      </c>
      <c r="AG31">
        <v>6</v>
      </c>
      <c r="AH31">
        <v>3</v>
      </c>
      <c r="AI31">
        <v>120</v>
      </c>
      <c r="AJ31">
        <v>250</v>
      </c>
      <c r="AK31" t="s">
        <v>18</v>
      </c>
      <c r="AL31" s="4">
        <v>6430.0860000000002</v>
      </c>
      <c r="AM31" s="4">
        <f t="shared" si="0"/>
        <v>3215.0430000000001</v>
      </c>
      <c r="AN31" s="4">
        <v>-203.14599999999999</v>
      </c>
      <c r="AO31" s="4">
        <v>1610.8869999999999</v>
      </c>
      <c r="AP31" s="4">
        <v>-0.38600000000000001</v>
      </c>
      <c r="AQ31" s="4">
        <v>30.901</v>
      </c>
      <c r="AR31" s="4">
        <v>6.968</v>
      </c>
      <c r="AS31" s="4">
        <v>3107.306</v>
      </c>
      <c r="AT31" s="4">
        <f>AS31/2</f>
        <v>1553.653</v>
      </c>
      <c r="AU31" s="4">
        <v>-198.07499999999999</v>
      </c>
      <c r="AV31" s="5">
        <v>0.876</v>
      </c>
      <c r="AW31" s="5">
        <v>0.64500000000000002</v>
      </c>
      <c r="AX31" s="5">
        <v>0.91400000000000003</v>
      </c>
      <c r="AY31" s="5">
        <v>0.69</v>
      </c>
      <c r="AZ31" s="4">
        <v>2.99</v>
      </c>
      <c r="BA31" s="4">
        <v>14.581</v>
      </c>
      <c r="BB31" s="4">
        <v>40.335999999999999</v>
      </c>
      <c r="BC31" s="4">
        <v>23.414000000000001</v>
      </c>
      <c r="BD31" s="4">
        <v>35.313000000000002</v>
      </c>
      <c r="BE31" s="4">
        <v>27.099</v>
      </c>
      <c r="BF31" s="4">
        <v>2214.89</v>
      </c>
    </row>
    <row r="32" spans="4:58">
      <c r="D32" t="s">
        <v>39</v>
      </c>
      <c r="F32" t="s">
        <v>40</v>
      </c>
      <c r="H32" t="s">
        <v>41</v>
      </c>
      <c r="K32" t="s">
        <v>42</v>
      </c>
      <c r="O32" t="s">
        <v>43</v>
      </c>
      <c r="Q32" t="s">
        <v>44</v>
      </c>
      <c r="S32" t="s">
        <v>45</v>
      </c>
      <c r="AF32" t="s">
        <v>23</v>
      </c>
      <c r="AG32">
        <v>7</v>
      </c>
      <c r="AH32">
        <v>3</v>
      </c>
      <c r="AI32">
        <v>12</v>
      </c>
      <c r="AJ32">
        <v>75</v>
      </c>
      <c r="AK32" t="s">
        <v>19</v>
      </c>
      <c r="AL32" s="4">
        <v>30368.514999999999</v>
      </c>
      <c r="AM32" s="4">
        <f t="shared" si="0"/>
        <v>15184.2575</v>
      </c>
      <c r="AN32" s="4">
        <v>-9355.1</v>
      </c>
      <c r="AO32" s="4">
        <v>10102.084000000001</v>
      </c>
      <c r="AP32" s="4">
        <v>-1.2849999999999999</v>
      </c>
      <c r="AQ32" s="4">
        <v>24.169</v>
      </c>
      <c r="AR32" s="4">
        <v>14.063000000000001</v>
      </c>
      <c r="AS32" s="4">
        <v>13798.816000000001</v>
      </c>
      <c r="AT32" s="4">
        <f>AS32/2</f>
        <v>6899.4080000000004</v>
      </c>
      <c r="AU32" s="4">
        <v>-9286.8140000000003</v>
      </c>
      <c r="AV32" s="5">
        <v>0.628</v>
      </c>
      <c r="AW32" s="5">
        <v>0.46300000000000002</v>
      </c>
      <c r="AX32" s="5">
        <v>0.90500000000000003</v>
      </c>
      <c r="AY32" s="5">
        <v>0.80200000000000005</v>
      </c>
      <c r="AZ32" s="4">
        <v>5.66</v>
      </c>
      <c r="BA32" s="4">
        <v>39.74</v>
      </c>
      <c r="BB32" s="4">
        <v>49.63</v>
      </c>
      <c r="BC32" s="4">
        <v>9.5150000000000006</v>
      </c>
      <c r="BD32" s="4">
        <v>33.078000000000003</v>
      </c>
      <c r="BE32" s="4">
        <v>17.550999999999998</v>
      </c>
      <c r="BF32" s="4">
        <v>12400.638999999999</v>
      </c>
    </row>
    <row r="33" spans="4:58">
      <c r="O33"/>
      <c r="AF33" t="s">
        <v>23</v>
      </c>
      <c r="AG33">
        <v>8</v>
      </c>
      <c r="AH33">
        <v>3</v>
      </c>
      <c r="AI33">
        <v>60</v>
      </c>
      <c r="AJ33">
        <v>75</v>
      </c>
      <c r="AK33" t="s">
        <v>19</v>
      </c>
      <c r="AL33" s="4">
        <v>12094.082</v>
      </c>
      <c r="AM33" s="4">
        <f t="shared" si="0"/>
        <v>6047.0410000000002</v>
      </c>
      <c r="AN33" s="4">
        <v>-1275.4670000000001</v>
      </c>
      <c r="AO33" s="4">
        <v>2840.953</v>
      </c>
      <c r="AP33" s="4">
        <v>-0.39400000000000002</v>
      </c>
      <c r="AQ33" s="4">
        <v>22.768999999999998</v>
      </c>
      <c r="AR33" s="4">
        <v>7.6779999999999999</v>
      </c>
      <c r="AS33" s="4">
        <v>5793.2060000000001</v>
      </c>
      <c r="AT33" s="4">
        <f>AS33/2</f>
        <v>2896.6030000000001</v>
      </c>
      <c r="AU33" s="4">
        <v>-1204.4269999999999</v>
      </c>
      <c r="AV33" s="5">
        <v>0.95</v>
      </c>
      <c r="AW33" s="5">
        <v>0.56200000000000006</v>
      </c>
      <c r="AX33" s="5">
        <v>0.81899999999999995</v>
      </c>
      <c r="AY33" s="5">
        <v>0.629</v>
      </c>
      <c r="AZ33" s="4">
        <v>4.5119999999999996</v>
      </c>
      <c r="BA33" s="4">
        <v>16.678000000000001</v>
      </c>
      <c r="BB33" s="4">
        <v>32.213999999999999</v>
      </c>
      <c r="BC33" s="4">
        <v>15.324999999999999</v>
      </c>
      <c r="BD33" s="4">
        <v>26.824999999999999</v>
      </c>
      <c r="BE33" s="4">
        <v>19.21</v>
      </c>
      <c r="BF33" s="4">
        <v>3552.1030000000001</v>
      </c>
    </row>
    <row r="34" spans="4:58">
      <c r="D34" t="s">
        <v>46</v>
      </c>
      <c r="E34" t="s">
        <v>47</v>
      </c>
      <c r="F34" s="4">
        <f>G21/2</f>
        <v>5.3150448166666662</v>
      </c>
      <c r="G34" s="4" t="s">
        <v>47</v>
      </c>
      <c r="H34" s="4">
        <f>Q21*100</f>
        <v>89.745833333333337</v>
      </c>
      <c r="I34" t="s">
        <v>48</v>
      </c>
      <c r="J34" s="4" t="s">
        <v>47</v>
      </c>
      <c r="K34" s="4">
        <f>P21</f>
        <v>3.4003687333333334</v>
      </c>
      <c r="L34" s="4" t="s">
        <v>47</v>
      </c>
      <c r="M34" s="4"/>
      <c r="N34" s="4"/>
      <c r="O34" s="4">
        <f>N21</f>
        <v>3.860616666666667</v>
      </c>
      <c r="P34" s="4" t="s">
        <v>47</v>
      </c>
      <c r="Q34" s="4">
        <f>T21*100</f>
        <v>60.72</v>
      </c>
      <c r="R34" t="s">
        <v>48</v>
      </c>
      <c r="S34" s="4" t="s">
        <v>47</v>
      </c>
      <c r="T34" s="4">
        <f>AA21</f>
        <v>3.3020793666666663</v>
      </c>
      <c r="U34" s="11" t="s">
        <v>49</v>
      </c>
      <c r="AF34" t="s">
        <v>23</v>
      </c>
      <c r="AG34">
        <v>9</v>
      </c>
      <c r="AH34">
        <v>3</v>
      </c>
      <c r="AI34">
        <v>120</v>
      </c>
      <c r="AJ34">
        <v>75</v>
      </c>
      <c r="AK34" t="s">
        <v>19</v>
      </c>
      <c r="AL34" s="4">
        <v>8050.49</v>
      </c>
      <c r="AM34" s="4">
        <f t="shared" si="0"/>
        <v>4025.2449999999999</v>
      </c>
      <c r="AN34" s="4">
        <v>-533.72</v>
      </c>
      <c r="AO34" s="4">
        <v>2291.9920000000002</v>
      </c>
      <c r="AP34" s="4">
        <v>-0.42899999999999999</v>
      </c>
      <c r="AQ34" s="4">
        <v>29.486999999999998</v>
      </c>
      <c r="AR34" s="4">
        <v>7.165</v>
      </c>
      <c r="AS34" s="4">
        <v>3750.6280000000002</v>
      </c>
      <c r="AT34" s="4">
        <f>AS34/2</f>
        <v>1875.3140000000001</v>
      </c>
      <c r="AU34" s="4">
        <v>-370.23899999999998</v>
      </c>
      <c r="AV34" s="5">
        <v>0.85099999999999998</v>
      </c>
      <c r="AW34" s="5">
        <v>0.48799999999999999</v>
      </c>
      <c r="AX34" s="5">
        <v>0.77600000000000002</v>
      </c>
      <c r="AY34" s="5">
        <v>0.53400000000000003</v>
      </c>
      <c r="AZ34" s="4">
        <v>4.2060000000000004</v>
      </c>
      <c r="BA34" s="4">
        <v>15.417999999999999</v>
      </c>
      <c r="BB34" s="4">
        <v>39.39</v>
      </c>
      <c r="BC34" s="4">
        <v>21.952999999999999</v>
      </c>
      <c r="BD34" s="4">
        <v>34.142000000000003</v>
      </c>
      <c r="BE34" s="4">
        <v>25.538</v>
      </c>
      <c r="BF34" s="4">
        <v>2719.6689999999999</v>
      </c>
    </row>
    <row r="35" spans="4:58">
      <c r="D35" t="s">
        <v>56</v>
      </c>
      <c r="E35" t="s">
        <v>47</v>
      </c>
      <c r="F35" s="4">
        <f>G22/2</f>
        <v>7.4148972333333321</v>
      </c>
      <c r="G35" s="4" t="s">
        <v>47</v>
      </c>
      <c r="H35" s="4">
        <f t="shared" ref="H35:H40" si="56">Q22*100</f>
        <v>88.154166666666669</v>
      </c>
      <c r="I35" t="s">
        <v>48</v>
      </c>
      <c r="J35" s="4" t="s">
        <v>47</v>
      </c>
      <c r="K35" s="4">
        <f t="shared" ref="K35:K40" si="57">P22</f>
        <v>4.1063448166666667</v>
      </c>
      <c r="L35" s="4" t="s">
        <v>47</v>
      </c>
      <c r="M35" s="4"/>
      <c r="N35" s="4"/>
      <c r="O35" s="4">
        <f t="shared" ref="O35:O40" si="58">N22</f>
        <v>4.6526000000000005</v>
      </c>
      <c r="P35" s="4" t="s">
        <v>47</v>
      </c>
      <c r="Q35" s="4">
        <f t="shared" ref="Q35:Q40" si="59">T22*100</f>
        <v>61.803333333333335</v>
      </c>
      <c r="R35" t="s">
        <v>48</v>
      </c>
      <c r="S35" s="4" t="s">
        <v>47</v>
      </c>
      <c r="T35" s="4">
        <f t="shared" ref="T35:T40" si="60">AA22</f>
        <v>4.7804141333333332</v>
      </c>
      <c r="U35" s="11" t="s">
        <v>49</v>
      </c>
      <c r="AF35" t="s">
        <v>23</v>
      </c>
      <c r="AG35">
        <v>10</v>
      </c>
      <c r="AH35">
        <v>3</v>
      </c>
      <c r="AI35">
        <v>12</v>
      </c>
      <c r="AJ35">
        <v>250</v>
      </c>
      <c r="AK35" t="s">
        <v>19</v>
      </c>
      <c r="AL35" s="4">
        <v>26532.555</v>
      </c>
      <c r="AM35" s="4">
        <f t="shared" si="0"/>
        <v>13266.2775</v>
      </c>
      <c r="AN35" s="4">
        <v>-1629.588</v>
      </c>
      <c r="AO35" s="4">
        <v>5258.9350000000004</v>
      </c>
      <c r="AP35" s="4">
        <v>-1.3109999999999999</v>
      </c>
      <c r="AQ35" s="4">
        <v>19.350000000000001</v>
      </c>
      <c r="AR35" s="4">
        <v>12.831</v>
      </c>
      <c r="AS35" s="4">
        <v>12428.297</v>
      </c>
      <c r="AT35" s="4">
        <f>AS35/2</f>
        <v>6214.1485000000002</v>
      </c>
      <c r="AU35" s="4">
        <v>-1712.999</v>
      </c>
      <c r="AV35" s="5">
        <v>0.97499999999999998</v>
      </c>
      <c r="AW35" s="5">
        <v>0.58699999999999997</v>
      </c>
      <c r="AX35" s="5">
        <v>0.90500000000000003</v>
      </c>
      <c r="AY35" s="5">
        <v>0.59499999999999997</v>
      </c>
      <c r="AZ35" s="4">
        <v>6.4130000000000003</v>
      </c>
      <c r="BA35" s="4">
        <v>31.533000000000001</v>
      </c>
      <c r="BB35" s="4">
        <v>41.726999999999997</v>
      </c>
      <c r="BC35" s="4">
        <v>8.8670000000000009</v>
      </c>
      <c r="BD35" s="4">
        <v>27.763000000000002</v>
      </c>
      <c r="BE35" s="4">
        <v>14.057</v>
      </c>
      <c r="BF35" s="4">
        <v>6395.2529999999997</v>
      </c>
    </row>
    <row r="36" spans="4:58">
      <c r="D36" t="s">
        <v>49</v>
      </c>
      <c r="F36" s="4"/>
      <c r="H36" s="4"/>
      <c r="J36" s="4"/>
      <c r="K36" s="4"/>
      <c r="L36" s="4"/>
      <c r="M36" s="4"/>
      <c r="N36" s="4"/>
      <c r="O36" s="4"/>
      <c r="P36" s="4"/>
      <c r="Q36" s="4"/>
      <c r="S36" s="4"/>
      <c r="T36" s="4"/>
      <c r="U36" s="11"/>
      <c r="AF36" t="s">
        <v>23</v>
      </c>
      <c r="AG36">
        <v>11</v>
      </c>
      <c r="AH36">
        <v>3</v>
      </c>
      <c r="AI36">
        <v>60</v>
      </c>
      <c r="AJ36">
        <v>250</v>
      </c>
      <c r="AK36" t="s">
        <v>19</v>
      </c>
      <c r="AL36" s="4">
        <v>11792.097</v>
      </c>
      <c r="AM36" s="4">
        <f t="shared" si="0"/>
        <v>5896.0484999999999</v>
      </c>
      <c r="AN36" s="4">
        <v>826.41099999999994</v>
      </c>
      <c r="AO36" s="4">
        <v>1940.4110000000001</v>
      </c>
      <c r="AP36" s="4">
        <v>-0.45900000000000002</v>
      </c>
      <c r="AQ36" s="4">
        <v>24.332999999999998</v>
      </c>
      <c r="AR36" s="4">
        <v>8.2729999999999997</v>
      </c>
      <c r="AS36" s="4">
        <v>5596.817</v>
      </c>
      <c r="AT36" s="4">
        <f>AS36/2</f>
        <v>2798.4085</v>
      </c>
      <c r="AU36" s="4">
        <v>891.4</v>
      </c>
      <c r="AV36" s="5">
        <v>0.95899999999999996</v>
      </c>
      <c r="AW36" s="5">
        <v>0.74399999999999999</v>
      </c>
      <c r="AX36" s="5">
        <v>0.84499999999999997</v>
      </c>
      <c r="AY36" s="5">
        <v>0.61199999999999999</v>
      </c>
      <c r="AZ36" s="4">
        <v>4.6040000000000001</v>
      </c>
      <c r="BA36" s="4">
        <v>17.866</v>
      </c>
      <c r="BB36" s="4">
        <v>37.314999999999998</v>
      </c>
      <c r="BC36" s="4">
        <v>16.149999999999999</v>
      </c>
      <c r="BD36" s="4">
        <v>29.931000000000001</v>
      </c>
      <c r="BE36" s="4">
        <v>19.952999999999999</v>
      </c>
      <c r="BF36" s="4">
        <v>2788.5070000000001</v>
      </c>
    </row>
    <row r="37" spans="4:58">
      <c r="D37" t="s">
        <v>50</v>
      </c>
      <c r="E37" t="s">
        <v>47</v>
      </c>
      <c r="F37" s="4">
        <f>G24/2</f>
        <v>4.5624121000000004</v>
      </c>
      <c r="G37" s="4" t="s">
        <v>47</v>
      </c>
      <c r="H37" s="4">
        <f t="shared" si="56"/>
        <v>89.333333333333343</v>
      </c>
      <c r="I37" t="s">
        <v>48</v>
      </c>
      <c r="J37" s="4" t="s">
        <v>47</v>
      </c>
      <c r="K37" s="4">
        <f t="shared" si="57"/>
        <v>2.9502848999999998</v>
      </c>
      <c r="L37" s="4" t="s">
        <v>47</v>
      </c>
      <c r="M37" s="4"/>
      <c r="N37" s="4"/>
      <c r="O37" s="4">
        <f t="shared" si="58"/>
        <v>3.8028</v>
      </c>
      <c r="P37" s="4" t="s">
        <v>47</v>
      </c>
      <c r="Q37" s="4">
        <f t="shared" si="59"/>
        <v>61.95333333333334</v>
      </c>
      <c r="R37" t="s">
        <v>48</v>
      </c>
      <c r="S37" s="4" t="s">
        <v>47</v>
      </c>
      <c r="T37" s="4">
        <f t="shared" si="60"/>
        <v>2.9471820666666666</v>
      </c>
      <c r="U37" s="11" t="s">
        <v>49</v>
      </c>
      <c r="AF37" t="s">
        <v>23</v>
      </c>
      <c r="AG37">
        <v>12</v>
      </c>
      <c r="AH37">
        <v>3</v>
      </c>
      <c r="AI37">
        <v>120</v>
      </c>
      <c r="AJ37">
        <v>250</v>
      </c>
      <c r="AK37" t="s">
        <v>19</v>
      </c>
      <c r="AL37" s="4">
        <v>9586.0969999999998</v>
      </c>
      <c r="AM37" s="4">
        <f t="shared" si="0"/>
        <v>4793.0484999999999</v>
      </c>
      <c r="AN37" s="4">
        <v>-683.97900000000004</v>
      </c>
      <c r="AO37" s="4">
        <v>1989.6089999999999</v>
      </c>
      <c r="AP37" s="4">
        <v>-0.66900000000000004</v>
      </c>
      <c r="AQ37" s="4">
        <v>24.561</v>
      </c>
      <c r="AR37" s="4">
        <v>7.4370000000000003</v>
      </c>
      <c r="AS37" s="4">
        <v>4542.9160000000002</v>
      </c>
      <c r="AT37" s="4">
        <f>AS37/2</f>
        <v>2271.4580000000001</v>
      </c>
      <c r="AU37" s="4">
        <v>-598.92600000000004</v>
      </c>
      <c r="AV37" s="5">
        <v>0.94199999999999995</v>
      </c>
      <c r="AW37" s="5">
        <v>0.70199999999999996</v>
      </c>
      <c r="AX37" s="5">
        <v>0.86199999999999999</v>
      </c>
      <c r="AY37" s="5">
        <v>0.67200000000000004</v>
      </c>
      <c r="AZ37" s="4">
        <v>4.1180000000000003</v>
      </c>
      <c r="BA37" s="4">
        <v>16.442</v>
      </c>
      <c r="BB37" s="4">
        <v>35.305</v>
      </c>
      <c r="BC37" s="4">
        <v>17.164999999999999</v>
      </c>
      <c r="BD37" s="4">
        <v>28.927</v>
      </c>
      <c r="BE37" s="4">
        <v>20.895</v>
      </c>
      <c r="BF37" s="4">
        <v>2803.1709999999998</v>
      </c>
    </row>
    <row r="38" spans="4:58">
      <c r="D38" t="s">
        <v>51</v>
      </c>
      <c r="E38" t="s">
        <v>47</v>
      </c>
      <c r="F38" s="4">
        <f>G25/2</f>
        <v>6.0676775333333337</v>
      </c>
      <c r="G38" s="4" t="s">
        <v>47</v>
      </c>
      <c r="H38" s="4">
        <f t="shared" si="56"/>
        <v>90.158333333333346</v>
      </c>
      <c r="I38" t="s">
        <v>48</v>
      </c>
      <c r="J38" s="4" t="s">
        <v>47</v>
      </c>
      <c r="K38" s="4">
        <f t="shared" si="57"/>
        <v>3.8504525666666667</v>
      </c>
      <c r="L38" s="4" t="s">
        <v>47</v>
      </c>
      <c r="M38" s="4"/>
      <c r="N38" s="4"/>
      <c r="O38" s="4">
        <f t="shared" si="58"/>
        <v>3.9184333333333341</v>
      </c>
      <c r="P38" s="4" t="s">
        <v>47</v>
      </c>
      <c r="Q38" s="4">
        <f t="shared" si="59"/>
        <v>59.486666666666679</v>
      </c>
      <c r="R38" t="s">
        <v>48</v>
      </c>
      <c r="S38" s="4" t="s">
        <v>47</v>
      </c>
      <c r="T38" s="4">
        <f t="shared" si="60"/>
        <v>3.6569766666666665</v>
      </c>
      <c r="U38" s="11" t="s">
        <v>49</v>
      </c>
      <c r="AF38" t="s">
        <v>23</v>
      </c>
      <c r="AG38">
        <v>1</v>
      </c>
      <c r="AH38">
        <v>4</v>
      </c>
      <c r="AI38">
        <v>12</v>
      </c>
      <c r="AJ38">
        <v>75</v>
      </c>
      <c r="AK38" t="s">
        <v>18</v>
      </c>
      <c r="AL38" s="4">
        <v>12338.746999999999</v>
      </c>
      <c r="AM38" s="4">
        <f t="shared" si="0"/>
        <v>6169.3734999999997</v>
      </c>
      <c r="AN38" s="4">
        <v>-650.83299999999997</v>
      </c>
      <c r="AO38" s="4">
        <v>3800.337</v>
      </c>
      <c r="AP38" s="4">
        <v>-0.66</v>
      </c>
      <c r="AQ38" s="4">
        <v>22.977</v>
      </c>
      <c r="AR38" s="4">
        <v>8.4390000000000001</v>
      </c>
      <c r="AS38" s="4">
        <v>5441.0969999999998</v>
      </c>
      <c r="AT38" s="4">
        <f>AS38/2</f>
        <v>2720.5484999999999</v>
      </c>
      <c r="AU38" s="4">
        <v>-671.18700000000001</v>
      </c>
      <c r="AV38" s="5">
        <v>0.84299999999999997</v>
      </c>
      <c r="AW38" s="5">
        <v>0.54500000000000004</v>
      </c>
      <c r="AX38" s="5">
        <v>0.85299999999999998</v>
      </c>
      <c r="AY38" s="5">
        <v>0.56899999999999995</v>
      </c>
      <c r="AZ38" s="4">
        <v>5.476</v>
      </c>
      <c r="BA38" s="4">
        <v>18.678000000000001</v>
      </c>
      <c r="BB38" s="4">
        <v>33.465000000000003</v>
      </c>
      <c r="BC38" s="4">
        <v>13.909000000000001</v>
      </c>
      <c r="BD38" s="4">
        <v>27.718</v>
      </c>
      <c r="BE38" s="4">
        <v>18.651</v>
      </c>
      <c r="BF38" s="4">
        <v>5467.4290000000001</v>
      </c>
    </row>
    <row r="39" spans="4:58">
      <c r="D39" t="s">
        <v>52</v>
      </c>
      <c r="E39" t="s">
        <v>47</v>
      </c>
      <c r="F39" s="4">
        <f>G26/2</f>
        <v>7.1224555999999994</v>
      </c>
      <c r="G39" s="4" t="s">
        <v>47</v>
      </c>
      <c r="H39" s="4">
        <f t="shared" si="56"/>
        <v>85.25833333333334</v>
      </c>
      <c r="I39" t="s">
        <v>48</v>
      </c>
      <c r="J39" s="4" t="s">
        <v>47</v>
      </c>
      <c r="K39" s="4">
        <f t="shared" si="57"/>
        <v>3.8905134666666665</v>
      </c>
      <c r="L39" s="4" t="s">
        <v>47</v>
      </c>
      <c r="M39" s="4"/>
      <c r="N39" s="4"/>
      <c r="O39" s="4">
        <f t="shared" si="58"/>
        <v>4.4067333333333334</v>
      </c>
      <c r="P39" s="4" t="s">
        <v>47</v>
      </c>
      <c r="Q39" s="4">
        <f t="shared" si="59"/>
        <v>62.74666666666667</v>
      </c>
      <c r="R39" t="s">
        <v>48</v>
      </c>
      <c r="S39" s="4" t="s">
        <v>47</v>
      </c>
      <c r="T39" s="4">
        <f t="shared" si="60"/>
        <v>4.8839356</v>
      </c>
      <c r="U39" s="11" t="s">
        <v>49</v>
      </c>
      <c r="AF39" t="s">
        <v>23</v>
      </c>
      <c r="AG39">
        <v>2</v>
      </c>
      <c r="AH39">
        <v>4</v>
      </c>
      <c r="AI39">
        <v>60</v>
      </c>
      <c r="AJ39">
        <v>75</v>
      </c>
      <c r="AK39" t="s">
        <v>18</v>
      </c>
      <c r="AL39" s="4">
        <v>6273.4790000000003</v>
      </c>
      <c r="AM39" s="4">
        <f t="shared" si="0"/>
        <v>3136.7395000000001</v>
      </c>
      <c r="AN39" s="4">
        <v>466.50400000000002</v>
      </c>
      <c r="AO39" s="4">
        <v>1494.796</v>
      </c>
      <c r="AP39" s="4">
        <v>-0.36699999999999999</v>
      </c>
      <c r="AQ39" s="4">
        <v>25.99</v>
      </c>
      <c r="AR39" s="4">
        <v>6.3739999999999997</v>
      </c>
      <c r="AS39" s="4">
        <v>3073.6370000000002</v>
      </c>
      <c r="AT39" s="4">
        <f>AS39/2</f>
        <v>1536.8185000000001</v>
      </c>
      <c r="AU39" s="4">
        <v>465.714</v>
      </c>
      <c r="AV39" s="5">
        <v>0.86</v>
      </c>
      <c r="AW39" s="5">
        <v>0.73599999999999999</v>
      </c>
      <c r="AX39" s="5">
        <v>0.86199999999999999</v>
      </c>
      <c r="AY39" s="5">
        <v>0.64700000000000002</v>
      </c>
      <c r="AZ39" s="4">
        <v>3.4849999999999999</v>
      </c>
      <c r="BA39" s="4">
        <v>13.239000000000001</v>
      </c>
      <c r="BB39" s="4">
        <v>34.468000000000004</v>
      </c>
      <c r="BC39" s="4">
        <v>18.943000000000001</v>
      </c>
      <c r="BD39" s="4">
        <v>30.047999999999998</v>
      </c>
      <c r="BE39" s="4">
        <v>22.335999999999999</v>
      </c>
      <c r="BF39" s="4">
        <v>2181.462</v>
      </c>
    </row>
    <row r="40" spans="4:58">
      <c r="D40" t="s">
        <v>53</v>
      </c>
      <c r="E40" t="s">
        <v>47</v>
      </c>
      <c r="F40" s="4">
        <f>G27/2</f>
        <v>7.7073388666666665</v>
      </c>
      <c r="G40" s="4" t="s">
        <v>47</v>
      </c>
      <c r="H40" s="4">
        <f t="shared" si="56"/>
        <v>91.05</v>
      </c>
      <c r="I40" t="s">
        <v>48</v>
      </c>
      <c r="J40" s="4" t="s">
        <v>47</v>
      </c>
      <c r="K40" s="4">
        <f t="shared" si="57"/>
        <v>4.3221761666666669</v>
      </c>
      <c r="L40" s="4" t="s">
        <v>47</v>
      </c>
      <c r="M40" s="4"/>
      <c r="N40" s="4"/>
      <c r="O40" s="4">
        <f t="shared" si="58"/>
        <v>4.8984666666666667</v>
      </c>
      <c r="P40" s="4" t="s">
        <v>47</v>
      </c>
      <c r="Q40" s="4">
        <f t="shared" si="59"/>
        <v>60.86</v>
      </c>
      <c r="R40" t="s">
        <v>48</v>
      </c>
      <c r="S40" s="4" t="s">
        <v>47</v>
      </c>
      <c r="T40" s="4">
        <f t="shared" si="60"/>
        <v>4.6768926666666664</v>
      </c>
      <c r="U40" s="11" t="s">
        <v>49</v>
      </c>
      <c r="AF40" t="s">
        <v>23</v>
      </c>
      <c r="AG40">
        <v>3</v>
      </c>
      <c r="AH40">
        <v>4</v>
      </c>
      <c r="AI40">
        <v>120</v>
      </c>
      <c r="AJ40">
        <v>75</v>
      </c>
      <c r="AK40" t="s">
        <v>18</v>
      </c>
      <c r="AL40" s="4">
        <v>5227.7070000000003</v>
      </c>
      <c r="AM40" s="4">
        <f t="shared" si="0"/>
        <v>2613.8535000000002</v>
      </c>
      <c r="AN40" s="4">
        <v>234.30099999999999</v>
      </c>
      <c r="AO40" s="4">
        <v>1438.114</v>
      </c>
      <c r="AP40" s="4">
        <v>-0.36399999999999999</v>
      </c>
      <c r="AQ40" s="4">
        <v>32.124000000000002</v>
      </c>
      <c r="AR40" s="4">
        <v>5.9409999999999998</v>
      </c>
      <c r="AS40" s="4">
        <v>2568.5970000000002</v>
      </c>
      <c r="AT40" s="4">
        <f>AS40/2</f>
        <v>1284.2985000000001</v>
      </c>
      <c r="AU40" s="4">
        <v>236.90700000000001</v>
      </c>
      <c r="AV40" s="5">
        <v>0.82599999999999996</v>
      </c>
      <c r="AW40" s="5">
        <v>0.54500000000000004</v>
      </c>
      <c r="AX40" s="5">
        <v>0.82799999999999996</v>
      </c>
      <c r="AY40" s="5">
        <v>0.56899999999999995</v>
      </c>
      <c r="AZ40" s="4">
        <v>3.4239999999999999</v>
      </c>
      <c r="BA40" s="4">
        <v>12.198</v>
      </c>
      <c r="BB40" s="4">
        <v>39.438000000000002</v>
      </c>
      <c r="BC40" s="4">
        <v>24.911000000000001</v>
      </c>
      <c r="BD40" s="4">
        <v>35.597999999999999</v>
      </c>
      <c r="BE40" s="4">
        <v>28.692</v>
      </c>
      <c r="BF40" s="4">
        <v>1900.521</v>
      </c>
    </row>
    <row r="41" spans="4:58">
      <c r="O41"/>
      <c r="P41" s="5"/>
      <c r="AF41" t="s">
        <v>23</v>
      </c>
      <c r="AG41">
        <v>4</v>
      </c>
      <c r="AH41">
        <v>4</v>
      </c>
      <c r="AI41">
        <v>12</v>
      </c>
      <c r="AJ41">
        <v>250</v>
      </c>
      <c r="AK41" t="s">
        <v>18</v>
      </c>
      <c r="AL41" s="4">
        <v>20822.118999999999</v>
      </c>
      <c r="AM41" s="4">
        <f t="shared" si="0"/>
        <v>10411.059499999999</v>
      </c>
      <c r="AN41" s="4">
        <v>-746.68</v>
      </c>
      <c r="AO41" s="4">
        <v>5049.3090000000002</v>
      </c>
      <c r="AP41" s="4">
        <v>-0.8</v>
      </c>
      <c r="AQ41" s="4">
        <v>20.135000000000002</v>
      </c>
      <c r="AR41" s="4">
        <v>9.6839999999999993</v>
      </c>
      <c r="AS41" s="4">
        <v>9718.2880000000005</v>
      </c>
      <c r="AT41" s="4">
        <f>AS41/2</f>
        <v>4859.1440000000002</v>
      </c>
      <c r="AU41" s="4">
        <v>-720.59699999999998</v>
      </c>
      <c r="AV41" s="5">
        <v>0.93400000000000005</v>
      </c>
      <c r="AW41" s="5">
        <v>0.55400000000000005</v>
      </c>
      <c r="AX41" s="5">
        <v>0.82799999999999996</v>
      </c>
      <c r="AY41" s="5">
        <v>0.48299999999999998</v>
      </c>
      <c r="AZ41" s="4">
        <v>7.0229999999999997</v>
      </c>
      <c r="BA41" s="4">
        <v>22.84</v>
      </c>
      <c r="BB41" s="4">
        <v>33.076000000000001</v>
      </c>
      <c r="BC41" s="4">
        <v>10.483000000000001</v>
      </c>
      <c r="BD41" s="4">
        <v>25.177</v>
      </c>
      <c r="BE41" s="4">
        <v>15.787000000000001</v>
      </c>
      <c r="BF41" s="4">
        <v>6264.9319999999998</v>
      </c>
    </row>
    <row r="42" spans="4:58">
      <c r="AF42" t="s">
        <v>23</v>
      </c>
      <c r="AG42">
        <v>5</v>
      </c>
      <c r="AH42">
        <v>4</v>
      </c>
      <c r="AI42">
        <v>60</v>
      </c>
      <c r="AJ42">
        <v>250</v>
      </c>
      <c r="AK42" t="s">
        <v>18</v>
      </c>
      <c r="AL42" s="4">
        <v>9588.1710000000003</v>
      </c>
      <c r="AM42" s="4">
        <f t="shared" si="0"/>
        <v>4794.0855000000001</v>
      </c>
      <c r="AN42" s="4">
        <v>1322.212</v>
      </c>
      <c r="AO42" s="4">
        <v>2118.6089999999999</v>
      </c>
      <c r="AP42" s="4">
        <v>-0.55800000000000005</v>
      </c>
      <c r="AQ42" s="4">
        <v>24.518000000000001</v>
      </c>
      <c r="AR42" s="4">
        <v>7.4489999999999998</v>
      </c>
      <c r="AS42" s="4">
        <v>4615.5529999999999</v>
      </c>
      <c r="AT42" s="4">
        <f>AS42/2</f>
        <v>2307.7764999999999</v>
      </c>
      <c r="AU42" s="4">
        <v>1307.1579999999999</v>
      </c>
      <c r="AV42" s="5">
        <v>0.88400000000000001</v>
      </c>
      <c r="AW42" s="5">
        <v>0.70199999999999996</v>
      </c>
      <c r="AX42" s="5">
        <v>0.879</v>
      </c>
      <c r="AY42" s="5">
        <v>0.55200000000000005</v>
      </c>
      <c r="AZ42" s="4">
        <v>4.5709999999999997</v>
      </c>
      <c r="BA42" s="4">
        <v>16.413</v>
      </c>
      <c r="BB42" s="4">
        <v>36.264000000000003</v>
      </c>
      <c r="BC42" s="4">
        <v>17.456</v>
      </c>
      <c r="BD42" s="4">
        <v>29.414000000000001</v>
      </c>
      <c r="BE42" s="4">
        <v>20.719000000000001</v>
      </c>
      <c r="BF42" s="4">
        <v>2922.4920000000002</v>
      </c>
    </row>
    <row r="43" spans="4:58">
      <c r="AF43" t="s">
        <v>23</v>
      </c>
      <c r="AG43">
        <v>6</v>
      </c>
      <c r="AH43">
        <v>4</v>
      </c>
      <c r="AI43">
        <v>120</v>
      </c>
      <c r="AJ43">
        <v>250</v>
      </c>
      <c r="AK43" t="s">
        <v>18</v>
      </c>
      <c r="AL43" s="4">
        <v>7485.8180000000002</v>
      </c>
      <c r="AM43" s="4">
        <f t="shared" si="0"/>
        <v>3742.9090000000001</v>
      </c>
      <c r="AN43" s="4">
        <v>1211.1890000000001</v>
      </c>
      <c r="AO43" s="4">
        <v>1816.4269999999999</v>
      </c>
      <c r="AP43" s="4">
        <v>-0.35399999999999998</v>
      </c>
      <c r="AQ43" s="4">
        <v>27.431000000000001</v>
      </c>
      <c r="AR43" s="4">
        <v>7.1580000000000004</v>
      </c>
      <c r="AS43" s="4">
        <v>3632.2069999999999</v>
      </c>
      <c r="AT43" s="4">
        <f>AS43/2</f>
        <v>1816.1034999999999</v>
      </c>
      <c r="AU43" s="4">
        <v>1203.7059999999999</v>
      </c>
      <c r="AV43" s="5">
        <v>0.86</v>
      </c>
      <c r="AW43" s="5">
        <v>0.64500000000000002</v>
      </c>
      <c r="AX43" s="5">
        <v>0.871</v>
      </c>
      <c r="AY43" s="5">
        <v>0.58599999999999997</v>
      </c>
      <c r="AZ43" s="4">
        <v>4.0780000000000003</v>
      </c>
      <c r="BA43" s="4">
        <v>15.464</v>
      </c>
      <c r="BB43" s="4">
        <v>38.097999999999999</v>
      </c>
      <c r="BC43" s="4">
        <v>19.943999999999999</v>
      </c>
      <c r="BD43" s="4">
        <v>32.072000000000003</v>
      </c>
      <c r="BE43" s="4">
        <v>23.530999999999999</v>
      </c>
      <c r="BF43" s="4">
        <v>2547.018</v>
      </c>
    </row>
    <row r="44" spans="4:58">
      <c r="AF44" t="s">
        <v>23</v>
      </c>
      <c r="AG44">
        <v>7</v>
      </c>
      <c r="AH44">
        <v>4</v>
      </c>
      <c r="AI44">
        <v>12</v>
      </c>
      <c r="AJ44">
        <v>75</v>
      </c>
      <c r="AK44" t="s">
        <v>19</v>
      </c>
      <c r="AL44" s="4">
        <v>26622.184000000001</v>
      </c>
      <c r="AM44" s="4">
        <f t="shared" si="0"/>
        <v>13311.092000000001</v>
      </c>
      <c r="AN44" s="4">
        <v>-1821.43</v>
      </c>
      <c r="AO44" s="4">
        <v>4477.3320000000003</v>
      </c>
      <c r="AP44" s="4">
        <v>-1.2609999999999999</v>
      </c>
      <c r="AQ44" s="4">
        <v>17.696999999999999</v>
      </c>
      <c r="AR44" s="4">
        <v>10.901999999999999</v>
      </c>
      <c r="AS44" s="4">
        <v>12133.83</v>
      </c>
      <c r="AT44" s="4">
        <f>AS44/2</f>
        <v>6066.915</v>
      </c>
      <c r="AU44" s="4">
        <v>-1774.1780000000001</v>
      </c>
      <c r="AV44" s="5">
        <v>0.93400000000000005</v>
      </c>
      <c r="AW44" s="5">
        <v>0.71099999999999997</v>
      </c>
      <c r="AX44" s="5">
        <v>0.90500000000000003</v>
      </c>
      <c r="AY44" s="5">
        <v>0.621</v>
      </c>
      <c r="AZ44" s="4">
        <v>6.1719999999999997</v>
      </c>
      <c r="BA44" s="4">
        <v>28.954999999999998</v>
      </c>
      <c r="BB44" s="4">
        <v>39.084000000000003</v>
      </c>
      <c r="BC44" s="4">
        <v>6.6920000000000002</v>
      </c>
      <c r="BD44" s="4">
        <v>24.088999999999999</v>
      </c>
      <c r="BE44" s="4">
        <v>12.901999999999999</v>
      </c>
      <c r="BF44" s="4">
        <v>5911.3590000000004</v>
      </c>
    </row>
    <row r="45" spans="4:58">
      <c r="AF45" t="s">
        <v>23</v>
      </c>
      <c r="AG45">
        <v>8</v>
      </c>
      <c r="AH45">
        <v>4</v>
      </c>
      <c r="AI45">
        <v>60</v>
      </c>
      <c r="AJ45">
        <v>75</v>
      </c>
      <c r="AK45" t="s">
        <v>19</v>
      </c>
      <c r="AL45" s="4">
        <v>11130.473</v>
      </c>
      <c r="AM45" s="4">
        <f t="shared" si="0"/>
        <v>5565.2365</v>
      </c>
      <c r="AN45" s="4">
        <v>-1054.654</v>
      </c>
      <c r="AO45" s="4">
        <v>2517.9470000000001</v>
      </c>
      <c r="AP45" s="4">
        <v>-0.74</v>
      </c>
      <c r="AQ45" s="4">
        <v>23.966999999999999</v>
      </c>
      <c r="AR45" s="4">
        <v>7.9109999999999996</v>
      </c>
      <c r="AS45" s="4">
        <v>5285.0190000000002</v>
      </c>
      <c r="AT45" s="4">
        <f>AS45/2</f>
        <v>2642.5095000000001</v>
      </c>
      <c r="AU45" s="4">
        <v>-1001.433</v>
      </c>
      <c r="AV45" s="5">
        <v>0.92600000000000005</v>
      </c>
      <c r="AW45" s="5">
        <v>0.65300000000000002</v>
      </c>
      <c r="AX45" s="5">
        <v>0.84499999999999997</v>
      </c>
      <c r="AY45" s="5">
        <v>0.58599999999999997</v>
      </c>
      <c r="AZ45" s="4">
        <v>4.9020000000000001</v>
      </c>
      <c r="BA45" s="4">
        <v>17.029</v>
      </c>
      <c r="BB45" s="4">
        <v>33.905000000000001</v>
      </c>
      <c r="BC45" s="4">
        <v>16.12</v>
      </c>
      <c r="BD45" s="4">
        <v>28.257000000000001</v>
      </c>
      <c r="BE45" s="4">
        <v>20.082000000000001</v>
      </c>
      <c r="BF45" s="4">
        <v>3796.5479999999998</v>
      </c>
    </row>
    <row r="46" spans="4:58">
      <c r="AF46" t="s">
        <v>23</v>
      </c>
      <c r="AG46">
        <v>9</v>
      </c>
      <c r="AH46">
        <v>4</v>
      </c>
      <c r="AI46">
        <v>120</v>
      </c>
      <c r="AJ46">
        <v>75</v>
      </c>
      <c r="AK46" t="s">
        <v>19</v>
      </c>
      <c r="AL46" s="4">
        <v>8392.1389999999992</v>
      </c>
      <c r="AM46" s="4">
        <f t="shared" si="0"/>
        <v>4196.0694999999996</v>
      </c>
      <c r="AN46" s="4">
        <v>814.005</v>
      </c>
      <c r="AO46" s="4">
        <v>1725.059</v>
      </c>
      <c r="AP46" s="4">
        <v>-0.25700000000000001</v>
      </c>
      <c r="AQ46" s="4">
        <v>26.263999999999999</v>
      </c>
      <c r="AR46" s="4">
        <v>7.4619999999999997</v>
      </c>
      <c r="AS46" s="4">
        <v>4001.9920000000002</v>
      </c>
      <c r="AT46" s="4">
        <f>AS46/2</f>
        <v>2000.9960000000001</v>
      </c>
      <c r="AU46" s="4">
        <v>867.33699999999999</v>
      </c>
      <c r="AV46" s="5">
        <v>0.91700000000000004</v>
      </c>
      <c r="AW46" s="5">
        <v>0.71099999999999997</v>
      </c>
      <c r="AX46" s="5">
        <v>0.879</v>
      </c>
      <c r="AY46" s="5">
        <v>0.66400000000000003</v>
      </c>
      <c r="AZ46" s="4">
        <v>4.0350000000000001</v>
      </c>
      <c r="BA46" s="4">
        <v>15.835000000000001</v>
      </c>
      <c r="BB46" s="4">
        <v>36.093000000000004</v>
      </c>
      <c r="BC46" s="4">
        <v>18.646000000000001</v>
      </c>
      <c r="BD46" s="4">
        <v>30.707999999999998</v>
      </c>
      <c r="BE46" s="4">
        <v>22.274999999999999</v>
      </c>
      <c r="BF46" s="4">
        <v>2285.0230000000001</v>
      </c>
    </row>
    <row r="47" spans="4:58">
      <c r="AF47" t="s">
        <v>23</v>
      </c>
      <c r="AG47">
        <v>10</v>
      </c>
      <c r="AH47">
        <v>4</v>
      </c>
      <c r="AI47">
        <v>12</v>
      </c>
      <c r="AJ47">
        <v>250</v>
      </c>
      <c r="AK47" t="s">
        <v>19</v>
      </c>
      <c r="AL47" s="4">
        <v>22551.703000000001</v>
      </c>
      <c r="AM47" s="4">
        <f t="shared" si="0"/>
        <v>11275.851500000001</v>
      </c>
      <c r="AN47" s="4">
        <v>-2918.4059999999999</v>
      </c>
      <c r="AO47" s="4">
        <v>5635.2759999999998</v>
      </c>
      <c r="AP47" s="4">
        <v>-1.538</v>
      </c>
      <c r="AQ47" s="4">
        <v>19.529</v>
      </c>
      <c r="AR47" s="4">
        <v>10.228</v>
      </c>
      <c r="AS47" s="4">
        <v>10713.574000000001</v>
      </c>
      <c r="AT47" s="4">
        <f>AS47/2</f>
        <v>5356.7870000000003</v>
      </c>
      <c r="AU47" s="4">
        <v>-2944.614</v>
      </c>
      <c r="AV47" s="5">
        <v>0.90100000000000002</v>
      </c>
      <c r="AW47" s="5">
        <v>0.54500000000000004</v>
      </c>
      <c r="AX47" s="5">
        <v>0.81</v>
      </c>
      <c r="AY47" s="5">
        <v>0.53400000000000003</v>
      </c>
      <c r="AZ47" s="4">
        <v>6.5819999999999999</v>
      </c>
      <c r="BA47" s="4">
        <v>23.675999999999998</v>
      </c>
      <c r="BB47" s="4">
        <v>32.651000000000003</v>
      </c>
      <c r="BC47" s="4">
        <v>9.8780000000000001</v>
      </c>
      <c r="BD47" s="4">
        <v>24.722000000000001</v>
      </c>
      <c r="BE47" s="4">
        <v>15.052</v>
      </c>
      <c r="BF47" s="4">
        <v>7432.2089999999998</v>
      </c>
    </row>
    <row r="48" spans="4:58">
      <c r="AF48" t="s">
        <v>23</v>
      </c>
      <c r="AG48">
        <v>11</v>
      </c>
      <c r="AH48">
        <v>4</v>
      </c>
      <c r="AI48">
        <v>60</v>
      </c>
      <c r="AJ48">
        <v>250</v>
      </c>
      <c r="AK48" t="s">
        <v>19</v>
      </c>
      <c r="AL48" s="4">
        <v>17480.973999999998</v>
      </c>
      <c r="AM48" s="4">
        <f t="shared" si="0"/>
        <v>8740.4869999999992</v>
      </c>
      <c r="AN48" s="4">
        <v>-13.609</v>
      </c>
      <c r="AO48" s="4">
        <v>2285.5720000000001</v>
      </c>
      <c r="AP48" s="4">
        <v>-0.84499999999999997</v>
      </c>
      <c r="AQ48" s="4">
        <v>28.742999999999999</v>
      </c>
      <c r="AR48" s="4">
        <v>18.946999999999999</v>
      </c>
      <c r="AS48" s="4">
        <v>8349.0280000000002</v>
      </c>
      <c r="AT48" s="4">
        <f>AS48/2</f>
        <v>4174.5140000000001</v>
      </c>
      <c r="AU48" s="4">
        <v>-148.86699999999999</v>
      </c>
      <c r="AV48" s="5">
        <v>0.99199999999999999</v>
      </c>
      <c r="AW48" s="5">
        <v>0.86799999999999999</v>
      </c>
      <c r="AX48" s="5">
        <v>1</v>
      </c>
      <c r="AY48" s="5">
        <v>0.85299999999999998</v>
      </c>
      <c r="AZ48" s="4">
        <v>5.0049999999999999</v>
      </c>
      <c r="BA48" s="4">
        <v>42.664999999999999</v>
      </c>
      <c r="BB48" s="4">
        <v>63.682000000000002</v>
      </c>
      <c r="BC48" s="4">
        <v>14.473000000000001</v>
      </c>
      <c r="BD48" s="4">
        <v>46.204000000000001</v>
      </c>
      <c r="BE48" s="4">
        <v>20.440000000000001</v>
      </c>
      <c r="BF48" s="4">
        <v>2861.3220000000001</v>
      </c>
    </row>
    <row r="49" spans="1:60">
      <c r="AF49" t="s">
        <v>23</v>
      </c>
      <c r="AG49">
        <v>12</v>
      </c>
      <c r="AH49">
        <v>4</v>
      </c>
      <c r="AI49">
        <v>120</v>
      </c>
      <c r="AJ49">
        <v>250</v>
      </c>
      <c r="AK49" t="s">
        <v>19</v>
      </c>
      <c r="AL49" s="4">
        <v>9817.0130000000008</v>
      </c>
      <c r="AM49" s="4">
        <f t="shared" si="0"/>
        <v>4908.5065000000004</v>
      </c>
      <c r="AN49" s="4">
        <v>633.07799999999997</v>
      </c>
      <c r="AO49" s="4">
        <v>1789.075</v>
      </c>
      <c r="AP49" s="4">
        <v>-0.53300000000000003</v>
      </c>
      <c r="AQ49" s="4">
        <v>25.117000000000001</v>
      </c>
      <c r="AR49" s="4">
        <v>7.7709999999999999</v>
      </c>
      <c r="AS49" s="4">
        <v>4688.143</v>
      </c>
      <c r="AT49" s="4">
        <f>AS49/2</f>
        <v>2344.0715</v>
      </c>
      <c r="AU49" s="4">
        <v>659.58500000000004</v>
      </c>
      <c r="AV49" s="5">
        <v>0.92600000000000005</v>
      </c>
      <c r="AW49" s="5">
        <v>0.71899999999999997</v>
      </c>
      <c r="AX49" s="5">
        <v>0.879</v>
      </c>
      <c r="AY49" s="5">
        <v>0.66400000000000003</v>
      </c>
      <c r="AZ49" s="4">
        <v>4.1639999999999997</v>
      </c>
      <c r="BA49" s="4">
        <v>17.213999999999999</v>
      </c>
      <c r="BB49" s="4">
        <v>38.97</v>
      </c>
      <c r="BC49" s="4">
        <v>17.012</v>
      </c>
      <c r="BD49" s="4">
        <v>30.856000000000002</v>
      </c>
      <c r="BE49" s="4">
        <v>20.658999999999999</v>
      </c>
      <c r="BF49" s="4">
        <v>2573.123</v>
      </c>
    </row>
    <row r="50" spans="1:60">
      <c r="AF50" t="s">
        <v>23</v>
      </c>
      <c r="AG50">
        <v>1</v>
      </c>
      <c r="AH50">
        <v>5</v>
      </c>
      <c r="AI50">
        <v>12</v>
      </c>
      <c r="AJ50">
        <v>75</v>
      </c>
      <c r="AK50" t="s">
        <v>18</v>
      </c>
      <c r="AL50" s="4">
        <v>14475.035</v>
      </c>
      <c r="AM50" s="4">
        <f t="shared" si="0"/>
        <v>7237.5174999999999</v>
      </c>
      <c r="AN50" s="4">
        <v>-2291.1930000000002</v>
      </c>
      <c r="AO50" s="4">
        <v>4300.6180000000004</v>
      </c>
      <c r="AP50" s="4">
        <v>-0.41499999999999998</v>
      </c>
      <c r="AQ50" s="4">
        <v>19.201000000000001</v>
      </c>
      <c r="AR50" s="4">
        <v>7.4859999999999998</v>
      </c>
      <c r="AS50" s="4">
        <v>6478.2</v>
      </c>
      <c r="AT50" s="4">
        <f>AS50/2</f>
        <v>3239.1</v>
      </c>
      <c r="AU50" s="4">
        <v>-2318.1970000000001</v>
      </c>
      <c r="AV50" s="5">
        <v>0.80200000000000005</v>
      </c>
      <c r="AW50" s="5">
        <v>0.57899999999999996</v>
      </c>
      <c r="AX50" s="5">
        <v>0.80200000000000005</v>
      </c>
      <c r="AY50" s="5">
        <v>0.629</v>
      </c>
      <c r="AZ50" s="4">
        <v>5.1740000000000004</v>
      </c>
      <c r="BA50" s="4">
        <v>17.266999999999999</v>
      </c>
      <c r="BB50" s="4">
        <v>29.777999999999999</v>
      </c>
      <c r="BC50" s="4">
        <v>11.795999999999999</v>
      </c>
      <c r="BD50" s="4">
        <v>23.446999999999999</v>
      </c>
      <c r="BE50" s="4">
        <v>15.782999999999999</v>
      </c>
      <c r="BF50" s="4">
        <v>6140.4059999999999</v>
      </c>
    </row>
    <row r="51" spans="1:60">
      <c r="AF51" t="s">
        <v>23</v>
      </c>
      <c r="AG51">
        <v>2</v>
      </c>
      <c r="AH51">
        <v>5</v>
      </c>
      <c r="AI51">
        <v>60</v>
      </c>
      <c r="AJ51">
        <v>75</v>
      </c>
      <c r="AK51" t="s">
        <v>18</v>
      </c>
      <c r="AL51" s="4">
        <v>6760.7389999999996</v>
      </c>
      <c r="AM51" s="4">
        <f t="shared" si="0"/>
        <v>3380.3694999999998</v>
      </c>
      <c r="AN51" s="4">
        <v>-54.301000000000002</v>
      </c>
      <c r="AO51" s="4">
        <v>2045.0509999999999</v>
      </c>
      <c r="AP51" s="4">
        <v>-0.47199999999999998</v>
      </c>
      <c r="AQ51" s="4">
        <v>22.966000000000001</v>
      </c>
      <c r="AR51" s="4">
        <v>5.96</v>
      </c>
      <c r="AS51" s="4">
        <v>3295.1889999999999</v>
      </c>
      <c r="AT51" s="4">
        <f>AS51/2</f>
        <v>1647.5944999999999</v>
      </c>
      <c r="AU51" s="4">
        <v>-55.984999999999999</v>
      </c>
      <c r="AV51" s="5">
        <v>0.81799999999999995</v>
      </c>
      <c r="AW51" s="5">
        <v>0.628</v>
      </c>
      <c r="AX51" s="5">
        <v>0.80200000000000005</v>
      </c>
      <c r="AY51" s="5">
        <v>0.49099999999999999</v>
      </c>
      <c r="AZ51" s="4">
        <v>4.3979999999999997</v>
      </c>
      <c r="BA51" s="4">
        <v>12.778</v>
      </c>
      <c r="BB51" s="4">
        <v>30.63</v>
      </c>
      <c r="BC51" s="4">
        <v>17.91</v>
      </c>
      <c r="BD51" s="4">
        <v>26.279</v>
      </c>
      <c r="BE51" s="4">
        <v>20.396000000000001</v>
      </c>
      <c r="BF51" s="4">
        <v>3231.701</v>
      </c>
    </row>
    <row r="52" spans="1:60">
      <c r="AF52" t="s">
        <v>23</v>
      </c>
      <c r="AG52">
        <v>3</v>
      </c>
      <c r="AH52">
        <v>5</v>
      </c>
      <c r="AI52">
        <v>120</v>
      </c>
      <c r="AJ52">
        <v>75</v>
      </c>
      <c r="AK52" t="s">
        <v>18</v>
      </c>
      <c r="AL52" s="4">
        <v>6769.0039999999999</v>
      </c>
      <c r="AM52" s="4">
        <f t="shared" si="0"/>
        <v>3384.502</v>
      </c>
      <c r="AN52" s="4">
        <v>472.55099999999999</v>
      </c>
      <c r="AO52" s="4">
        <v>1075.3869999999999</v>
      </c>
      <c r="AP52" s="4">
        <v>-0.30299999999999999</v>
      </c>
      <c r="AQ52" s="4">
        <v>47.843000000000004</v>
      </c>
      <c r="AR52" s="4">
        <v>9.0289999999999999</v>
      </c>
      <c r="AS52" s="4">
        <v>3349.596</v>
      </c>
      <c r="AT52" s="4">
        <f>AS52/2</f>
        <v>1674.798</v>
      </c>
      <c r="AU52" s="4">
        <v>460.37200000000001</v>
      </c>
      <c r="AV52" s="5">
        <v>0.95899999999999996</v>
      </c>
      <c r="AW52" s="5">
        <v>0.81</v>
      </c>
      <c r="AX52" s="5">
        <v>1</v>
      </c>
      <c r="AY52" s="5">
        <v>0.84499999999999997</v>
      </c>
      <c r="AZ52" s="4">
        <v>2.556</v>
      </c>
      <c r="BA52" s="4">
        <v>18.513000000000002</v>
      </c>
      <c r="BB52" s="4">
        <v>58.831000000000003</v>
      </c>
      <c r="BC52" s="4">
        <v>38.372</v>
      </c>
      <c r="BD52" s="4">
        <v>53.046999999999997</v>
      </c>
      <c r="BE52" s="4">
        <v>43.173000000000002</v>
      </c>
      <c r="BF52" s="4">
        <v>1403.191</v>
      </c>
    </row>
    <row r="53" spans="1:60">
      <c r="AF53" t="s">
        <v>23</v>
      </c>
      <c r="AG53">
        <v>4</v>
      </c>
      <c r="AH53">
        <v>5</v>
      </c>
      <c r="AI53">
        <v>12</v>
      </c>
      <c r="AJ53">
        <v>250</v>
      </c>
      <c r="AK53" t="s">
        <v>18</v>
      </c>
      <c r="AL53" s="4">
        <v>19899.754000000001</v>
      </c>
      <c r="AM53" s="4">
        <f t="shared" si="0"/>
        <v>9949.8770000000004</v>
      </c>
      <c r="AN53" s="4">
        <v>-874.12400000000002</v>
      </c>
      <c r="AO53" s="4">
        <v>3525.5830000000001</v>
      </c>
      <c r="AP53" s="4">
        <v>-0.628</v>
      </c>
      <c r="AQ53" s="4">
        <v>17.774999999999999</v>
      </c>
      <c r="AR53" s="4">
        <v>8.6630000000000003</v>
      </c>
      <c r="AS53" s="4">
        <v>9250.5110000000004</v>
      </c>
      <c r="AT53" s="4">
        <f>AS53/2</f>
        <v>4625.2555000000002</v>
      </c>
      <c r="AU53" s="4">
        <v>-865.053</v>
      </c>
      <c r="AV53" s="5">
        <v>0.95899999999999996</v>
      </c>
      <c r="AW53" s="5">
        <v>0.80200000000000005</v>
      </c>
      <c r="AX53" s="5">
        <v>0.82799999999999996</v>
      </c>
      <c r="AY53" s="5">
        <v>0.59499999999999997</v>
      </c>
      <c r="AZ53" s="4">
        <v>5.7130000000000001</v>
      </c>
      <c r="BA53" s="4">
        <v>20.05</v>
      </c>
      <c r="BB53" s="4">
        <v>29.33</v>
      </c>
      <c r="BC53" s="4">
        <v>8.7420000000000009</v>
      </c>
      <c r="BD53" s="4">
        <v>22.550999999999998</v>
      </c>
      <c r="BE53" s="4">
        <v>13.744999999999999</v>
      </c>
      <c r="BF53" s="4">
        <v>4665.6379999999999</v>
      </c>
    </row>
    <row r="54" spans="1:60">
      <c r="AF54" t="s">
        <v>23</v>
      </c>
      <c r="AG54">
        <v>5</v>
      </c>
      <c r="AH54">
        <v>5</v>
      </c>
      <c r="AI54">
        <v>60</v>
      </c>
      <c r="AJ54">
        <v>250</v>
      </c>
      <c r="AK54" t="s">
        <v>18</v>
      </c>
      <c r="AL54" s="4">
        <v>9970.2620000000006</v>
      </c>
      <c r="AM54" s="4">
        <f t="shared" si="0"/>
        <v>4985.1310000000003</v>
      </c>
      <c r="AN54" s="4">
        <v>-51.177999999999997</v>
      </c>
      <c r="AO54" s="4">
        <v>2046.069</v>
      </c>
      <c r="AP54" s="4">
        <v>-0.374</v>
      </c>
      <c r="AQ54" s="4">
        <v>23.21</v>
      </c>
      <c r="AR54" s="4">
        <v>8.3010000000000002</v>
      </c>
      <c r="AS54" s="4">
        <v>4815.0659999999998</v>
      </c>
      <c r="AT54" s="4">
        <f>AS54/2</f>
        <v>2407.5329999999999</v>
      </c>
      <c r="AU54" s="4">
        <v>-44.311999999999998</v>
      </c>
      <c r="AV54" s="5">
        <v>0.90900000000000003</v>
      </c>
      <c r="AW54" s="5">
        <v>0.71899999999999997</v>
      </c>
      <c r="AX54" s="5">
        <v>0.89700000000000002</v>
      </c>
      <c r="AY54" s="5">
        <v>0.75</v>
      </c>
      <c r="AZ54" s="4">
        <v>4.1159999999999997</v>
      </c>
      <c r="BA54" s="4">
        <v>18.591000000000001</v>
      </c>
      <c r="BB54" s="4">
        <v>36.424999999999997</v>
      </c>
      <c r="BC54" s="4">
        <v>15.121</v>
      </c>
      <c r="BD54" s="4">
        <v>28.873000000000001</v>
      </c>
      <c r="BE54" s="4">
        <v>18.882999999999999</v>
      </c>
      <c r="BF54" s="4">
        <v>3134.5250000000001</v>
      </c>
    </row>
    <row r="55" spans="1:60">
      <c r="AF55" t="s">
        <v>23</v>
      </c>
      <c r="AG55">
        <v>6</v>
      </c>
      <c r="AH55">
        <v>5</v>
      </c>
      <c r="AI55">
        <v>120</v>
      </c>
      <c r="AJ55">
        <v>250</v>
      </c>
      <c r="AK55" t="s">
        <v>18</v>
      </c>
      <c r="AL55" s="4">
        <v>7663.0190000000002</v>
      </c>
      <c r="AM55" s="4">
        <f t="shared" si="0"/>
        <v>3831.5095000000001</v>
      </c>
      <c r="AN55" s="4">
        <v>-146.78399999999999</v>
      </c>
      <c r="AO55" s="4">
        <v>2225.9140000000002</v>
      </c>
      <c r="AP55" s="4">
        <v>-0.53400000000000003</v>
      </c>
      <c r="AQ55" s="4">
        <v>23.939</v>
      </c>
      <c r="AR55" s="4">
        <v>6.21</v>
      </c>
      <c r="AS55" s="4">
        <v>3726.27</v>
      </c>
      <c r="AT55" s="4">
        <f>AS55/2</f>
        <v>1863.135</v>
      </c>
      <c r="AU55" s="4">
        <v>-141.21700000000001</v>
      </c>
      <c r="AV55" s="5">
        <v>0.88400000000000001</v>
      </c>
      <c r="AW55" s="5">
        <v>0.496</v>
      </c>
      <c r="AX55" s="5">
        <v>0.81899999999999995</v>
      </c>
      <c r="AY55" s="5">
        <v>0.621</v>
      </c>
      <c r="AZ55" s="4">
        <v>4.1609999999999996</v>
      </c>
      <c r="BA55" s="4">
        <v>13.151</v>
      </c>
      <c r="BB55" s="4">
        <v>32.082000000000001</v>
      </c>
      <c r="BC55" s="4">
        <v>17.588999999999999</v>
      </c>
      <c r="BD55" s="4">
        <v>27.585000000000001</v>
      </c>
      <c r="BE55" s="4">
        <v>20.713999999999999</v>
      </c>
      <c r="BF55" s="4">
        <v>2912.9679999999998</v>
      </c>
    </row>
    <row r="56" spans="1:60">
      <c r="AF56" t="s">
        <v>23</v>
      </c>
      <c r="AG56">
        <v>7</v>
      </c>
      <c r="AH56">
        <v>5</v>
      </c>
      <c r="AI56">
        <v>12</v>
      </c>
      <c r="AJ56">
        <v>75</v>
      </c>
      <c r="AK56" t="s">
        <v>19</v>
      </c>
      <c r="AL56" s="4">
        <v>19751.080000000002</v>
      </c>
      <c r="AM56" s="4">
        <f t="shared" si="0"/>
        <v>9875.5400000000009</v>
      </c>
      <c r="AN56" s="4">
        <v>-3351.5889999999999</v>
      </c>
      <c r="AO56" s="4">
        <v>6062.7690000000002</v>
      </c>
      <c r="AP56" s="4">
        <v>-1.482</v>
      </c>
      <c r="AQ56" s="4">
        <v>25.169</v>
      </c>
      <c r="AR56" s="4">
        <v>12.202</v>
      </c>
      <c r="AS56" s="4">
        <v>8960.1350000000002</v>
      </c>
      <c r="AT56" s="4">
        <f>AS56/2</f>
        <v>4480.0675000000001</v>
      </c>
      <c r="AU56" s="4">
        <v>-3333.6039999999998</v>
      </c>
      <c r="AV56" s="5">
        <v>0.81</v>
      </c>
      <c r="AW56" s="5">
        <v>0.36399999999999999</v>
      </c>
      <c r="AX56" s="5">
        <v>0.92200000000000004</v>
      </c>
      <c r="AY56" s="5">
        <v>0.51700000000000002</v>
      </c>
      <c r="AZ56" s="4">
        <v>7.141</v>
      </c>
      <c r="BA56" s="4">
        <v>27.209</v>
      </c>
      <c r="BB56" s="4">
        <v>40.167999999999999</v>
      </c>
      <c r="BC56" s="4">
        <v>12.837</v>
      </c>
      <c r="BD56" s="4">
        <v>31.695</v>
      </c>
      <c r="BE56" s="4">
        <v>19.187000000000001</v>
      </c>
      <c r="BF56" s="4">
        <v>7333.6189999999997</v>
      </c>
    </row>
    <row r="57" spans="1:60">
      <c r="AF57" t="s">
        <v>23</v>
      </c>
      <c r="AG57">
        <v>8</v>
      </c>
      <c r="AH57">
        <v>5</v>
      </c>
      <c r="AI57">
        <v>60</v>
      </c>
      <c r="AJ57">
        <v>75</v>
      </c>
      <c r="AK57" t="s">
        <v>19</v>
      </c>
      <c r="AL57" s="4">
        <v>10272.675999999999</v>
      </c>
      <c r="AM57" s="4">
        <f t="shared" si="0"/>
        <v>5136.3379999999997</v>
      </c>
      <c r="AN57" s="4">
        <v>-400.77600000000001</v>
      </c>
      <c r="AO57" s="4">
        <v>1889.317</v>
      </c>
      <c r="AP57" s="4">
        <v>-0.432</v>
      </c>
      <c r="AQ57" s="4">
        <v>27.393000000000001</v>
      </c>
      <c r="AR57" s="4">
        <v>7.8259999999999996</v>
      </c>
      <c r="AS57" s="4">
        <v>4565.9309999999996</v>
      </c>
      <c r="AT57" s="4">
        <f>AS57/2</f>
        <v>2282.9654999999998</v>
      </c>
      <c r="AU57" s="4">
        <v>-277.20100000000002</v>
      </c>
      <c r="AV57" s="5">
        <v>0.96699999999999997</v>
      </c>
      <c r="AW57" s="5">
        <v>0.62</v>
      </c>
      <c r="AX57" s="5">
        <v>0.97399999999999998</v>
      </c>
      <c r="AY57" s="5">
        <v>0.69799999999999995</v>
      </c>
      <c r="AZ57" s="4">
        <v>4.157</v>
      </c>
      <c r="BA57" s="4">
        <v>18.282</v>
      </c>
      <c r="BB57" s="4">
        <v>42.893000000000001</v>
      </c>
      <c r="BC57" s="4">
        <v>18.960999999999999</v>
      </c>
      <c r="BD57" s="4">
        <v>32.683</v>
      </c>
      <c r="BE57" s="4">
        <v>22.959</v>
      </c>
      <c r="BF57" s="4">
        <v>2503.8240000000001</v>
      </c>
    </row>
    <row r="58" spans="1:60">
      <c r="AF58" t="s">
        <v>23</v>
      </c>
      <c r="AG58">
        <v>9</v>
      </c>
      <c r="AH58">
        <v>5</v>
      </c>
      <c r="AI58">
        <v>120</v>
      </c>
      <c r="AJ58">
        <v>75</v>
      </c>
      <c r="AK58" t="s">
        <v>19</v>
      </c>
      <c r="AL58" s="4">
        <v>8464.125</v>
      </c>
      <c r="AM58" s="4">
        <f t="shared" si="0"/>
        <v>4232.0625</v>
      </c>
      <c r="AN58" s="4">
        <v>612.27099999999996</v>
      </c>
      <c r="AO58" s="4">
        <v>1550.45</v>
      </c>
      <c r="AP58" s="4">
        <v>-0.44600000000000001</v>
      </c>
      <c r="AQ58" s="4">
        <v>29.456</v>
      </c>
      <c r="AR58" s="4">
        <v>7.1550000000000002</v>
      </c>
      <c r="AS58" s="4">
        <v>3983.98</v>
      </c>
      <c r="AT58" s="4">
        <f>AS58/2</f>
        <v>1991.99</v>
      </c>
      <c r="AU58" s="4">
        <v>683.85299999999995</v>
      </c>
      <c r="AV58" s="5">
        <v>0.94199999999999995</v>
      </c>
      <c r="AW58" s="5">
        <v>0.71899999999999997</v>
      </c>
      <c r="AX58" s="5">
        <v>0.84499999999999997</v>
      </c>
      <c r="AY58" s="5">
        <v>0.65500000000000003</v>
      </c>
      <c r="AZ58" s="4">
        <v>3.641</v>
      </c>
      <c r="BA58" s="4">
        <v>14.872999999999999</v>
      </c>
      <c r="BB58" s="4">
        <v>37.722999999999999</v>
      </c>
      <c r="BC58" s="4">
        <v>20.146999999999998</v>
      </c>
      <c r="BD58" s="4">
        <v>33.595999999999997</v>
      </c>
      <c r="BE58" s="4">
        <v>24.609000000000002</v>
      </c>
      <c r="BF58" s="4">
        <v>2157.4850000000001</v>
      </c>
    </row>
    <row r="59" spans="1:60">
      <c r="AF59" t="s">
        <v>23</v>
      </c>
      <c r="AG59">
        <v>10</v>
      </c>
      <c r="AH59">
        <v>5</v>
      </c>
      <c r="AI59">
        <v>12</v>
      </c>
      <c r="AJ59">
        <v>250</v>
      </c>
      <c r="AK59" t="s">
        <v>19</v>
      </c>
      <c r="AL59" s="4">
        <v>19701.513999999999</v>
      </c>
      <c r="AM59" s="4">
        <f t="shared" si="0"/>
        <v>9850.7569999999996</v>
      </c>
      <c r="AN59" s="4">
        <v>-4024.924</v>
      </c>
      <c r="AO59" s="4">
        <v>5860.7460000000001</v>
      </c>
      <c r="AP59" s="4">
        <v>-1.216</v>
      </c>
      <c r="AQ59" s="4">
        <v>19.622</v>
      </c>
      <c r="AR59" s="4">
        <v>9.2080000000000002</v>
      </c>
      <c r="AS59" s="4">
        <v>9145.3819999999996</v>
      </c>
      <c r="AT59" s="4">
        <f>AS59/2</f>
        <v>4572.6909999999998</v>
      </c>
      <c r="AU59" s="4">
        <v>-4101.848</v>
      </c>
      <c r="AV59" s="5">
        <v>0.83499999999999996</v>
      </c>
      <c r="AW59" s="5">
        <v>0.438</v>
      </c>
      <c r="AX59" s="5">
        <v>0.79300000000000004</v>
      </c>
      <c r="AY59" s="5">
        <v>0.47399999999999998</v>
      </c>
      <c r="AZ59" s="4">
        <v>6.5949999999999998</v>
      </c>
      <c r="BA59" s="4">
        <v>21.114999999999998</v>
      </c>
      <c r="BB59" s="4">
        <v>30.802</v>
      </c>
      <c r="BC59" s="4">
        <v>9.7479999999999993</v>
      </c>
      <c r="BD59" s="4">
        <v>24.327999999999999</v>
      </c>
      <c r="BE59" s="4">
        <v>15.11</v>
      </c>
      <c r="BF59" s="4">
        <v>7461.8469999999998</v>
      </c>
    </row>
    <row r="60" spans="1:60">
      <c r="AF60" t="s">
        <v>23</v>
      </c>
      <c r="AG60">
        <v>11</v>
      </c>
      <c r="AH60">
        <v>5</v>
      </c>
      <c r="AI60">
        <v>60</v>
      </c>
      <c r="AJ60">
        <v>250</v>
      </c>
      <c r="AK60" t="s">
        <v>19</v>
      </c>
      <c r="AL60" s="4">
        <v>11700.391</v>
      </c>
      <c r="AM60" s="4">
        <f t="shared" si="0"/>
        <v>5850.1954999999998</v>
      </c>
      <c r="AN60" s="4">
        <v>-1186.636</v>
      </c>
      <c r="AO60" s="4">
        <v>3533.002</v>
      </c>
      <c r="AP60" s="4">
        <v>-0.79600000000000004</v>
      </c>
      <c r="AQ60" s="4">
        <v>20.222999999999999</v>
      </c>
      <c r="AR60" s="4">
        <v>6.702</v>
      </c>
      <c r="AS60" s="4">
        <v>5314.3710000000001</v>
      </c>
      <c r="AT60" s="4">
        <f>AS60/2</f>
        <v>2657.1855</v>
      </c>
      <c r="AU60" s="4">
        <v>-1114.047</v>
      </c>
      <c r="AV60" s="5">
        <v>0.79300000000000004</v>
      </c>
      <c r="AW60" s="5">
        <v>0.496</v>
      </c>
      <c r="AX60" s="5">
        <v>0.83599999999999997</v>
      </c>
      <c r="AY60" s="5">
        <v>0.47399999999999998</v>
      </c>
      <c r="AZ60" s="4">
        <v>5.1310000000000002</v>
      </c>
      <c r="BA60" s="4">
        <v>15.965999999999999</v>
      </c>
      <c r="BB60" s="4">
        <v>30.594999999999999</v>
      </c>
      <c r="BC60" s="4">
        <v>13.842000000000001</v>
      </c>
      <c r="BD60" s="4">
        <v>23.902999999999999</v>
      </c>
      <c r="BE60" s="4">
        <v>17.126000000000001</v>
      </c>
      <c r="BF60" s="4">
        <v>4762.8869999999997</v>
      </c>
    </row>
    <row r="61" spans="1:60" ht="102">
      <c r="A61" t="s">
        <v>21</v>
      </c>
      <c r="B61" t="s">
        <v>0</v>
      </c>
      <c r="C61" t="s">
        <v>20</v>
      </c>
      <c r="D61" s="1" t="s">
        <v>1</v>
      </c>
      <c r="E61" s="1" t="s">
        <v>2</v>
      </c>
      <c r="F61" s="1" t="s">
        <v>3</v>
      </c>
      <c r="G61" s="1" t="s">
        <v>24</v>
      </c>
      <c r="H61" s="1" t="s">
        <v>25</v>
      </c>
      <c r="I61" s="1" t="s">
        <v>26</v>
      </c>
      <c r="J61" s="1" t="s">
        <v>27</v>
      </c>
      <c r="K61" s="1" t="s">
        <v>4</v>
      </c>
      <c r="L61" s="1" t="s">
        <v>5</v>
      </c>
      <c r="M61" s="1" t="s">
        <v>6</v>
      </c>
      <c r="N61" s="1" t="s">
        <v>7</v>
      </c>
      <c r="O61" s="1" t="s">
        <v>28</v>
      </c>
      <c r="P61" s="1" t="s">
        <v>29</v>
      </c>
      <c r="Q61" s="3" t="s">
        <v>8</v>
      </c>
      <c r="R61" s="3" t="s">
        <v>9</v>
      </c>
      <c r="S61" s="3" t="s">
        <v>10</v>
      </c>
      <c r="T61" s="3" t="s">
        <v>11</v>
      </c>
      <c r="U61" s="1" t="s">
        <v>12</v>
      </c>
      <c r="V61" s="1" t="s">
        <v>13</v>
      </c>
      <c r="W61" s="1" t="s">
        <v>14</v>
      </c>
      <c r="X61" s="1" t="s">
        <v>15</v>
      </c>
      <c r="Y61" s="1" t="s">
        <v>16</v>
      </c>
      <c r="Z61" s="1" t="s">
        <v>17</v>
      </c>
      <c r="AA61" s="1" t="s">
        <v>30</v>
      </c>
      <c r="AF61" t="s">
        <v>23</v>
      </c>
      <c r="AG61">
        <v>12</v>
      </c>
      <c r="AH61">
        <v>5</v>
      </c>
      <c r="AI61">
        <v>120</v>
      </c>
      <c r="AJ61">
        <v>250</v>
      </c>
      <c r="AK61" t="s">
        <v>19</v>
      </c>
      <c r="AL61" s="4">
        <v>9820.7279999999992</v>
      </c>
      <c r="AM61" s="4">
        <f t="shared" si="0"/>
        <v>4910.3639999999996</v>
      </c>
      <c r="AN61" s="4">
        <v>281.35300000000001</v>
      </c>
      <c r="AO61" s="4">
        <v>2275.6289999999999</v>
      </c>
      <c r="AP61" s="4">
        <v>-0.45500000000000002</v>
      </c>
      <c r="AQ61" s="4">
        <v>24.068000000000001</v>
      </c>
      <c r="AR61" s="4">
        <v>7.3049999999999997</v>
      </c>
      <c r="AS61" s="4">
        <v>4727.2879999999996</v>
      </c>
      <c r="AT61" s="4">
        <f>AS61/2</f>
        <v>2363.6439999999998</v>
      </c>
      <c r="AU61" s="4">
        <v>311.15300000000002</v>
      </c>
      <c r="AV61" s="5">
        <v>0.90900000000000003</v>
      </c>
      <c r="AW61" s="5">
        <v>0.60299999999999998</v>
      </c>
      <c r="AX61" s="5">
        <v>0.85299999999999998</v>
      </c>
      <c r="AY61" s="5">
        <v>0.58599999999999997</v>
      </c>
      <c r="AZ61" s="4">
        <v>4.72</v>
      </c>
      <c r="BA61" s="4">
        <v>15.77</v>
      </c>
      <c r="BB61" s="4">
        <v>33.298999999999999</v>
      </c>
      <c r="BC61" s="4">
        <v>17.152000000000001</v>
      </c>
      <c r="BD61" s="4">
        <v>28.192</v>
      </c>
      <c r="BE61" s="4">
        <v>20.513999999999999</v>
      </c>
      <c r="BF61" s="4">
        <v>3071.8440000000001</v>
      </c>
    </row>
    <row r="62" spans="1:60">
      <c r="G62" s="1"/>
      <c r="I62" s="1"/>
      <c r="J62" s="1"/>
      <c r="K62" s="2"/>
      <c r="L62" s="1"/>
      <c r="M62" s="2"/>
      <c r="N62" s="1"/>
      <c r="P62" s="1"/>
      <c r="Q62" s="1"/>
      <c r="R62" s="1"/>
      <c r="S62" s="1"/>
      <c r="T62" s="1"/>
      <c r="U62" s="2"/>
      <c r="V62" s="2"/>
      <c r="W62" s="1"/>
      <c r="X62" s="1"/>
      <c r="Y62" s="1"/>
      <c r="Z62" s="1"/>
      <c r="AA62" s="1"/>
      <c r="AF62" t="s">
        <v>22</v>
      </c>
      <c r="AG62">
        <v>1</v>
      </c>
      <c r="AH62">
        <v>1</v>
      </c>
      <c r="AI62">
        <v>12</v>
      </c>
      <c r="AJ62">
        <v>75</v>
      </c>
      <c r="AK62" t="s">
        <v>18</v>
      </c>
      <c r="AL62">
        <v>11356.962</v>
      </c>
      <c r="AN62">
        <v>-1183.2</v>
      </c>
      <c r="AO62">
        <v>1637.674</v>
      </c>
      <c r="AP62">
        <v>0.21199999999999999</v>
      </c>
      <c r="AQ62">
        <v>10.154999999999999</v>
      </c>
      <c r="AR62">
        <v>6.2409999999999997</v>
      </c>
      <c r="AT62">
        <v>5054.0129999999999</v>
      </c>
      <c r="AU62">
        <v>-1177.902</v>
      </c>
      <c r="AV62">
        <v>1</v>
      </c>
      <c r="AW62">
        <v>0.78500000000000003</v>
      </c>
      <c r="AX62">
        <v>1</v>
      </c>
      <c r="AY62">
        <v>0.99099999999999999</v>
      </c>
      <c r="AZ62">
        <v>1.139</v>
      </c>
      <c r="BA62">
        <v>14.752000000000001</v>
      </c>
      <c r="BB62">
        <v>17.943999999999999</v>
      </c>
      <c r="BC62">
        <v>4.306</v>
      </c>
      <c r="BD62">
        <v>13.122</v>
      </c>
      <c r="BE62">
        <v>7.5359999999999996</v>
      </c>
      <c r="BF62">
        <v>1952.597</v>
      </c>
      <c r="BG62" s="4"/>
      <c r="BH62" s="4"/>
    </row>
    <row r="63" spans="1:60">
      <c r="D63" s="1"/>
      <c r="E63" s="1"/>
      <c r="F63" s="1"/>
      <c r="G63" s="1"/>
      <c r="I63" s="1"/>
      <c r="J63" s="1"/>
      <c r="K63" s="1"/>
      <c r="L63" s="1"/>
      <c r="M63" s="1"/>
      <c r="O63" s="1"/>
      <c r="P63" s="1"/>
      <c r="Q63" s="6"/>
      <c r="R63" s="1"/>
      <c r="S63" s="1"/>
      <c r="T63" s="1"/>
      <c r="U63" s="1"/>
      <c r="V63" s="1"/>
      <c r="W63" s="1"/>
      <c r="X63" s="1"/>
      <c r="Y63" s="1"/>
      <c r="Z63" s="1"/>
      <c r="AA63" s="1"/>
      <c r="AF63" t="s">
        <v>22</v>
      </c>
      <c r="AG63">
        <v>2</v>
      </c>
      <c r="AH63">
        <v>1</v>
      </c>
      <c r="AI63">
        <v>60</v>
      </c>
      <c r="AJ63">
        <v>75</v>
      </c>
      <c r="AK63" t="s">
        <v>18</v>
      </c>
      <c r="AL63">
        <v>5169.6059999999998</v>
      </c>
      <c r="AN63">
        <v>87.23</v>
      </c>
      <c r="AO63">
        <v>705.91</v>
      </c>
      <c r="AP63">
        <v>-8.7999999999999995E-2</v>
      </c>
      <c r="AQ63">
        <v>10.044</v>
      </c>
      <c r="AR63">
        <v>3.9220000000000002</v>
      </c>
      <c r="AT63">
        <v>2470.913</v>
      </c>
      <c r="AU63">
        <v>82.257999999999996</v>
      </c>
      <c r="AV63">
        <v>1</v>
      </c>
      <c r="AW63">
        <v>0.85099999999999998</v>
      </c>
      <c r="AX63">
        <v>1</v>
      </c>
      <c r="AY63">
        <v>1</v>
      </c>
      <c r="AZ63">
        <v>0.66800000000000004</v>
      </c>
      <c r="BA63">
        <v>8.4120000000000008</v>
      </c>
      <c r="BB63">
        <v>13.97</v>
      </c>
      <c r="BC63">
        <v>6.53</v>
      </c>
      <c r="BD63">
        <v>11.782999999999999</v>
      </c>
      <c r="BE63">
        <v>8.3490000000000002</v>
      </c>
      <c r="BF63">
        <v>839.23599999999999</v>
      </c>
      <c r="BG63" s="4"/>
      <c r="BH63" s="4"/>
    </row>
    <row r="64" spans="1:60">
      <c r="D64">
        <v>12</v>
      </c>
      <c r="E64">
        <v>75</v>
      </c>
      <c r="F64" t="s">
        <v>31</v>
      </c>
      <c r="G64" s="7">
        <f>AVERAGE(AL62,AL74,AL86,AL98,AL110)/1000</f>
        <v>10.866492000000003</v>
      </c>
      <c r="H64" s="4">
        <f>G64/2</f>
        <v>5.4332460000000014</v>
      </c>
      <c r="I64" s="7">
        <f>AVERAGE(AN62,AN74,AN86,AN98,AN110)/1000</f>
        <v>-1.2188687999999999</v>
      </c>
      <c r="J64" s="7">
        <f>AVERAGE(AO62,AO74,AO86,AO98,AO110)/1000</f>
        <v>1.9255822</v>
      </c>
      <c r="K64" s="7">
        <f>AVERAGE(AP62,AP74,AP86,AP98,AP110)</f>
        <v>3.5400000000000001E-2</v>
      </c>
      <c r="L64" s="7">
        <f>AVERAGE(AQ62,AQ74,AQ86,AQ98,AQ110)</f>
        <v>10.7576</v>
      </c>
      <c r="M64" s="7">
        <f>AVERAGE(AR62,AR74,AR86,AR98,AR110)</f>
        <v>6.4976000000000003</v>
      </c>
      <c r="N64" s="4">
        <f>M64/2</f>
        <v>3.2488000000000001</v>
      </c>
      <c r="O64" s="4">
        <f>AVERAGE(AT62,AT74,AT86,AT98,AT110)/1000</f>
        <v>4.8875841999999992</v>
      </c>
      <c r="P64" s="4">
        <f>O64/2</f>
        <v>2.4437920999999996</v>
      </c>
      <c r="Q64" s="7">
        <f>AVERAGE(AU62,AU74,AU86,AU98,AU110)/1000</f>
        <v>-1.2195301999999999</v>
      </c>
      <c r="R64" s="7">
        <f>AVERAGE(AV62,AV74,AV86,AV98,AV110)</f>
        <v>0.95860000000000001</v>
      </c>
      <c r="S64" s="7">
        <f>AVERAGE(AX74,AX86,AX98,AX110)</f>
        <v>1</v>
      </c>
      <c r="T64" s="7">
        <f>AVERAGE(AY62,AY74,AY86,AY98,AY110)</f>
        <v>0.86539999999999995</v>
      </c>
      <c r="U64" s="7">
        <f>AVERAGE(AZ62,AZ74,AZ86,AZ98,AZ110)</f>
        <v>1.5508000000000002</v>
      </c>
      <c r="V64" s="7">
        <f>AVERAGE(BA62,BA74,BA86,BA98,BA110)</f>
        <v>15.081399999999999</v>
      </c>
      <c r="W64" s="7">
        <f>AVERAGE(BB62,BB74,BB86,BB98,BB110)</f>
        <v>18.841799999999999</v>
      </c>
      <c r="X64" s="7">
        <f>AVERAGE(BC62,BC74,BC86,BC98,BC110)</f>
        <v>4.6959999999999997</v>
      </c>
      <c r="Y64" s="7">
        <f>AVERAGE(BD62,BD74,BD86,BD98,BD110)</f>
        <v>14.0198</v>
      </c>
      <c r="Z64" s="7">
        <f>AVERAGE(BE62,BE74,BE86,BE98,BE110)</f>
        <v>7.9518000000000004</v>
      </c>
      <c r="AA64" s="7">
        <f>AVERAGE(BF62,BF74,BF86,BF98,BF110)</f>
        <v>2377.0261999999998</v>
      </c>
      <c r="AF64" t="s">
        <v>22</v>
      </c>
      <c r="AG64">
        <v>3</v>
      </c>
      <c r="AH64">
        <v>1</v>
      </c>
      <c r="AI64">
        <v>120</v>
      </c>
      <c r="AJ64">
        <v>75</v>
      </c>
      <c r="AK64" t="s">
        <v>18</v>
      </c>
      <c r="AL64">
        <v>4053.2979999999998</v>
      </c>
      <c r="AN64">
        <v>-296.95100000000002</v>
      </c>
      <c r="AO64">
        <v>681.43700000000001</v>
      </c>
      <c r="AP64">
        <v>-0.193</v>
      </c>
      <c r="AQ64">
        <v>10.863</v>
      </c>
      <c r="AR64">
        <v>3.5009999999999999</v>
      </c>
      <c r="AT64">
        <v>1939.777</v>
      </c>
      <c r="AU64">
        <v>-308.53500000000003</v>
      </c>
      <c r="AV64">
        <v>0.93400000000000005</v>
      </c>
      <c r="AW64">
        <v>0.72699999999999998</v>
      </c>
      <c r="AX64">
        <v>1</v>
      </c>
      <c r="AY64">
        <v>0.82799999999999996</v>
      </c>
      <c r="AZ64">
        <v>0.98699999999999999</v>
      </c>
      <c r="BA64">
        <v>7.5529999999999999</v>
      </c>
      <c r="BB64">
        <v>14.842000000000001</v>
      </c>
      <c r="BC64">
        <v>7.54</v>
      </c>
      <c r="BD64">
        <v>12.614000000000001</v>
      </c>
      <c r="BE64">
        <v>9.3000000000000007</v>
      </c>
      <c r="BF64">
        <v>900.75599999999997</v>
      </c>
      <c r="BG64" s="4"/>
      <c r="BH64" s="4"/>
    </row>
    <row r="65" spans="4:60">
      <c r="D65">
        <v>60</v>
      </c>
      <c r="E65">
        <v>75</v>
      </c>
      <c r="F65" t="s">
        <v>31</v>
      </c>
      <c r="G65" s="7">
        <f>AVERAGE(AL63,AL75,AL87,AL99,AL111)/1000</f>
        <v>4.8005709999999997</v>
      </c>
      <c r="H65" s="4">
        <f t="shared" ref="H65:H75" si="61">G65/2</f>
        <v>2.4002854999999998</v>
      </c>
      <c r="I65" s="7">
        <f>AVERAGE(AN63,AN75,AN87,AN99,AN111)/1000</f>
        <v>5.7558999999999992E-2</v>
      </c>
      <c r="J65" s="7">
        <f>AVERAGE(AO63,AO75,AO87,AO99,AO111)/1000</f>
        <v>0.74225039999999998</v>
      </c>
      <c r="K65" s="7">
        <f t="shared" ref="K65:K75" si="62">AVERAGE(AP63,AP75,AP87,AP99,AP111)</f>
        <v>-2.2999999999999996E-2</v>
      </c>
      <c r="L65" s="7">
        <f>AVERAGE(AQ63,AQ75,AQ87,AQ99,AQ111)</f>
        <v>10.416399999999999</v>
      </c>
      <c r="M65" s="7">
        <f>AVERAGE(AR63,AR75,AR87,AR99,AR111)</f>
        <v>3.6162000000000001</v>
      </c>
      <c r="N65" s="4">
        <f t="shared" ref="N65:N75" si="63">M65/2</f>
        <v>1.8081</v>
      </c>
      <c r="O65" s="4">
        <f t="shared" ref="O65:O75" si="64">AVERAGE(AT63,AT75,AT87,AT99,AT111)/1000</f>
        <v>2.3137425999999999</v>
      </c>
      <c r="P65" s="4">
        <f t="shared" ref="P65:P75" si="65">O65/2</f>
        <v>1.1568712999999999</v>
      </c>
      <c r="Q65" s="7">
        <f>AVERAGE(AU63,AU75,AU87,AU99,AU111)/1000</f>
        <v>5.6243800000000004E-2</v>
      </c>
      <c r="R65" s="7">
        <f t="shared" ref="R65:R75" si="66">AVERAGE(AV63,AV75,AV87,AV99,AV111)</f>
        <v>1</v>
      </c>
      <c r="S65" s="7">
        <f>AVERAGE(AX75,AX87,AX99,AX111)</f>
        <v>1</v>
      </c>
      <c r="T65" s="7">
        <f>AVERAGE(AY63,AY75,AY87,AY99,AY111)</f>
        <v>0.95700000000000007</v>
      </c>
      <c r="U65" s="7">
        <f>AVERAGE(AZ63,AZ75,AZ87,AZ99,AZ111)</f>
        <v>0.81720000000000004</v>
      </c>
      <c r="V65" s="7">
        <f>AVERAGE(BA63,BA75,BA87,BA99,BA111)</f>
        <v>7.7401999999999997</v>
      </c>
      <c r="W65" s="7">
        <f>AVERAGE(BB63,BB75,BB87,BB99,BB111)</f>
        <v>14.332800000000001</v>
      </c>
      <c r="X65" s="7">
        <f>AVERAGE(BC63,BC75,BC87,BC99,BC111)</f>
        <v>6.8018000000000001</v>
      </c>
      <c r="Y65" s="7">
        <f>AVERAGE(BD63,BD75,BD87,BD99,BD111)</f>
        <v>12.213199999999999</v>
      </c>
      <c r="Z65" s="7">
        <f>AVERAGE(BE63,BE75,BE87,BE99,BE111)</f>
        <v>8.7174000000000014</v>
      </c>
      <c r="AA65" s="7">
        <f>AVERAGE(BF63,BF75,BF87,BF99,BF111)</f>
        <v>913.2059999999999</v>
      </c>
      <c r="AF65" t="s">
        <v>22</v>
      </c>
      <c r="AG65">
        <v>4</v>
      </c>
      <c r="AH65">
        <v>1</v>
      </c>
      <c r="AI65">
        <v>12</v>
      </c>
      <c r="AJ65">
        <v>250</v>
      </c>
      <c r="AK65" t="s">
        <v>18</v>
      </c>
      <c r="AL65">
        <v>9911.52</v>
      </c>
      <c r="AN65">
        <v>-595.71400000000006</v>
      </c>
      <c r="AO65">
        <v>1085.838</v>
      </c>
      <c r="AP65">
        <v>0.16600000000000001</v>
      </c>
      <c r="AQ65">
        <v>10.308</v>
      </c>
      <c r="AR65">
        <v>5.242</v>
      </c>
      <c r="AT65">
        <v>4492.5730000000003</v>
      </c>
      <c r="AU65">
        <v>-615.91300000000001</v>
      </c>
      <c r="AV65">
        <v>1</v>
      </c>
      <c r="AW65">
        <v>0.90100000000000002</v>
      </c>
      <c r="AX65">
        <v>1</v>
      </c>
      <c r="AY65">
        <v>1</v>
      </c>
      <c r="AZ65">
        <v>0.77500000000000002</v>
      </c>
      <c r="BA65">
        <v>11.961</v>
      </c>
      <c r="BB65">
        <v>16.72</v>
      </c>
      <c r="BC65">
        <v>4.8239999999999998</v>
      </c>
      <c r="BD65">
        <v>12.856999999999999</v>
      </c>
      <c r="BE65">
        <v>7.8739999999999997</v>
      </c>
      <c r="BF65">
        <v>1346.385</v>
      </c>
      <c r="BG65" s="4"/>
      <c r="BH65" s="4"/>
    </row>
    <row r="66" spans="4:60">
      <c r="D66">
        <v>120</v>
      </c>
      <c r="E66">
        <v>75</v>
      </c>
      <c r="F66" t="s">
        <v>31</v>
      </c>
      <c r="G66" s="7">
        <f t="shared" ref="G66:G75" si="67">AVERAGE(AL64,AL76,AL88,AL100,AL112)/1000</f>
        <v>4.0902583999999997</v>
      </c>
      <c r="H66" s="4">
        <f t="shared" si="61"/>
        <v>2.0451291999999999</v>
      </c>
      <c r="I66" s="7">
        <f>AVERAGE(AN64,AN76,AN88,AN100,AN112)/1000</f>
        <v>-0.15509600000000001</v>
      </c>
      <c r="J66" s="7">
        <f>AVERAGE(AO64,AO76,AO88,AO100,AO112)/1000</f>
        <v>0.6554698000000001</v>
      </c>
      <c r="K66" s="7">
        <f t="shared" si="62"/>
        <v>-2.5399999999999999E-2</v>
      </c>
      <c r="L66" s="7">
        <f>AVERAGE(AQ64,AQ76,AQ88,AQ100,AQ112)</f>
        <v>11.018199999999998</v>
      </c>
      <c r="M66" s="7">
        <f>AVERAGE(AR64,AR76,AR88,AR100,AR112)</f>
        <v>3.4938000000000002</v>
      </c>
      <c r="N66" s="4">
        <f t="shared" si="63"/>
        <v>1.7469000000000001</v>
      </c>
      <c r="O66" s="4">
        <f t="shared" si="64"/>
        <v>1.9927654000000001</v>
      </c>
      <c r="P66" s="4">
        <f t="shared" si="65"/>
        <v>0.99638270000000007</v>
      </c>
      <c r="Q66" s="7">
        <f>AVERAGE(AU64,AU76,AU88,AU100,AU112)/1000</f>
        <v>-0.15180020000000005</v>
      </c>
      <c r="R66" s="7">
        <f t="shared" si="66"/>
        <v>0.96200000000000008</v>
      </c>
      <c r="S66" s="7">
        <f>AVERAGE(AX76,AX88,AX100,AX112)</f>
        <v>0.98499999999999999</v>
      </c>
      <c r="T66" s="7">
        <f>AVERAGE(AY64,AY76,AY88,AY100,AY112)</f>
        <v>0.80720000000000014</v>
      </c>
      <c r="U66" s="7">
        <f>AVERAGE(AZ64,AZ76,AZ88,AZ100,AZ112)</f>
        <v>1.0289999999999999</v>
      </c>
      <c r="V66" s="7">
        <f>AVERAGE(BA64,BA76,BA88,BA100,BA112)</f>
        <v>7.3432000000000004</v>
      </c>
      <c r="W66" s="7">
        <f>AVERAGE(BB64,BB76,BB88,BB100,BB112)</f>
        <v>14.932400000000001</v>
      </c>
      <c r="X66" s="7">
        <f>AVERAGE(BC64,BC76,BC88,BC100,BC112)</f>
        <v>7.7025999999999994</v>
      </c>
      <c r="Y66" s="7">
        <f>AVERAGE(BD64,BD76,BD88,BD100,BD112)</f>
        <v>12.837199999999999</v>
      </c>
      <c r="Z66" s="7">
        <f>AVERAGE(BE64,BE76,BE88,BE100,BE112)</f>
        <v>9.3970000000000002</v>
      </c>
      <c r="AA66" s="7">
        <f>AVERAGE(BF64,BF76,BF88,BF100,BF112)</f>
        <v>828.38319999999999</v>
      </c>
      <c r="AF66" t="s">
        <v>22</v>
      </c>
      <c r="AG66">
        <v>5</v>
      </c>
      <c r="AH66">
        <v>1</v>
      </c>
      <c r="AI66">
        <v>60</v>
      </c>
      <c r="AJ66">
        <v>250</v>
      </c>
      <c r="AK66" t="s">
        <v>18</v>
      </c>
      <c r="AL66">
        <v>5185.1170000000002</v>
      </c>
      <c r="AN66">
        <v>380.20800000000003</v>
      </c>
      <c r="AO66">
        <v>927.274</v>
      </c>
      <c r="AP66">
        <v>-0.18099999999999999</v>
      </c>
      <c r="AQ66">
        <v>9.1980000000000004</v>
      </c>
      <c r="AR66">
        <v>3.7850000000000001</v>
      </c>
      <c r="AT66">
        <v>2489.2660000000001</v>
      </c>
      <c r="AU66">
        <v>424.65600000000001</v>
      </c>
      <c r="AV66">
        <v>1</v>
      </c>
      <c r="AW66">
        <v>0.73599999999999999</v>
      </c>
      <c r="AX66">
        <v>1</v>
      </c>
      <c r="AY66">
        <v>0.99099999999999999</v>
      </c>
      <c r="AZ66">
        <v>0.79600000000000004</v>
      </c>
      <c r="BA66">
        <v>8.0259999999999998</v>
      </c>
      <c r="BB66">
        <v>12.946</v>
      </c>
      <c r="BC66">
        <v>5.5940000000000003</v>
      </c>
      <c r="BD66">
        <v>10.989000000000001</v>
      </c>
      <c r="BE66">
        <v>7.4320000000000004</v>
      </c>
      <c r="BF66">
        <v>1045.163</v>
      </c>
      <c r="BG66" s="4"/>
      <c r="BH66" s="4"/>
    </row>
    <row r="67" spans="4:60">
      <c r="D67">
        <v>12</v>
      </c>
      <c r="E67">
        <v>250</v>
      </c>
      <c r="F67" t="s">
        <v>31</v>
      </c>
      <c r="G67" s="7">
        <f t="shared" si="67"/>
        <v>16.528633200000005</v>
      </c>
      <c r="H67" s="4">
        <f t="shared" si="61"/>
        <v>8.2643166000000026</v>
      </c>
      <c r="I67" s="7">
        <f>AVERAGE(AN65,AN77,AN89,AN101,AN113)/1000</f>
        <v>-0.91314539999999977</v>
      </c>
      <c r="J67" s="7">
        <f>AVERAGE(AO65,AO77,AO89,AO101,AO113)/1000</f>
        <v>1.7012842000000001</v>
      </c>
      <c r="K67" s="7">
        <f t="shared" si="62"/>
        <v>0.1734</v>
      </c>
      <c r="L67" s="7">
        <f>AVERAGE(AQ65,AQ77,AQ89,AQ101,AQ113)</f>
        <v>10.548</v>
      </c>
      <c r="M67" s="7">
        <f>AVERAGE(AR65,AR77,AR89,AR101,AR113)</f>
        <v>8.2330000000000005</v>
      </c>
      <c r="N67" s="4">
        <f t="shared" si="63"/>
        <v>4.1165000000000003</v>
      </c>
      <c r="O67" s="4">
        <f t="shared" si="64"/>
        <v>7.5193498000000005</v>
      </c>
      <c r="P67" s="4">
        <f t="shared" si="65"/>
        <v>3.7596749000000003</v>
      </c>
      <c r="Q67" s="7">
        <f>AVERAGE(AU65,AU77,AU89,AU101,AU113)/1000</f>
        <v>-0.91966840000000016</v>
      </c>
      <c r="R67" s="7">
        <f t="shared" si="66"/>
        <v>1</v>
      </c>
      <c r="S67" s="7">
        <f>AVERAGE(AX77,AX89,AX101,AX113)</f>
        <v>1</v>
      </c>
      <c r="T67" s="7">
        <f>AVERAGE(AY65,AY77,AY89,AY101,AY113)</f>
        <v>0.99480000000000002</v>
      </c>
      <c r="U67" s="7">
        <f>AVERAGE(AZ65,AZ77,AZ89,AZ101,AZ113)</f>
        <v>1.1443999999999999</v>
      </c>
      <c r="V67" s="7">
        <f>AVERAGE(BA65,BA77,BA89,BA101,BA113)</f>
        <v>20.921199999999999</v>
      </c>
      <c r="W67" s="7">
        <f>AVERAGE(BB65,BB77,BB89,BB101,BB113)</f>
        <v>23.249599999999997</v>
      </c>
      <c r="X67" s="7">
        <f>AVERAGE(BC65,BC77,BC89,BC101,BC113)</f>
        <v>2.3075999999999999</v>
      </c>
      <c r="Y67" s="7">
        <f>AVERAGE(BD65,BD77,BD89,BD101,BD113)</f>
        <v>15.357400000000002</v>
      </c>
      <c r="Z67" s="7">
        <f>AVERAGE(BE65,BE77,BE89,BE101,BE113)</f>
        <v>6.7004000000000001</v>
      </c>
      <c r="AA67" s="7">
        <f>AVERAGE(BF65,BF77,BF89,BF101,BF113)</f>
        <v>2072.5227999999997</v>
      </c>
      <c r="AF67" t="s">
        <v>22</v>
      </c>
      <c r="AG67">
        <v>6</v>
      </c>
      <c r="AH67">
        <v>1</v>
      </c>
      <c r="AI67">
        <v>120</v>
      </c>
      <c r="AJ67">
        <v>250</v>
      </c>
      <c r="AK67" t="s">
        <v>18</v>
      </c>
      <c r="AL67">
        <v>4662.6080000000002</v>
      </c>
      <c r="AN67">
        <v>116.723</v>
      </c>
      <c r="AO67">
        <v>565.48699999999997</v>
      </c>
      <c r="AP67">
        <v>8.9999999999999993E-3</v>
      </c>
      <c r="AQ67">
        <v>11.731</v>
      </c>
      <c r="AR67">
        <v>3.5979999999999999</v>
      </c>
      <c r="AT67">
        <v>2249.7449999999999</v>
      </c>
      <c r="AU67">
        <v>123.956</v>
      </c>
      <c r="AV67">
        <v>1</v>
      </c>
      <c r="AW67">
        <v>0.90100000000000002</v>
      </c>
      <c r="AX67">
        <v>1</v>
      </c>
      <c r="AY67">
        <v>0.89700000000000002</v>
      </c>
      <c r="AZ67">
        <v>0.82</v>
      </c>
      <c r="BA67">
        <v>7.5579999999999998</v>
      </c>
      <c r="BB67">
        <v>15.503</v>
      </c>
      <c r="BC67">
        <v>8.4459999999999997</v>
      </c>
      <c r="BD67">
        <v>13.451000000000001</v>
      </c>
      <c r="BE67">
        <v>10.125999999999999</v>
      </c>
      <c r="BF67">
        <v>688.85699999999997</v>
      </c>
      <c r="BG67" s="4"/>
      <c r="BH67" s="4"/>
    </row>
    <row r="68" spans="4:60">
      <c r="D68">
        <v>60</v>
      </c>
      <c r="E68">
        <v>250</v>
      </c>
      <c r="F68" t="s">
        <v>31</v>
      </c>
      <c r="G68" s="7">
        <f t="shared" si="67"/>
        <v>5.8075254000000003</v>
      </c>
      <c r="H68" s="4">
        <f t="shared" si="61"/>
        <v>2.9037627000000001</v>
      </c>
      <c r="I68" s="7">
        <f>AVERAGE(AN66,AN78,AN90,AN102,AN114)/1000</f>
        <v>-0.1821034</v>
      </c>
      <c r="J68" s="7">
        <f>AVERAGE(AO66,AO78,AO90,AO102,AO114)/1000</f>
        <v>0.83049239999999991</v>
      </c>
      <c r="K68" s="7">
        <f t="shared" si="62"/>
        <v>3.1800000000000002E-2</v>
      </c>
      <c r="L68" s="7">
        <f>AVERAGE(AQ66,AQ78,AQ90,AQ102,AQ114)</f>
        <v>9.5747999999999998</v>
      </c>
      <c r="M68" s="7">
        <f>AVERAGE(AR66,AR78,AR90,AR102,AR114)</f>
        <v>4.0969999999999995</v>
      </c>
      <c r="N68" s="4">
        <f t="shared" si="63"/>
        <v>2.0484999999999998</v>
      </c>
      <c r="O68" s="4">
        <f t="shared" si="64"/>
        <v>2.8409553999999999</v>
      </c>
      <c r="P68" s="4">
        <f t="shared" si="65"/>
        <v>1.4204777</v>
      </c>
      <c r="Q68" s="7">
        <f>AVERAGE(AU66,AU78,AU90,AU102,AU114)/1000</f>
        <v>-0.1716732</v>
      </c>
      <c r="R68" s="7">
        <f t="shared" si="66"/>
        <v>0.97839999999999994</v>
      </c>
      <c r="S68" s="7">
        <f>AVERAGE(AX78,AX90,AX102,AX114)</f>
        <v>1</v>
      </c>
      <c r="T68" s="7">
        <f>AVERAGE(AY66,AY78,AY90,AY102,AY114)</f>
        <v>0.94299999999999995</v>
      </c>
      <c r="U68" s="7">
        <f>AVERAGE(AZ66,AZ78,AZ90,AZ102,AZ114)</f>
        <v>0.74760000000000004</v>
      </c>
      <c r="V68" s="7">
        <f>AVERAGE(BA66,BA78,BA90,BA102,BA114)</f>
        <v>8.7895999999999983</v>
      </c>
      <c r="W68" s="7">
        <f>AVERAGE(BB66,BB78,BB90,BB102,BB114)</f>
        <v>14.2942</v>
      </c>
      <c r="X68" s="7">
        <f>AVERAGE(BC66,BC78,BC90,BC102,BC114)</f>
        <v>5.4388000000000005</v>
      </c>
      <c r="Y68" s="7">
        <f>AVERAGE(BD66,BD78,BD90,BD102,BD114)</f>
        <v>11.683</v>
      </c>
      <c r="Z68" s="7">
        <f>AVERAGE(BE66,BE78,BE90,BE102,BE114)</f>
        <v>7.5578000000000003</v>
      </c>
      <c r="AA68" s="7">
        <f>AVERAGE(BF66,BF78,BF90,BF102,BF114)</f>
        <v>1083.884</v>
      </c>
      <c r="AF68" t="s">
        <v>22</v>
      </c>
      <c r="AG68">
        <v>7</v>
      </c>
      <c r="AH68">
        <v>1</v>
      </c>
      <c r="AI68">
        <v>12</v>
      </c>
      <c r="AJ68">
        <v>75</v>
      </c>
      <c r="AK68" t="s">
        <v>19</v>
      </c>
      <c r="AL68">
        <v>16454.794000000002</v>
      </c>
      <c r="AN68">
        <v>-5654.6779999999999</v>
      </c>
      <c r="AO68">
        <v>5675.1859999999997</v>
      </c>
      <c r="AP68">
        <v>-3.2000000000000001E-2</v>
      </c>
      <c r="AQ68">
        <v>10.023</v>
      </c>
      <c r="AR68">
        <v>7.8470000000000004</v>
      </c>
      <c r="AT68">
        <v>7305.4790000000003</v>
      </c>
      <c r="AU68">
        <v>-5675.1859999999997</v>
      </c>
      <c r="AV68">
        <v>0.81799999999999995</v>
      </c>
      <c r="AW68">
        <v>0.19800000000000001</v>
      </c>
      <c r="AX68">
        <v>1</v>
      </c>
      <c r="AY68">
        <v>1</v>
      </c>
      <c r="AZ68">
        <v>1.173</v>
      </c>
      <c r="BA68">
        <v>19.145</v>
      </c>
      <c r="BB68">
        <v>19.170000000000002</v>
      </c>
      <c r="BC68">
        <v>2.2200000000000002</v>
      </c>
      <c r="BD68">
        <v>13.510999999999999</v>
      </c>
      <c r="BE68">
        <v>6.6180000000000003</v>
      </c>
      <c r="BF68">
        <v>5958.9340000000002</v>
      </c>
      <c r="BG68" s="4"/>
      <c r="BH68" s="4"/>
    </row>
    <row r="69" spans="4:60">
      <c r="D69">
        <v>120</v>
      </c>
      <c r="E69">
        <v>250</v>
      </c>
      <c r="F69" t="s">
        <v>31</v>
      </c>
      <c r="G69" s="7">
        <f t="shared" si="67"/>
        <v>4.3631687999999995</v>
      </c>
      <c r="H69" s="4">
        <f t="shared" si="61"/>
        <v>2.1815843999999998</v>
      </c>
      <c r="I69" s="7">
        <f>AVERAGE(AN67,AN79,AN91,AN103,AN115)/1000</f>
        <v>-2.0434799999999975E-2</v>
      </c>
      <c r="J69" s="7">
        <f>AVERAGE(AO67,AO79,AO91,AO103,AO115)/1000</f>
        <v>0.69535840000000004</v>
      </c>
      <c r="K69" s="7">
        <f t="shared" si="62"/>
        <v>7.039999999999999E-2</v>
      </c>
      <c r="L69" s="7">
        <f>AVERAGE(AQ67,AQ79,AQ91,AQ103,AQ115)</f>
        <v>10.0928</v>
      </c>
      <c r="M69" s="7">
        <f>AVERAGE(AR67,AR79,AR91,AR103,AR115)</f>
        <v>3.2746000000000004</v>
      </c>
      <c r="N69" s="4">
        <f t="shared" si="63"/>
        <v>1.6373000000000002</v>
      </c>
      <c r="O69" s="4">
        <f t="shared" si="64"/>
        <v>2.0990722000000002</v>
      </c>
      <c r="P69" s="4">
        <f t="shared" si="65"/>
        <v>1.0495361000000001</v>
      </c>
      <c r="Q69" s="7">
        <f>AVERAGE(AU67,AU79,AU91,AU103,AU115)/1000</f>
        <v>-2.6997199999999999E-2</v>
      </c>
      <c r="R69" s="7">
        <f t="shared" si="66"/>
        <v>0.95199999999999996</v>
      </c>
      <c r="S69" s="7">
        <f>AVERAGE(AX79,AX91,AX103,AX115)</f>
        <v>1</v>
      </c>
      <c r="T69" s="7">
        <f>AVERAGE(AY67,AY79,AY91,AY103,AY115)</f>
        <v>0.89820000000000011</v>
      </c>
      <c r="U69" s="7">
        <f>AVERAGE(AZ67,AZ79,AZ91,AZ103,AZ115)</f>
        <v>0.73299999999999998</v>
      </c>
      <c r="V69" s="7">
        <f>AVERAGE(BA67,BA79,BA91,BA103,BA115)</f>
        <v>6.9111999999999991</v>
      </c>
      <c r="W69" s="7">
        <f>AVERAGE(BB67,BB79,BB91,BB103,BB115)</f>
        <v>13.566800000000001</v>
      </c>
      <c r="X69" s="7">
        <f>AVERAGE(BC67,BC79,BC91,BC103,BC115)</f>
        <v>6.9022000000000006</v>
      </c>
      <c r="Y69" s="7">
        <f>AVERAGE(BD67,BD79,BD91,BD103,BD115)</f>
        <v>11.692</v>
      </c>
      <c r="Z69" s="7">
        <f>AVERAGE(BE67,BE79,BE91,BE103,BE115)</f>
        <v>8.5691999999999986</v>
      </c>
      <c r="AA69" s="7">
        <f>AVERAGE(BF67,BF79,BF91,BF103,BF115)</f>
        <v>879.23899999999992</v>
      </c>
      <c r="AF69" t="s">
        <v>22</v>
      </c>
      <c r="AG69">
        <v>8</v>
      </c>
      <c r="AH69">
        <v>1</v>
      </c>
      <c r="AI69">
        <v>60</v>
      </c>
      <c r="AJ69">
        <v>75</v>
      </c>
      <c r="AK69" t="s">
        <v>19</v>
      </c>
      <c r="AL69">
        <v>8658.3410000000003</v>
      </c>
      <c r="AN69">
        <v>-199.65799999999999</v>
      </c>
      <c r="AO69">
        <v>747.75199999999995</v>
      </c>
      <c r="AP69">
        <v>-0.13100000000000001</v>
      </c>
      <c r="AQ69">
        <v>11.773</v>
      </c>
      <c r="AR69">
        <v>5.0860000000000003</v>
      </c>
      <c r="AT69">
        <v>4019.9</v>
      </c>
      <c r="AU69">
        <v>-43.622999999999998</v>
      </c>
      <c r="AV69">
        <v>1</v>
      </c>
      <c r="AW69">
        <v>0.91700000000000004</v>
      </c>
      <c r="AX69">
        <v>1</v>
      </c>
      <c r="AY69">
        <v>1</v>
      </c>
      <c r="AZ69">
        <v>0.91800000000000004</v>
      </c>
      <c r="BA69">
        <v>10.839</v>
      </c>
      <c r="BB69">
        <v>17.443999999999999</v>
      </c>
      <c r="BC69">
        <v>6.7859999999999996</v>
      </c>
      <c r="BD69">
        <v>14.364000000000001</v>
      </c>
      <c r="BE69">
        <v>9.3309999999999995</v>
      </c>
      <c r="BF69">
        <v>905.60799999999995</v>
      </c>
      <c r="BG69" s="4"/>
      <c r="BH69" s="4"/>
    </row>
    <row r="70" spans="4:60">
      <c r="D70">
        <v>12</v>
      </c>
      <c r="E70">
        <v>75</v>
      </c>
      <c r="F70" t="s">
        <v>32</v>
      </c>
      <c r="G70" s="7">
        <f t="shared" si="67"/>
        <v>17.955180599999998</v>
      </c>
      <c r="H70" s="4">
        <f t="shared" si="61"/>
        <v>8.9775902999999992</v>
      </c>
      <c r="I70" s="7">
        <f>AVERAGE(AN68,AN80,AN92,AN104,AN116)/1000</f>
        <v>-7.6519376000000001</v>
      </c>
      <c r="J70" s="7">
        <f>AVERAGE(AO68,AO80,AO92,AO104,AO116)/1000</f>
        <v>7.6353711999999998</v>
      </c>
      <c r="K70" s="7">
        <f t="shared" si="62"/>
        <v>0.1018</v>
      </c>
      <c r="L70" s="7">
        <f>AVERAGE(AQ68,AQ80,AQ92,AQ104,AQ116)</f>
        <v>11.184000000000001</v>
      </c>
      <c r="M70" s="7">
        <f>AVERAGE(AR68,AR80,AR92,AR104,AR116)</f>
        <v>8.6492000000000004</v>
      </c>
      <c r="N70" s="4">
        <f t="shared" si="63"/>
        <v>4.3246000000000002</v>
      </c>
      <c r="O70" s="4">
        <f t="shared" si="64"/>
        <v>8.0768439999999995</v>
      </c>
      <c r="P70" s="4">
        <f t="shared" si="65"/>
        <v>4.0384219999999997</v>
      </c>
      <c r="Q70" s="7">
        <f>AVERAGE(AU68,AU80,AU92,AU104,AU116)/1000</f>
        <v>-7.6353711999999998</v>
      </c>
      <c r="R70" s="7">
        <f t="shared" si="66"/>
        <v>0.65300000000000002</v>
      </c>
      <c r="S70" s="7">
        <f>AVERAGE(AX80,AX92,AX104,AX116)</f>
        <v>0.98275000000000001</v>
      </c>
      <c r="T70" s="7">
        <f>AVERAGE(AY68,AY80,AY92,AY104,AY116)</f>
        <v>0.85359999999999991</v>
      </c>
      <c r="U70" s="7">
        <f>AVERAGE(AZ68,AZ80,AZ92,AZ104,AZ116)</f>
        <v>2.0957999999999997</v>
      </c>
      <c r="V70" s="7">
        <f>AVERAGE(BA68,BA80,BA92,BA104,BA116)</f>
        <v>23.040399999999998</v>
      </c>
      <c r="W70" s="7">
        <f>AVERAGE(BB68,BB80,BB92,BB104,BB116)</f>
        <v>25.898800000000001</v>
      </c>
      <c r="X70" s="7">
        <f>AVERAGE(BC68,BC80,BC92,BC104,BC116)</f>
        <v>2.5202</v>
      </c>
      <c r="Y70" s="7">
        <f>AVERAGE(BD68,BD80,BD92,BD104,BD116)</f>
        <v>16.040600000000001</v>
      </c>
      <c r="Z70" s="7">
        <f>AVERAGE(BE68,BE80,BE92,BE104,BE116)</f>
        <v>7.1854000000000013</v>
      </c>
      <c r="AA70" s="7">
        <f>AVERAGE(BF68,BF80,BF92,BF104,BF116)</f>
        <v>8364.0688000000009</v>
      </c>
      <c r="AF70" t="s">
        <v>22</v>
      </c>
      <c r="AG70">
        <v>9</v>
      </c>
      <c r="AH70">
        <v>1</v>
      </c>
      <c r="AI70">
        <v>120</v>
      </c>
      <c r="AJ70">
        <v>75</v>
      </c>
      <c r="AK70" t="s">
        <v>19</v>
      </c>
      <c r="AL70">
        <v>6677.335</v>
      </c>
      <c r="AN70">
        <v>-754.96400000000006</v>
      </c>
      <c r="AO70">
        <v>977.774</v>
      </c>
      <c r="AP70">
        <v>-7.6999999999999999E-2</v>
      </c>
      <c r="AQ70">
        <v>10.071999999999999</v>
      </c>
      <c r="AR70">
        <v>4.3380000000000001</v>
      </c>
      <c r="AT70">
        <v>3174.982</v>
      </c>
      <c r="AU70">
        <v>-691.495</v>
      </c>
      <c r="AV70">
        <v>1</v>
      </c>
      <c r="AW70">
        <v>0.74399999999999999</v>
      </c>
      <c r="AX70">
        <v>1</v>
      </c>
      <c r="AY70">
        <v>0.871</v>
      </c>
      <c r="AZ70">
        <v>1.1619999999999999</v>
      </c>
      <c r="BA70">
        <v>9.3239999999999998</v>
      </c>
      <c r="BB70">
        <v>15.021000000000001</v>
      </c>
      <c r="BC70">
        <v>6.0140000000000002</v>
      </c>
      <c r="BD70">
        <v>12.278</v>
      </c>
      <c r="BE70">
        <v>8.0809999999999995</v>
      </c>
      <c r="BF70">
        <v>1191.8399999999999</v>
      </c>
      <c r="BG70" s="4"/>
      <c r="BH70" s="4"/>
    </row>
    <row r="71" spans="4:60">
      <c r="D71">
        <v>60</v>
      </c>
      <c r="E71">
        <v>75</v>
      </c>
      <c r="F71" t="s">
        <v>32</v>
      </c>
      <c r="G71" s="7">
        <f t="shared" si="67"/>
        <v>9.2095757999999979</v>
      </c>
      <c r="H71" s="4">
        <f t="shared" si="61"/>
        <v>4.6047878999999989</v>
      </c>
      <c r="I71" s="7">
        <f>AVERAGE(AN69,AN81,AN93,AN105,AN117)/1000</f>
        <v>-1.1426028000000001</v>
      </c>
      <c r="J71" s="7">
        <f>AVERAGE(AO69,AO81,AO93,AO105,AO117)/1000</f>
        <v>1.4047854000000002</v>
      </c>
      <c r="K71" s="7">
        <f t="shared" si="62"/>
        <v>-1.0599999999999998E-2</v>
      </c>
      <c r="L71" s="7">
        <f>AVERAGE(AQ69,AQ81,AQ93,AQ105,AQ117)</f>
        <v>10.520999999999999</v>
      </c>
      <c r="M71" s="7">
        <f>AVERAGE(AR69,AR81,AR93,AR105,AR117)</f>
        <v>5.0762</v>
      </c>
      <c r="N71" s="4">
        <f t="shared" si="63"/>
        <v>2.5381</v>
      </c>
      <c r="O71" s="4">
        <f t="shared" si="64"/>
        <v>4.0995762000000004</v>
      </c>
      <c r="P71" s="4">
        <f t="shared" si="65"/>
        <v>2.0497881000000002</v>
      </c>
      <c r="Q71" s="7">
        <f>AVERAGE(AU69,AU81,AU93,AU105,AU117)/1000</f>
        <v>-0.96874899999999997</v>
      </c>
      <c r="R71" s="7">
        <f t="shared" si="66"/>
        <v>0.95220000000000005</v>
      </c>
      <c r="S71" s="7">
        <f>AVERAGE(AX81,AX93,AX105,AX117)</f>
        <v>1</v>
      </c>
      <c r="T71" s="7">
        <f>AVERAGE(AY69,AY81,AY93,AY105,AY117)</f>
        <v>0.91020000000000001</v>
      </c>
      <c r="U71" s="7">
        <f>AVERAGE(AZ69,AZ81,AZ93,AZ105,AZ117)</f>
        <v>1.0882000000000001</v>
      </c>
      <c r="V71" s="7">
        <f>AVERAGE(BA69,BA81,BA93,BA105,BA117)</f>
        <v>11.1922</v>
      </c>
      <c r="W71" s="7">
        <f>AVERAGE(BB69,BB81,BB93,BB105,BB117)</f>
        <v>16.499000000000002</v>
      </c>
      <c r="X71" s="7">
        <f>AVERAGE(BC69,BC81,BC93,BC105,BC117)</f>
        <v>5.5669999999999993</v>
      </c>
      <c r="Y71" s="7">
        <f>AVERAGE(BD69,BD81,BD93,BD105,BD117)</f>
        <v>13.095599999999999</v>
      </c>
      <c r="Z71" s="7">
        <f>AVERAGE(BE69,BE81,BE93,BE105,BE117)</f>
        <v>8.1553999999999984</v>
      </c>
      <c r="AA71" s="7">
        <f>AVERAGE(BF69,BF81,BF93,BF105,BF117)</f>
        <v>1761.1811999999998</v>
      </c>
      <c r="AF71" t="s">
        <v>22</v>
      </c>
      <c r="AG71">
        <v>10</v>
      </c>
      <c r="AH71">
        <v>1</v>
      </c>
      <c r="AI71">
        <v>12</v>
      </c>
      <c r="AJ71">
        <v>250</v>
      </c>
      <c r="AK71" t="s">
        <v>19</v>
      </c>
      <c r="AL71">
        <v>19047.556</v>
      </c>
      <c r="AN71">
        <v>-5885.0529999999999</v>
      </c>
      <c r="AO71">
        <v>6372.4139999999998</v>
      </c>
      <c r="AP71">
        <v>0.31900000000000001</v>
      </c>
      <c r="AQ71">
        <v>9.1609999999999996</v>
      </c>
      <c r="AR71">
        <v>9.0549999999999997</v>
      </c>
      <c r="AT71">
        <v>8660.8340000000007</v>
      </c>
      <c r="AU71">
        <v>-5902.4110000000001</v>
      </c>
      <c r="AV71">
        <v>0.65300000000000002</v>
      </c>
      <c r="AW71">
        <v>0.33900000000000002</v>
      </c>
      <c r="AX71">
        <v>1</v>
      </c>
      <c r="AY71">
        <v>0.82799999999999996</v>
      </c>
      <c r="AZ71">
        <v>2.8210000000000002</v>
      </c>
      <c r="BA71">
        <v>22.398</v>
      </c>
      <c r="BB71">
        <v>26.238</v>
      </c>
      <c r="BC71">
        <v>-1.877</v>
      </c>
      <c r="BD71">
        <v>16.082000000000001</v>
      </c>
      <c r="BE71">
        <v>3.9180000000000001</v>
      </c>
      <c r="BF71">
        <v>7580.2939999999999</v>
      </c>
      <c r="BG71" s="4"/>
      <c r="BH71" s="4"/>
    </row>
    <row r="72" spans="4:60">
      <c r="D72">
        <v>120</v>
      </c>
      <c r="E72">
        <v>75</v>
      </c>
      <c r="F72" t="s">
        <v>32</v>
      </c>
      <c r="G72" s="7">
        <f t="shared" si="67"/>
        <v>6.5182258000000015</v>
      </c>
      <c r="H72" s="4">
        <f t="shared" si="61"/>
        <v>3.2591129000000008</v>
      </c>
      <c r="I72" s="7">
        <f>AVERAGE(AN70,AN82,AN94,AN106,AN118)/1000</f>
        <v>-0.46975000000000011</v>
      </c>
      <c r="J72" s="7">
        <f>AVERAGE(AO70,AO82,AO94,AO106,AO118)/1000</f>
        <v>1.1401080000000001</v>
      </c>
      <c r="K72" s="7">
        <f t="shared" si="62"/>
        <v>8.2800000000000012E-2</v>
      </c>
      <c r="L72" s="7">
        <f>AVERAGE(AQ70,AQ82,AQ94,AQ106,AQ118)</f>
        <v>10.136199999999999</v>
      </c>
      <c r="M72" s="7">
        <f>AVERAGE(AR70,AR82,AR94,AR106,AR118)</f>
        <v>4.3770000000000007</v>
      </c>
      <c r="N72" s="4">
        <f t="shared" si="63"/>
        <v>2.1885000000000003</v>
      </c>
      <c r="O72" s="4">
        <f t="shared" si="64"/>
        <v>3.0323069999999999</v>
      </c>
      <c r="P72" s="4">
        <f t="shared" si="65"/>
        <v>1.5161534999999999</v>
      </c>
      <c r="Q72" s="7">
        <f>AVERAGE(AU70,AU82,AU94,AU106,AU118)/1000</f>
        <v>-0.40141199999999994</v>
      </c>
      <c r="R72" s="7">
        <f t="shared" si="66"/>
        <v>0.99659999999999993</v>
      </c>
      <c r="S72" s="7">
        <f>AVERAGE(AX82,AX94,AX106,AX118)</f>
        <v>1</v>
      </c>
      <c r="T72" s="7">
        <f>AVERAGE(AY70,AY82,AY94,AY106,AY118)</f>
        <v>0.8657999999999999</v>
      </c>
      <c r="U72" s="7">
        <f>AVERAGE(AZ70,AZ82,AZ94,AZ106,AZ118)</f>
        <v>1.1118000000000001</v>
      </c>
      <c r="V72" s="7">
        <f>AVERAGE(BA70,BA82,BA94,BA106,BA118)</f>
        <v>9.4749999999999979</v>
      </c>
      <c r="W72" s="7">
        <f>AVERAGE(BB70,BB82,BB94,BB106,BB118)</f>
        <v>14.876799999999999</v>
      </c>
      <c r="X72" s="7">
        <f>AVERAGE(BC70,BC82,BC94,BC106,BC118)</f>
        <v>6.0686000000000009</v>
      </c>
      <c r="Y72" s="7">
        <f>AVERAGE(BD70,BD82,BD94,BD106,BD118)</f>
        <v>12.252799999999999</v>
      </c>
      <c r="Z72" s="7">
        <f>AVERAGE(BE70,BE82,BE94,BE106,BE118)</f>
        <v>8.1791999999999998</v>
      </c>
      <c r="AA72" s="7">
        <f>AVERAGE(BF70,BF82,BF94,BF106,BF118)</f>
        <v>1323.3348000000001</v>
      </c>
      <c r="AF72" t="s">
        <v>22</v>
      </c>
      <c r="AG72">
        <v>11</v>
      </c>
      <c r="AH72">
        <v>1</v>
      </c>
      <c r="AI72">
        <v>60</v>
      </c>
      <c r="AJ72">
        <v>250</v>
      </c>
      <c r="AK72" t="s">
        <v>19</v>
      </c>
      <c r="AL72">
        <v>10028.782999999999</v>
      </c>
      <c r="AN72">
        <v>-1001.323</v>
      </c>
      <c r="AO72">
        <v>1316.8009999999999</v>
      </c>
      <c r="AP72">
        <v>0.23400000000000001</v>
      </c>
      <c r="AQ72">
        <v>9.452</v>
      </c>
      <c r="AR72">
        <v>5.4710000000000001</v>
      </c>
      <c r="AT72">
        <v>4724.1390000000001</v>
      </c>
      <c r="AU72">
        <v>-920.02</v>
      </c>
      <c r="AV72">
        <v>1</v>
      </c>
      <c r="AW72">
        <v>0.89300000000000002</v>
      </c>
      <c r="AX72">
        <v>1</v>
      </c>
      <c r="AY72">
        <v>0.96599999999999997</v>
      </c>
      <c r="AZ72">
        <v>1.2110000000000001</v>
      </c>
      <c r="BA72">
        <v>11.981</v>
      </c>
      <c r="BB72">
        <v>15.702999999999999</v>
      </c>
      <c r="BC72">
        <v>4.3250000000000002</v>
      </c>
      <c r="BD72">
        <v>12.118</v>
      </c>
      <c r="BE72">
        <v>7.0259999999999998</v>
      </c>
      <c r="BF72">
        <v>1537.191</v>
      </c>
      <c r="BG72" s="4"/>
      <c r="BH72" s="4"/>
    </row>
    <row r="73" spans="4:60">
      <c r="D73">
        <v>12</v>
      </c>
      <c r="E73">
        <v>250</v>
      </c>
      <c r="F73" t="s">
        <v>32</v>
      </c>
      <c r="G73" s="7">
        <f t="shared" si="67"/>
        <v>18.262777</v>
      </c>
      <c r="H73" s="4">
        <f t="shared" si="61"/>
        <v>9.1313884999999999</v>
      </c>
      <c r="I73" s="7">
        <f>AVERAGE(AN71,AN83,AN95,AN107,AN119)/1000</f>
        <v>-6.0464082000000001</v>
      </c>
      <c r="J73" s="7">
        <f>AVERAGE(AO71,AO83,AO95,AO107,AO119)/1000</f>
        <v>6.1641605999999989</v>
      </c>
      <c r="K73" s="7">
        <f t="shared" si="62"/>
        <v>0.32540000000000002</v>
      </c>
      <c r="L73" s="7">
        <f>AVERAGE(AQ71,AQ83,AQ95,AQ107,AQ119)</f>
        <v>10.222799999999999</v>
      </c>
      <c r="M73" s="7">
        <f>AVERAGE(AR71,AR83,AR95,AR107,AR119)</f>
        <v>8.5744000000000007</v>
      </c>
      <c r="N73" s="4">
        <f t="shared" si="63"/>
        <v>4.2872000000000003</v>
      </c>
      <c r="O73" s="4">
        <f t="shared" si="64"/>
        <v>8.3886372000000016</v>
      </c>
      <c r="P73" s="4">
        <f t="shared" si="65"/>
        <v>4.1943186000000008</v>
      </c>
      <c r="Q73" s="7">
        <f>AVERAGE(AU71,AU83,AU95,AU107,AU119)/1000</f>
        <v>-6.0701599999999996</v>
      </c>
      <c r="R73" s="7">
        <f t="shared" si="66"/>
        <v>0.81980000000000008</v>
      </c>
      <c r="S73" s="7">
        <f>AVERAGE(AX83,AX95,AX107,AX119)</f>
        <v>1</v>
      </c>
      <c r="T73" s="7">
        <f>AVERAGE(AY71,AY83,AY95,AY107,AY119)</f>
        <v>0.93459999999999999</v>
      </c>
      <c r="U73" s="7">
        <f>AVERAGE(AZ71,AZ83,AZ95,AZ107,AZ119)</f>
        <v>1.9356000000000002</v>
      </c>
      <c r="V73" s="7">
        <f>AVERAGE(BA71,BA83,BA95,BA107,BA119)</f>
        <v>20.851399999999998</v>
      </c>
      <c r="W73" s="7">
        <f>AVERAGE(BB71,BB83,BB95,BB107,BB119)</f>
        <v>22.644599999999997</v>
      </c>
      <c r="X73" s="7">
        <f>AVERAGE(BC71,BC83,BC95,BC107,BC119)</f>
        <v>1.0858000000000001</v>
      </c>
      <c r="Y73" s="7">
        <f>AVERAGE(BD71,BD83,BD95,BD107,BD119)</f>
        <v>15.0852</v>
      </c>
      <c r="Z73" s="7">
        <f>AVERAGE(BE71,BE83,BE95,BE107,BE119)</f>
        <v>6.1167999999999996</v>
      </c>
      <c r="AA73" s="7">
        <f>AVERAGE(BF71,BF83,BF95,BF107,BF119)</f>
        <v>6869.9427999999998</v>
      </c>
      <c r="AF73" t="s">
        <v>22</v>
      </c>
      <c r="AG73">
        <v>12</v>
      </c>
      <c r="AH73">
        <v>1</v>
      </c>
      <c r="AI73">
        <v>120</v>
      </c>
      <c r="AJ73">
        <v>250</v>
      </c>
      <c r="AK73" t="s">
        <v>19</v>
      </c>
      <c r="AL73">
        <v>6863.9780000000001</v>
      </c>
      <c r="AN73">
        <v>-170.864</v>
      </c>
      <c r="AO73">
        <v>1046.5329999999999</v>
      </c>
      <c r="AP73">
        <v>-0.371</v>
      </c>
      <c r="AQ73">
        <v>10.968</v>
      </c>
      <c r="AR73">
        <v>4.7750000000000004</v>
      </c>
      <c r="AT73">
        <v>3266.5680000000002</v>
      </c>
      <c r="AU73">
        <v>-130.86500000000001</v>
      </c>
      <c r="AV73">
        <v>1</v>
      </c>
      <c r="AW73">
        <v>0.83499999999999996</v>
      </c>
      <c r="AX73">
        <v>1</v>
      </c>
      <c r="AY73">
        <v>0.89700000000000002</v>
      </c>
      <c r="AZ73">
        <v>1.397</v>
      </c>
      <c r="BA73">
        <v>10.263</v>
      </c>
      <c r="BB73">
        <v>16.047000000000001</v>
      </c>
      <c r="BC73">
        <v>6.0759999999999996</v>
      </c>
      <c r="BD73">
        <v>13.343999999999999</v>
      </c>
      <c r="BE73">
        <v>8.673</v>
      </c>
      <c r="BF73">
        <v>1397.08</v>
      </c>
      <c r="BG73" s="4"/>
      <c r="BH73" s="4"/>
    </row>
    <row r="74" spans="4:60">
      <c r="D74">
        <v>60</v>
      </c>
      <c r="E74">
        <v>250</v>
      </c>
      <c r="F74" t="s">
        <v>32</v>
      </c>
      <c r="G74" s="7">
        <f t="shared" si="67"/>
        <v>9.3309337999999986</v>
      </c>
      <c r="H74" s="4">
        <f t="shared" si="61"/>
        <v>4.6654668999999993</v>
      </c>
      <c r="I74" s="7">
        <f>AVERAGE(AN72,AN84,AN96,AN108,AN120)/1000</f>
        <v>-1.1015926</v>
      </c>
      <c r="J74" s="7">
        <f>AVERAGE(AO72,AO84,AO96,AO108,AO120)/1000</f>
        <v>1.3564324000000001</v>
      </c>
      <c r="K74" s="7">
        <f t="shared" si="62"/>
        <v>0.21179999999999999</v>
      </c>
      <c r="L74" s="7">
        <f>AVERAGE(AQ72,AQ84,AQ96,AQ108,AQ120)</f>
        <v>9.6538000000000004</v>
      </c>
      <c r="M74" s="7">
        <f>AVERAGE(AR72,AR84,AR96,AR108,AR120)</f>
        <v>4.9564000000000004</v>
      </c>
      <c r="N74" s="4">
        <f t="shared" si="63"/>
        <v>2.4782000000000002</v>
      </c>
      <c r="O74" s="4">
        <f t="shared" si="64"/>
        <v>4.3447183999999996</v>
      </c>
      <c r="P74" s="4">
        <f t="shared" si="65"/>
        <v>2.1723591999999998</v>
      </c>
      <c r="Q74" s="7">
        <f>AVERAGE(AU72,AU84,AU96,AU108,AU120)/1000</f>
        <v>-0.97758420000000001</v>
      </c>
      <c r="R74" s="7">
        <f t="shared" si="66"/>
        <v>0.98680000000000001</v>
      </c>
      <c r="S74" s="7">
        <f>AVERAGE(AX84,AX96,AX108,AX120)</f>
        <v>1</v>
      </c>
      <c r="T74" s="7">
        <f>AVERAGE(AY72,AY84,AY96,AY108,AY120)</f>
        <v>0.97420000000000007</v>
      </c>
      <c r="U74" s="7">
        <f>AVERAGE(AZ72,AZ84,AZ96,AZ108,AZ120)</f>
        <v>0.99699999999999989</v>
      </c>
      <c r="V74" s="7">
        <f>AVERAGE(BA72,BA84,BA96,BA108,BA120)</f>
        <v>10.824400000000001</v>
      </c>
      <c r="W74" s="7">
        <f>AVERAGE(BB72,BB84,BB96,BB108,BB120)</f>
        <v>15.0654</v>
      </c>
      <c r="X74" s="7">
        <f>AVERAGE(BC72,BC84,BC96,BC108,BC120)</f>
        <v>4.9187999999999992</v>
      </c>
      <c r="Y74" s="7">
        <f>AVERAGE(BD72,BD84,BD96,BD108,BD120)</f>
        <v>12.0318</v>
      </c>
      <c r="Z74" s="7">
        <f>AVERAGE(BE72,BE84,BE96,BE108,BE120)</f>
        <v>7.4271999999999991</v>
      </c>
      <c r="AA74" s="7">
        <f>AVERAGE(BF72,BF84,BF96,BF108,BF120)</f>
        <v>1630.126</v>
      </c>
      <c r="AF74" t="s">
        <v>22</v>
      </c>
      <c r="AG74">
        <v>1</v>
      </c>
      <c r="AH74">
        <v>2</v>
      </c>
      <c r="AI74">
        <v>12</v>
      </c>
      <c r="AJ74">
        <v>75</v>
      </c>
      <c r="AK74" t="s">
        <v>18</v>
      </c>
      <c r="AL74">
        <v>9522.6540000000005</v>
      </c>
      <c r="AN74">
        <v>-773.221</v>
      </c>
      <c r="AO74">
        <v>1847.8330000000001</v>
      </c>
      <c r="AP74">
        <v>-0.46300000000000002</v>
      </c>
      <c r="AQ74">
        <v>8.2420000000000009</v>
      </c>
      <c r="AR74">
        <v>6.1849999999999996</v>
      </c>
      <c r="AT74">
        <v>4466.2690000000002</v>
      </c>
      <c r="AU74">
        <v>-800.06299999999999</v>
      </c>
      <c r="AV74">
        <v>0.98299999999999998</v>
      </c>
      <c r="AW74">
        <v>0.61199999999999999</v>
      </c>
      <c r="AX74">
        <v>1</v>
      </c>
      <c r="AY74">
        <v>0.88800000000000001</v>
      </c>
      <c r="AZ74">
        <v>1.546</v>
      </c>
      <c r="BA74">
        <v>14.023999999999999</v>
      </c>
      <c r="BB74">
        <v>15.797000000000001</v>
      </c>
      <c r="BC74">
        <v>2.9940000000000002</v>
      </c>
      <c r="BD74">
        <v>11.47</v>
      </c>
      <c r="BE74">
        <v>5.8449999999999998</v>
      </c>
      <c r="BF74">
        <v>2232.2089999999998</v>
      </c>
      <c r="BG74" s="4"/>
      <c r="BH74" s="4"/>
    </row>
    <row r="75" spans="4:60">
      <c r="D75">
        <v>120</v>
      </c>
      <c r="E75">
        <v>250</v>
      </c>
      <c r="F75" t="s">
        <v>32</v>
      </c>
      <c r="G75" s="7">
        <f t="shared" si="67"/>
        <v>6.7949237999999994</v>
      </c>
      <c r="H75" s="4">
        <f t="shared" si="61"/>
        <v>3.3974618999999997</v>
      </c>
      <c r="I75" s="7">
        <f>AVERAGE(AN73,AN85,AN97,AN109,AN121)/1000</f>
        <v>-0.45760279999999998</v>
      </c>
      <c r="J75" s="7">
        <f>AVERAGE(AO73,AO85,AO97,AO109,AO121)/1000</f>
        <v>1.0019344000000001</v>
      </c>
      <c r="K75" s="7">
        <f t="shared" si="62"/>
        <v>-1.2800000000000001E-2</v>
      </c>
      <c r="L75" s="7">
        <f>AVERAGE(AQ73,AQ85,AQ97,AQ109,AQ121)</f>
        <v>9.9909999999999997</v>
      </c>
      <c r="M75" s="7">
        <f>AVERAGE(AR73,AR85,AR97,AR109,AR121)</f>
        <v>4.498800000000001</v>
      </c>
      <c r="N75" s="4">
        <f t="shared" si="63"/>
        <v>2.2494000000000005</v>
      </c>
      <c r="O75" s="4">
        <f t="shared" si="64"/>
        <v>3.1900646000000004</v>
      </c>
      <c r="P75" s="4">
        <f t="shared" si="65"/>
        <v>1.5950323000000002</v>
      </c>
      <c r="Q75" s="7">
        <f>AVERAGE(AU73,AU85,AU97,AU109,AU121)/1000</f>
        <v>-0.42644219999999994</v>
      </c>
      <c r="R75" s="7">
        <f t="shared" si="66"/>
        <v>0.97680000000000011</v>
      </c>
      <c r="S75" s="7">
        <f>AVERAGE(AX85,AX97,AX109,AX121)</f>
        <v>1</v>
      </c>
      <c r="T75" s="7">
        <f>AVERAGE(AY73,AY85,AY97,AY109,AY121)</f>
        <v>0.92599999999999993</v>
      </c>
      <c r="U75" s="7">
        <f>AVERAGE(AZ73,AZ85,AZ97,AZ109,AZ121)</f>
        <v>1.073</v>
      </c>
      <c r="V75" s="7">
        <f>AVERAGE(BA73,BA85,BA97,BA109,BA121)</f>
        <v>9.7462</v>
      </c>
      <c r="W75" s="7">
        <f>AVERAGE(BB73,BB85,BB97,BB109,BB121)</f>
        <v>15.256</v>
      </c>
      <c r="X75" s="7">
        <f>AVERAGE(BC73,BC85,BC97,BC109,BC121)</f>
        <v>5.6809999999999992</v>
      </c>
      <c r="Y75" s="7">
        <f>AVERAGE(BD73,BD85,BD97,BD109,BD121)</f>
        <v>12.3322</v>
      </c>
      <c r="Z75" s="7">
        <f>AVERAGE(BE73,BE85,BE97,BE109,BE121)</f>
        <v>7.8878000000000004</v>
      </c>
      <c r="AA75" s="7">
        <f>AVERAGE(BF73,BF85,BF97,BF109,BF121)</f>
        <v>1303.0521999999999</v>
      </c>
      <c r="AF75" t="s">
        <v>22</v>
      </c>
      <c r="AG75">
        <v>2</v>
      </c>
      <c r="AH75">
        <v>2</v>
      </c>
      <c r="AI75">
        <v>60</v>
      </c>
      <c r="AJ75">
        <v>75</v>
      </c>
      <c r="AK75" t="s">
        <v>18</v>
      </c>
      <c r="AL75">
        <v>4604.5079999999998</v>
      </c>
      <c r="AN75">
        <v>-203.292</v>
      </c>
      <c r="AO75">
        <v>756.10299999999995</v>
      </c>
      <c r="AP75">
        <v>0.13700000000000001</v>
      </c>
      <c r="AQ75">
        <v>9.0850000000000009</v>
      </c>
      <c r="AR75">
        <v>3.343</v>
      </c>
      <c r="AT75">
        <v>2151.9279999999999</v>
      </c>
      <c r="AU75">
        <v>-226.63300000000001</v>
      </c>
      <c r="AV75">
        <v>1</v>
      </c>
      <c r="AW75">
        <v>0.88400000000000001</v>
      </c>
      <c r="AX75">
        <v>1</v>
      </c>
      <c r="AY75">
        <v>0.96599999999999997</v>
      </c>
      <c r="AZ75">
        <v>0.71199999999999997</v>
      </c>
      <c r="BA75">
        <v>7.2149999999999999</v>
      </c>
      <c r="BB75">
        <v>12.923</v>
      </c>
      <c r="BC75">
        <v>5.5419999999999998</v>
      </c>
      <c r="BD75">
        <v>10.885999999999999</v>
      </c>
      <c r="BE75">
        <v>7.4589999999999996</v>
      </c>
      <c r="BF75">
        <v>864.90499999999997</v>
      </c>
      <c r="BG75" s="4"/>
      <c r="BH75" s="4"/>
    </row>
    <row r="76" spans="4:60">
      <c r="G76" s="7"/>
      <c r="H76" s="7"/>
      <c r="I76" s="7"/>
      <c r="J76" s="7"/>
      <c r="K76" s="7"/>
      <c r="L76" s="7"/>
      <c r="M76" s="7"/>
      <c r="N76" s="7"/>
      <c r="P76" s="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F76" t="s">
        <v>22</v>
      </c>
      <c r="AG76">
        <v>3</v>
      </c>
      <c r="AH76">
        <v>2</v>
      </c>
      <c r="AI76">
        <v>120</v>
      </c>
      <c r="AJ76">
        <v>75</v>
      </c>
      <c r="AK76" t="s">
        <v>18</v>
      </c>
      <c r="AL76">
        <v>5189.1180000000004</v>
      </c>
      <c r="AN76">
        <v>-374.452</v>
      </c>
      <c r="AO76">
        <v>748.68799999999999</v>
      </c>
      <c r="AP76">
        <v>0.10299999999999999</v>
      </c>
      <c r="AQ76">
        <v>9.5760000000000005</v>
      </c>
      <c r="AR76">
        <v>3.8980000000000001</v>
      </c>
      <c r="AT76">
        <v>2504.1869999999999</v>
      </c>
      <c r="AU76">
        <v>-393.5</v>
      </c>
      <c r="AV76">
        <v>1</v>
      </c>
      <c r="AW76">
        <v>0.82599999999999996</v>
      </c>
      <c r="AX76">
        <v>1</v>
      </c>
      <c r="AY76">
        <v>0.89700000000000002</v>
      </c>
      <c r="AZ76">
        <v>1.0289999999999999</v>
      </c>
      <c r="BA76">
        <v>8.3659999999999997</v>
      </c>
      <c r="BB76">
        <v>13.97</v>
      </c>
      <c r="BC76">
        <v>5.532</v>
      </c>
      <c r="BD76">
        <v>11.548999999999999</v>
      </c>
      <c r="BE76">
        <v>7.6609999999999996</v>
      </c>
      <c r="BF76">
        <v>906.29300000000001</v>
      </c>
      <c r="BG76" s="4"/>
      <c r="BH76" s="4"/>
    </row>
    <row r="77" spans="4:60">
      <c r="AF77" t="s">
        <v>22</v>
      </c>
      <c r="AG77">
        <v>4</v>
      </c>
      <c r="AH77">
        <v>2</v>
      </c>
      <c r="AI77">
        <v>12</v>
      </c>
      <c r="AJ77">
        <v>250</v>
      </c>
      <c r="AK77" t="s">
        <v>18</v>
      </c>
      <c r="AL77">
        <v>18296.597000000002</v>
      </c>
      <c r="AN77">
        <v>-2866.0659999999998</v>
      </c>
      <c r="AO77">
        <v>2860.701</v>
      </c>
      <c r="AP77">
        <v>0.17399999999999999</v>
      </c>
      <c r="AQ77">
        <v>12.81</v>
      </c>
      <c r="AR77">
        <v>9.468</v>
      </c>
      <c r="AT77">
        <v>8433.0619999999999</v>
      </c>
      <c r="AU77">
        <v>-2860.701</v>
      </c>
      <c r="AV77">
        <v>1</v>
      </c>
      <c r="AW77">
        <v>0.81</v>
      </c>
      <c r="AX77">
        <v>1</v>
      </c>
      <c r="AY77">
        <v>1</v>
      </c>
      <c r="AZ77">
        <v>1.4039999999999999</v>
      </c>
      <c r="BA77">
        <v>23.332999999999998</v>
      </c>
      <c r="BB77">
        <v>30.081</v>
      </c>
      <c r="BC77">
        <v>4.2460000000000004</v>
      </c>
      <c r="BD77">
        <v>19.141999999999999</v>
      </c>
      <c r="BE77">
        <v>8.4960000000000004</v>
      </c>
      <c r="BF77">
        <v>3461.2559999999999</v>
      </c>
      <c r="BG77" s="4"/>
      <c r="BH77" s="4"/>
    </row>
    <row r="78" spans="4:60"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F78" t="s">
        <v>22</v>
      </c>
      <c r="AG78">
        <v>5</v>
      </c>
      <c r="AH78">
        <v>2</v>
      </c>
      <c r="AI78">
        <v>60</v>
      </c>
      <c r="AJ78">
        <v>250</v>
      </c>
      <c r="AK78" t="s">
        <v>18</v>
      </c>
      <c r="AL78">
        <v>5395.1210000000001</v>
      </c>
      <c r="AN78">
        <v>-433.553</v>
      </c>
      <c r="AO78">
        <v>660.07100000000003</v>
      </c>
      <c r="AP78">
        <v>-3.0000000000000001E-3</v>
      </c>
      <c r="AQ78">
        <v>9.4190000000000005</v>
      </c>
      <c r="AR78">
        <v>3.734</v>
      </c>
      <c r="AT78">
        <v>2643.0770000000002</v>
      </c>
      <c r="AU78">
        <v>-422.59300000000002</v>
      </c>
      <c r="AV78">
        <v>0.95</v>
      </c>
      <c r="AW78">
        <v>0.85099999999999998</v>
      </c>
      <c r="AX78">
        <v>1</v>
      </c>
      <c r="AY78">
        <v>0.95699999999999996</v>
      </c>
      <c r="AZ78">
        <v>0.63800000000000001</v>
      </c>
      <c r="BA78">
        <v>8.02</v>
      </c>
      <c r="BB78">
        <v>13.742000000000001</v>
      </c>
      <c r="BC78">
        <v>5.6619999999999999</v>
      </c>
      <c r="BD78">
        <v>11.363</v>
      </c>
      <c r="BE78">
        <v>7.5609999999999999</v>
      </c>
      <c r="BF78">
        <v>900.94</v>
      </c>
      <c r="BG78" s="4"/>
      <c r="BH78" s="4"/>
    </row>
    <row r="79" spans="4:60" ht="102">
      <c r="G79" s="1" t="s">
        <v>24</v>
      </c>
      <c r="H79" s="1" t="s">
        <v>25</v>
      </c>
      <c r="I79" s="1" t="s">
        <v>26</v>
      </c>
      <c r="J79" s="1" t="s">
        <v>27</v>
      </c>
      <c r="K79" s="1" t="s">
        <v>4</v>
      </c>
      <c r="L79" s="1" t="s">
        <v>5</v>
      </c>
      <c r="M79" s="1" t="s">
        <v>6</v>
      </c>
      <c r="N79" s="1" t="s">
        <v>7</v>
      </c>
      <c r="O79" s="1" t="s">
        <v>28</v>
      </c>
      <c r="P79" s="1" t="s">
        <v>29</v>
      </c>
      <c r="Q79" s="3" t="s">
        <v>8</v>
      </c>
      <c r="R79" s="3" t="s">
        <v>9</v>
      </c>
      <c r="S79" s="3" t="s">
        <v>10</v>
      </c>
      <c r="T79" s="3" t="s">
        <v>11</v>
      </c>
      <c r="U79" s="1" t="s">
        <v>12</v>
      </c>
      <c r="V79" s="1" t="s">
        <v>13</v>
      </c>
      <c r="W79" s="1" t="s">
        <v>14</v>
      </c>
      <c r="X79" s="1" t="s">
        <v>15</v>
      </c>
      <c r="Y79" s="1" t="s">
        <v>16</v>
      </c>
      <c r="Z79" s="1" t="s">
        <v>17</v>
      </c>
      <c r="AA79" s="1" t="s">
        <v>30</v>
      </c>
      <c r="AF79" t="s">
        <v>22</v>
      </c>
      <c r="AG79">
        <v>6</v>
      </c>
      <c r="AH79">
        <v>2</v>
      </c>
      <c r="AI79">
        <v>120</v>
      </c>
      <c r="AJ79">
        <v>250</v>
      </c>
      <c r="AK79" t="s">
        <v>18</v>
      </c>
      <c r="AL79">
        <v>4116.7139999999999</v>
      </c>
      <c r="AN79">
        <v>275.14</v>
      </c>
      <c r="AO79">
        <v>715.75300000000004</v>
      </c>
      <c r="AP79">
        <v>3.2000000000000001E-2</v>
      </c>
      <c r="AQ79">
        <v>9.1669999999999998</v>
      </c>
      <c r="AR79">
        <v>2.9729999999999999</v>
      </c>
      <c r="AT79">
        <v>1913.809</v>
      </c>
      <c r="AU79">
        <v>287.149</v>
      </c>
      <c r="AV79">
        <v>1</v>
      </c>
      <c r="AW79">
        <v>0.64500000000000002</v>
      </c>
      <c r="AX79">
        <v>1</v>
      </c>
      <c r="AY79">
        <v>0.94</v>
      </c>
      <c r="AZ79">
        <v>0.6</v>
      </c>
      <c r="BA79">
        <v>6.3449999999999998</v>
      </c>
      <c r="BB79">
        <v>12.335000000000001</v>
      </c>
      <c r="BC79">
        <v>6.0679999999999996</v>
      </c>
      <c r="BD79">
        <v>10.680999999999999</v>
      </c>
      <c r="BE79">
        <v>7.7220000000000004</v>
      </c>
      <c r="BF79">
        <v>822.88099999999997</v>
      </c>
      <c r="BG79" s="4"/>
      <c r="BH79" s="4"/>
    </row>
    <row r="80" spans="4:60">
      <c r="S80" s="5"/>
      <c r="AF80" t="s">
        <v>22</v>
      </c>
      <c r="AG80">
        <v>7</v>
      </c>
      <c r="AH80">
        <v>2</v>
      </c>
      <c r="AI80">
        <v>12</v>
      </c>
      <c r="AJ80">
        <v>75</v>
      </c>
      <c r="AK80" t="s">
        <v>19</v>
      </c>
      <c r="AL80">
        <v>15341.652</v>
      </c>
      <c r="AN80">
        <v>-6646.9279999999999</v>
      </c>
      <c r="AO80">
        <v>6632.3469999999998</v>
      </c>
      <c r="AP80">
        <v>0.26</v>
      </c>
      <c r="AQ80">
        <v>11.436</v>
      </c>
      <c r="AR80">
        <v>7.93</v>
      </c>
      <c r="AT80">
        <v>6997.2629999999999</v>
      </c>
      <c r="AU80">
        <v>-6632.3469999999998</v>
      </c>
      <c r="AV80">
        <v>0.73599999999999999</v>
      </c>
      <c r="AW80">
        <v>0.215</v>
      </c>
      <c r="AX80">
        <v>1</v>
      </c>
      <c r="AY80">
        <v>0.79300000000000004</v>
      </c>
      <c r="AZ80">
        <v>2.5209999999999999</v>
      </c>
      <c r="BA80">
        <v>18.942</v>
      </c>
      <c r="BB80">
        <v>23.638000000000002</v>
      </c>
      <c r="BC80">
        <v>2.1269999999999998</v>
      </c>
      <c r="BD80">
        <v>16.776</v>
      </c>
      <c r="BE80">
        <v>6.86</v>
      </c>
      <c r="BF80">
        <v>7619.9989999999998</v>
      </c>
      <c r="BG80" s="4"/>
      <c r="BH80" s="4"/>
    </row>
    <row r="81" spans="4:60">
      <c r="D81" t="s">
        <v>33</v>
      </c>
      <c r="G81" s="4">
        <f>AVERAGE(G64:G69)</f>
        <v>7.7427748000000021</v>
      </c>
      <c r="H81" s="4">
        <f>AVERAGE(H64:H69)</f>
        <v>3.871387400000001</v>
      </c>
      <c r="I81" s="4">
        <f>AVERAGE(I64:I69)</f>
        <v>-0.40534823333333331</v>
      </c>
      <c r="J81" s="4">
        <f>AVERAGE(J64:J69)</f>
        <v>1.0917395666666667</v>
      </c>
      <c r="K81" s="4">
        <f>AVERAGE(K64:K69)</f>
        <v>4.3766666666666669E-2</v>
      </c>
      <c r="L81" s="4">
        <f>AVERAGE(L64:L69)</f>
        <v>10.401299999999999</v>
      </c>
      <c r="M81" s="4">
        <f>AVERAGE(M64:M69)</f>
        <v>4.8687000000000005</v>
      </c>
      <c r="N81" s="4">
        <f>AVERAGE(N64:N69)</f>
        <v>2.4343500000000002</v>
      </c>
      <c r="O81" s="4">
        <f>AVERAGE(O64:O69)</f>
        <v>3.6089116000000003</v>
      </c>
      <c r="P81" s="4">
        <f>AVERAGE(P64:P69)</f>
        <v>1.8044558000000002</v>
      </c>
      <c r="Q81" s="4">
        <f>AVERAGE(Q64:Q69)</f>
        <v>-0.4055708999999999</v>
      </c>
      <c r="R81" s="4">
        <f>AVERAGE(R64:R69)</f>
        <v>0.97516666666666663</v>
      </c>
      <c r="S81" s="9">
        <f>AVERAGE(S64:S69)</f>
        <v>0.99749999999999994</v>
      </c>
      <c r="T81" s="9">
        <f>AVERAGE(T64:T69)</f>
        <v>0.91093333333333337</v>
      </c>
      <c r="U81" s="9">
        <f>AVERAGE(U64:U69)</f>
        <v>1.0036666666666667</v>
      </c>
      <c r="V81" s="13">
        <f>AVERAGE(V64:V69)</f>
        <v>11.131133333333333</v>
      </c>
      <c r="W81" s="4">
        <f>AVERAGE(W64:W69)</f>
        <v>16.536266666666666</v>
      </c>
      <c r="X81" s="4">
        <f>AVERAGE(X64:X69)</f>
        <v>5.6415000000000006</v>
      </c>
      <c r="Y81" s="4">
        <f>AVERAGE(Y64:Y69)</f>
        <v>12.967100000000002</v>
      </c>
      <c r="Z81" s="4">
        <f>AVERAGE(Z64:Z69)</f>
        <v>8.1489333333333338</v>
      </c>
      <c r="AA81" s="4">
        <f>AVERAGE(AA64:AA69)</f>
        <v>1359.0435333333332</v>
      </c>
      <c r="AF81" t="s">
        <v>22</v>
      </c>
      <c r="AG81">
        <v>8</v>
      </c>
      <c r="AH81">
        <v>2</v>
      </c>
      <c r="AI81">
        <v>60</v>
      </c>
      <c r="AJ81">
        <v>75</v>
      </c>
      <c r="AK81" t="s">
        <v>19</v>
      </c>
      <c r="AL81">
        <v>9590.3310000000001</v>
      </c>
      <c r="AN81">
        <v>-1943.596</v>
      </c>
      <c r="AO81">
        <v>1931.7270000000001</v>
      </c>
      <c r="AP81">
        <v>-0.23</v>
      </c>
      <c r="AQ81">
        <v>11.733000000000001</v>
      </c>
      <c r="AR81">
        <v>5.3330000000000002</v>
      </c>
      <c r="AT81">
        <v>4245.7659999999996</v>
      </c>
      <c r="AU81">
        <v>-1862.848</v>
      </c>
      <c r="AV81">
        <v>0.93400000000000005</v>
      </c>
      <c r="AW81">
        <v>0.55400000000000005</v>
      </c>
      <c r="AX81">
        <v>1</v>
      </c>
      <c r="AY81">
        <v>0.95699999999999996</v>
      </c>
      <c r="AZ81">
        <v>0.95499999999999996</v>
      </c>
      <c r="BA81">
        <v>11.763999999999999</v>
      </c>
      <c r="BB81">
        <v>18.521999999999998</v>
      </c>
      <c r="BC81">
        <v>6.0419999999999998</v>
      </c>
      <c r="BD81">
        <v>14.638999999999999</v>
      </c>
      <c r="BE81">
        <v>9.0269999999999992</v>
      </c>
      <c r="BF81">
        <v>2181.5940000000001</v>
      </c>
      <c r="BG81" s="4"/>
      <c r="BH81" s="4"/>
    </row>
    <row r="82" spans="4:60">
      <c r="D82" t="s">
        <v>19</v>
      </c>
      <c r="G82" s="4">
        <f t="shared" ref="G82:O82" si="68">AVERAGE(G70:G75)</f>
        <v>11.345269466666664</v>
      </c>
      <c r="H82" s="4">
        <f t="shared" ref="H82" si="69">AVERAGE(H70:H75)</f>
        <v>5.6726347333333322</v>
      </c>
      <c r="I82" s="4">
        <f>AVERAGE(I70:I75)</f>
        <v>-2.8116489999999996</v>
      </c>
      <c r="J82" s="4">
        <f>AVERAGE(J70:J75)</f>
        <v>3.1171319999999993</v>
      </c>
      <c r="K82" s="4">
        <f>AVERAGE(K70:K75)</f>
        <v>0.1164</v>
      </c>
      <c r="L82" s="4">
        <f>AVERAGE(L70:L75)</f>
        <v>10.284799999999999</v>
      </c>
      <c r="M82" s="4">
        <f>AVERAGE(M70:M75)</f>
        <v>6.0220000000000011</v>
      </c>
      <c r="N82" s="4">
        <f>AVERAGE(N70:N75)</f>
        <v>3.0110000000000006</v>
      </c>
      <c r="O82" s="4">
        <f>AVERAGE(O70:O75)</f>
        <v>5.1886912333333335</v>
      </c>
      <c r="P82" s="4">
        <f>AVERAGE(P70:P75)</f>
        <v>2.5943456166666667</v>
      </c>
      <c r="Q82" s="4">
        <f>AVERAGE(Q70:Q75)</f>
        <v>-2.746619766666667</v>
      </c>
      <c r="R82" s="4">
        <f>AVERAGE(R70:R75)</f>
        <v>0.89753333333333318</v>
      </c>
      <c r="S82" s="9">
        <f>AVERAGE(S70:S75)</f>
        <v>0.99712500000000004</v>
      </c>
      <c r="T82" s="9">
        <f>AVERAGE(T70:T75)</f>
        <v>0.91073333333333339</v>
      </c>
      <c r="U82" s="9">
        <f>AVERAGE(U70:U75)</f>
        <v>1.3835666666666666</v>
      </c>
      <c r="V82" s="13">
        <f>AVERAGE(V70:V75)</f>
        <v>14.188266666666665</v>
      </c>
      <c r="W82" s="4">
        <f>AVERAGE(W70:W75)</f>
        <v>18.373433333333335</v>
      </c>
      <c r="X82" s="4">
        <f>AVERAGE(X70:X75)</f>
        <v>4.3068999999999997</v>
      </c>
      <c r="Y82" s="4">
        <f>AVERAGE(Y70:Y75)</f>
        <v>13.473033333333333</v>
      </c>
      <c r="Z82" s="4">
        <f>AVERAGE(Z70:Z75)</f>
        <v>7.4919666666666664</v>
      </c>
      <c r="AA82" s="4">
        <f>AVERAGE(AA70:AA75)</f>
        <v>3541.9509666666668</v>
      </c>
      <c r="AF82" t="s">
        <v>22</v>
      </c>
      <c r="AG82">
        <v>9</v>
      </c>
      <c r="AH82">
        <v>2</v>
      </c>
      <c r="AI82">
        <v>120</v>
      </c>
      <c r="AJ82">
        <v>75</v>
      </c>
      <c r="AK82" t="s">
        <v>19</v>
      </c>
      <c r="AL82">
        <v>6642.4319999999998</v>
      </c>
      <c r="AN82">
        <v>-1098.567</v>
      </c>
      <c r="AO82">
        <v>1298.28</v>
      </c>
      <c r="AP82">
        <v>0.19</v>
      </c>
      <c r="AQ82">
        <v>10.3</v>
      </c>
      <c r="AR82">
        <v>4.4720000000000004</v>
      </c>
      <c r="AT82">
        <v>3128.1080000000002</v>
      </c>
      <c r="AU82">
        <v>-1083.165</v>
      </c>
      <c r="AV82">
        <v>1</v>
      </c>
      <c r="AW82">
        <v>0.63600000000000001</v>
      </c>
      <c r="AX82">
        <v>1</v>
      </c>
      <c r="AY82">
        <v>0.89700000000000002</v>
      </c>
      <c r="AZ82">
        <v>0.95399999999999996</v>
      </c>
      <c r="BA82">
        <v>9.7449999999999992</v>
      </c>
      <c r="BB82">
        <v>15.039</v>
      </c>
      <c r="BC82">
        <v>6.0510000000000002</v>
      </c>
      <c r="BD82">
        <v>12.41</v>
      </c>
      <c r="BE82">
        <v>8.2880000000000003</v>
      </c>
      <c r="BF82">
        <v>1450.4179999999999</v>
      </c>
      <c r="BG82" s="4"/>
      <c r="BH82" s="4"/>
    </row>
    <row r="83" spans="4:60">
      <c r="G83" s="10"/>
      <c r="H83" s="10"/>
      <c r="I83" s="10"/>
      <c r="J83" s="10"/>
      <c r="K83" s="10"/>
      <c r="L83" s="10"/>
      <c r="M83" s="4"/>
      <c r="N83" s="4"/>
      <c r="O83" s="10"/>
      <c r="P83" s="10"/>
      <c r="Q83" s="10"/>
      <c r="R83" s="10"/>
      <c r="S83" s="9"/>
      <c r="T83" s="9"/>
      <c r="U83" s="9"/>
      <c r="V83" s="13"/>
      <c r="W83" s="10"/>
      <c r="X83" s="10"/>
      <c r="Y83" s="10"/>
      <c r="Z83" s="10"/>
      <c r="AA83" s="10"/>
      <c r="AF83" t="s">
        <v>22</v>
      </c>
      <c r="AG83">
        <v>10</v>
      </c>
      <c r="AH83">
        <v>2</v>
      </c>
      <c r="AI83">
        <v>12</v>
      </c>
      <c r="AJ83">
        <v>250</v>
      </c>
      <c r="AK83" t="s">
        <v>19</v>
      </c>
      <c r="AL83">
        <v>18251.649000000001</v>
      </c>
      <c r="AN83">
        <v>-7190.8649999999998</v>
      </c>
      <c r="AO83">
        <v>7212.3829999999998</v>
      </c>
      <c r="AP83">
        <v>0.11899999999999999</v>
      </c>
      <c r="AQ83">
        <v>12.32</v>
      </c>
      <c r="AR83">
        <v>9.9969999999999999</v>
      </c>
      <c r="AT83">
        <v>8282.5849999999991</v>
      </c>
      <c r="AU83">
        <v>-7212.3829999999998</v>
      </c>
      <c r="AV83">
        <v>0.71099999999999997</v>
      </c>
      <c r="AW83">
        <v>0.157</v>
      </c>
      <c r="AX83">
        <v>1</v>
      </c>
      <c r="AY83">
        <v>0.93100000000000005</v>
      </c>
      <c r="AZ83">
        <v>2.69</v>
      </c>
      <c r="BA83">
        <v>24.036000000000001</v>
      </c>
      <c r="BB83">
        <v>25.821000000000002</v>
      </c>
      <c r="BC83">
        <v>2.1389999999999998</v>
      </c>
      <c r="BD83">
        <v>17.536999999999999</v>
      </c>
      <c r="BE83">
        <v>7.9240000000000004</v>
      </c>
      <c r="BF83">
        <v>7866.79</v>
      </c>
      <c r="BG83" s="4"/>
      <c r="BH83" s="4"/>
    </row>
    <row r="84" spans="4:60">
      <c r="D84" t="s">
        <v>34</v>
      </c>
      <c r="G84" s="4">
        <f t="shared" ref="G84:O84" si="70">AVERAGE(G64:G66)</f>
        <v>6.585773800000001</v>
      </c>
      <c r="H84" s="4">
        <f t="shared" ref="H84" si="71">AVERAGE(H64:H66)</f>
        <v>3.2928869000000005</v>
      </c>
      <c r="I84" s="4">
        <f>AVERAGE(I64:I66)</f>
        <v>-0.43880193333333334</v>
      </c>
      <c r="J84" s="4">
        <f>AVERAGE(J64:J66)</f>
        <v>1.1077674666666668</v>
      </c>
      <c r="K84" s="4">
        <f>AVERAGE(K64:K66)</f>
        <v>-4.3333333333333314E-3</v>
      </c>
      <c r="L84" s="4">
        <f>AVERAGE(L64:L66)</f>
        <v>10.730733333333333</v>
      </c>
      <c r="M84" s="4">
        <f>AVERAGE(M64:M66)</f>
        <v>4.5358666666666672</v>
      </c>
      <c r="N84" s="4">
        <f>AVERAGE(N64:N66)</f>
        <v>2.2679333333333336</v>
      </c>
      <c r="O84" s="4">
        <f>AVERAGE(O64:O66)</f>
        <v>3.0646973999999996</v>
      </c>
      <c r="P84" s="4">
        <f>AVERAGE(P64:P66)</f>
        <v>1.5323486999999998</v>
      </c>
      <c r="Q84" s="4">
        <f>AVERAGE(Q64:Q66)</f>
        <v>-0.43836219999999998</v>
      </c>
      <c r="R84" s="4">
        <f>AVERAGE(R64:R66)</f>
        <v>0.97353333333333347</v>
      </c>
      <c r="S84" s="9">
        <f>AVERAGE(S64:S66)</f>
        <v>0.995</v>
      </c>
      <c r="T84" s="9">
        <f>AVERAGE(T64:T66)</f>
        <v>0.87653333333333328</v>
      </c>
      <c r="U84" s="9">
        <f>AVERAGE(U64:U66)</f>
        <v>1.1323333333333334</v>
      </c>
      <c r="V84" s="13">
        <f>AVERAGE(V64:V66)</f>
        <v>10.054933333333333</v>
      </c>
      <c r="W84" s="4">
        <f>AVERAGE(W64:W66)</f>
        <v>16.035666666666668</v>
      </c>
      <c r="X84" s="4">
        <f>AVERAGE(X64:X66)</f>
        <v>6.4001333333333328</v>
      </c>
      <c r="Y84" s="4">
        <f>AVERAGE(Y64:Y66)</f>
        <v>13.023400000000001</v>
      </c>
      <c r="Z84" s="4">
        <f>AVERAGE(Z64:Z66)</f>
        <v>8.6887333333333334</v>
      </c>
      <c r="AA84" s="4">
        <f>AVERAGE(AA64:AA66)</f>
        <v>1372.8717999999999</v>
      </c>
      <c r="AF84" t="s">
        <v>22</v>
      </c>
      <c r="AG84">
        <v>11</v>
      </c>
      <c r="AH84">
        <v>2</v>
      </c>
      <c r="AI84">
        <v>60</v>
      </c>
      <c r="AJ84">
        <v>250</v>
      </c>
      <c r="AK84" t="s">
        <v>19</v>
      </c>
      <c r="AL84">
        <v>10235.846</v>
      </c>
      <c r="AN84">
        <v>-1334.68</v>
      </c>
      <c r="AO84">
        <v>1300.085</v>
      </c>
      <c r="AP84">
        <v>0.22600000000000001</v>
      </c>
      <c r="AQ84">
        <v>9.1890000000000001</v>
      </c>
      <c r="AR84">
        <v>5.165</v>
      </c>
      <c r="AT84">
        <v>4966.7299999999996</v>
      </c>
      <c r="AU84">
        <v>-1193.703</v>
      </c>
      <c r="AV84">
        <v>1</v>
      </c>
      <c r="AW84">
        <v>0.95</v>
      </c>
      <c r="AX84">
        <v>1</v>
      </c>
      <c r="AY84">
        <v>1</v>
      </c>
      <c r="AZ84">
        <v>0.74399999999999999</v>
      </c>
      <c r="BA84">
        <v>11.186</v>
      </c>
      <c r="BB84">
        <v>14.337999999999999</v>
      </c>
      <c r="BC84">
        <v>4.5339999999999998</v>
      </c>
      <c r="BD84">
        <v>11.465999999999999</v>
      </c>
      <c r="BE84">
        <v>7.016</v>
      </c>
      <c r="BF84">
        <v>1514.2860000000001</v>
      </c>
      <c r="BG84" s="4"/>
      <c r="BH84" s="4"/>
    </row>
    <row r="85" spans="4:60">
      <c r="D85" t="s">
        <v>35</v>
      </c>
      <c r="G85" s="4">
        <f t="shared" ref="G85:O85" si="72">AVERAGE(G67:G69)</f>
        <v>8.8997758000000022</v>
      </c>
      <c r="H85" s="4">
        <f t="shared" ref="H85" si="73">AVERAGE(H67:H69)</f>
        <v>4.4498879000000011</v>
      </c>
      <c r="I85" s="4">
        <f>AVERAGE(I67:I69)</f>
        <v>-0.37189453333333322</v>
      </c>
      <c r="J85" s="4">
        <f>AVERAGE(J67:J69)</f>
        <v>1.0757116666666666</v>
      </c>
      <c r="K85" s="4">
        <f>AVERAGE(K67:K69)</f>
        <v>9.1866666666666652E-2</v>
      </c>
      <c r="L85" s="4">
        <f>AVERAGE(L67:L69)</f>
        <v>10.071866666666667</v>
      </c>
      <c r="M85" s="4">
        <f>AVERAGE(M67:M69)</f>
        <v>5.2015333333333338</v>
      </c>
      <c r="N85" s="4">
        <f>AVERAGE(N67:N69)</f>
        <v>2.6007666666666669</v>
      </c>
      <c r="O85" s="4">
        <f>AVERAGE(O67:O69)</f>
        <v>4.1531258000000006</v>
      </c>
      <c r="P85" s="4">
        <f>AVERAGE(P67:P69)</f>
        <v>2.0765629000000003</v>
      </c>
      <c r="Q85" s="4">
        <f>AVERAGE(Q67:Q69)</f>
        <v>-0.3727796000000001</v>
      </c>
      <c r="R85" s="4">
        <f>AVERAGE(R67:R69)</f>
        <v>0.97679999999999989</v>
      </c>
      <c r="S85" s="9">
        <f>AVERAGE(S67:S69)</f>
        <v>1</v>
      </c>
      <c r="T85" s="9">
        <f>AVERAGE(T67:T69)</f>
        <v>0.94533333333333347</v>
      </c>
      <c r="U85" s="9">
        <f>AVERAGE(U67:U69)</f>
        <v>0.875</v>
      </c>
      <c r="V85" s="13">
        <f>AVERAGE(V67:V69)</f>
        <v>12.207333333333333</v>
      </c>
      <c r="W85" s="4">
        <f>AVERAGE(W67:W69)</f>
        <v>17.036866666666665</v>
      </c>
      <c r="X85" s="4">
        <f>AVERAGE(X67:X69)</f>
        <v>4.8828666666666676</v>
      </c>
      <c r="Y85" s="4">
        <f>AVERAGE(Y67:Y69)</f>
        <v>12.9108</v>
      </c>
      <c r="Z85" s="4">
        <f>AVERAGE(Z67:Z69)</f>
        <v>7.6091333333333324</v>
      </c>
      <c r="AA85" s="4">
        <f>AVERAGE(AA67:AA69)</f>
        <v>1345.2152666666666</v>
      </c>
      <c r="AF85" t="s">
        <v>22</v>
      </c>
      <c r="AG85">
        <v>12</v>
      </c>
      <c r="AH85">
        <v>2</v>
      </c>
      <c r="AI85">
        <v>120</v>
      </c>
      <c r="AJ85">
        <v>250</v>
      </c>
      <c r="AK85" t="s">
        <v>19</v>
      </c>
      <c r="AL85">
        <v>6045.8729999999996</v>
      </c>
      <c r="AN85">
        <v>-850.56600000000003</v>
      </c>
      <c r="AO85">
        <v>1256.7429999999999</v>
      </c>
      <c r="AP85">
        <v>0.121</v>
      </c>
      <c r="AQ85">
        <v>8.2390000000000008</v>
      </c>
      <c r="AR85">
        <v>3.9119999999999999</v>
      </c>
      <c r="AT85">
        <v>2643.3380000000002</v>
      </c>
      <c r="AU85">
        <v>-805.03899999999999</v>
      </c>
      <c r="AV85">
        <v>0.88400000000000001</v>
      </c>
      <c r="AW85">
        <v>0.53700000000000003</v>
      </c>
      <c r="AX85">
        <v>1</v>
      </c>
      <c r="AY85">
        <v>0.871</v>
      </c>
      <c r="AZ85">
        <v>1.1419999999999999</v>
      </c>
      <c r="BA85">
        <v>8.5120000000000005</v>
      </c>
      <c r="BB85">
        <v>12.566000000000001</v>
      </c>
      <c r="BC85">
        <v>4.5460000000000003</v>
      </c>
      <c r="BD85">
        <v>10.185</v>
      </c>
      <c r="BE85">
        <v>6.4210000000000003</v>
      </c>
      <c r="BF85">
        <v>1586.011</v>
      </c>
      <c r="BG85" s="4"/>
      <c r="BH85" s="4"/>
    </row>
    <row r="86" spans="4:60">
      <c r="D86" t="s">
        <v>36</v>
      </c>
      <c r="G86" s="4">
        <f t="shared" ref="G86:O86" si="74">AVERAGE(G70:G72)</f>
        <v>11.227660733333332</v>
      </c>
      <c r="H86" s="4">
        <f t="shared" ref="H86" si="75">AVERAGE(H70:H72)</f>
        <v>5.613830366666666</v>
      </c>
      <c r="I86" s="4">
        <f>AVERAGE(I70:I72)</f>
        <v>-3.0880968000000002</v>
      </c>
      <c r="J86" s="4">
        <f>AVERAGE(J70:J72)</f>
        <v>3.3934215333333331</v>
      </c>
      <c r="K86" s="4">
        <f>AVERAGE(K70:K72)</f>
        <v>5.8000000000000003E-2</v>
      </c>
      <c r="L86" s="4">
        <f>AVERAGE(L70:L72)</f>
        <v>10.613733333333332</v>
      </c>
      <c r="M86" s="4">
        <f>AVERAGE(M70:M72)</f>
        <v>6.034133333333334</v>
      </c>
      <c r="N86" s="4">
        <f>AVERAGE(N70:N72)</f>
        <v>3.017066666666667</v>
      </c>
      <c r="O86" s="4">
        <f>AVERAGE(O70:O72)</f>
        <v>5.0695757333333331</v>
      </c>
      <c r="P86" s="4">
        <f>AVERAGE(P70:P72)</f>
        <v>2.5347878666666666</v>
      </c>
      <c r="Q86" s="4">
        <f>AVERAGE(Q70:Q72)</f>
        <v>-3.001844066666667</v>
      </c>
      <c r="R86" s="4">
        <f>AVERAGE(R70:R72)</f>
        <v>0.86726666666666663</v>
      </c>
      <c r="S86" s="9">
        <f>AVERAGE(S70:S72)</f>
        <v>0.99425000000000008</v>
      </c>
      <c r="T86" s="9">
        <f>AVERAGE(T70:T72)</f>
        <v>0.87653333333333328</v>
      </c>
      <c r="U86" s="9">
        <f>AVERAGE(U70:U72)</f>
        <v>1.4319333333333333</v>
      </c>
      <c r="V86" s="13">
        <f>AVERAGE(V70:V72)</f>
        <v>14.5692</v>
      </c>
      <c r="W86" s="4">
        <f>AVERAGE(W70:W72)</f>
        <v>19.091533333333334</v>
      </c>
      <c r="X86" s="4">
        <f>AVERAGE(X70:X72)</f>
        <v>4.7185999999999995</v>
      </c>
      <c r="Y86" s="4">
        <f>AVERAGE(Y70:Y72)</f>
        <v>13.796333333333335</v>
      </c>
      <c r="Z86" s="4">
        <f>AVERAGE(Z70:Z72)</f>
        <v>7.84</v>
      </c>
      <c r="AA86" s="4">
        <f>AVERAGE(AA70:AA72)</f>
        <v>3816.1949333333337</v>
      </c>
      <c r="AF86" t="s">
        <v>22</v>
      </c>
      <c r="AG86">
        <v>1</v>
      </c>
      <c r="AH86">
        <v>3</v>
      </c>
      <c r="AI86">
        <v>12</v>
      </c>
      <c r="AJ86">
        <v>75</v>
      </c>
      <c r="AK86" t="s">
        <v>18</v>
      </c>
      <c r="AL86">
        <v>9696.9230000000007</v>
      </c>
      <c r="AN86">
        <v>-2250.3429999999998</v>
      </c>
      <c r="AO86">
        <v>2721.962</v>
      </c>
      <c r="AP86">
        <v>-2.7E-2</v>
      </c>
      <c r="AQ86">
        <v>9.0820000000000007</v>
      </c>
      <c r="AR86">
        <v>5.7770000000000001</v>
      </c>
      <c r="AT86">
        <v>4135.107</v>
      </c>
      <c r="AU86">
        <v>-2257.8710000000001</v>
      </c>
      <c r="AV86">
        <v>0.83499999999999996</v>
      </c>
      <c r="AW86">
        <v>0.48799999999999999</v>
      </c>
      <c r="AX86">
        <v>1</v>
      </c>
      <c r="AY86">
        <v>0.67200000000000004</v>
      </c>
      <c r="AZ86">
        <v>2.0249999999999999</v>
      </c>
      <c r="BA86">
        <v>13.013</v>
      </c>
      <c r="BB86">
        <v>14.324999999999999</v>
      </c>
      <c r="BC86">
        <v>3.5139999999999998</v>
      </c>
      <c r="BD86">
        <v>11.343999999999999</v>
      </c>
      <c r="BE86">
        <v>6.7190000000000003</v>
      </c>
      <c r="BF86">
        <v>3531.2750000000001</v>
      </c>
      <c r="BG86" s="4"/>
      <c r="BH86" s="4"/>
    </row>
    <row r="87" spans="4:60">
      <c r="D87" t="s">
        <v>37</v>
      </c>
      <c r="G87" s="4">
        <f t="shared" ref="G87:O87" si="76">AVERAGE(G73:G75)</f>
        <v>11.462878199999999</v>
      </c>
      <c r="H87" s="4">
        <f t="shared" ref="H87" si="77">AVERAGE(H73:H75)</f>
        <v>5.7314390999999993</v>
      </c>
      <c r="I87" s="4">
        <f>AVERAGE(I73:I75)</f>
        <v>-2.5352011999999999</v>
      </c>
      <c r="J87" s="4">
        <f>AVERAGE(J73:J75)</f>
        <v>2.8408424666666665</v>
      </c>
      <c r="K87" s="4">
        <f>AVERAGE(K73:K75)</f>
        <v>0.17479999999999998</v>
      </c>
      <c r="L87" s="4">
        <f>AVERAGE(L73:L75)</f>
        <v>9.9558666666666671</v>
      </c>
      <c r="M87" s="4">
        <f>AVERAGE(M73:M75)</f>
        <v>6.0098666666666674</v>
      </c>
      <c r="N87" s="4">
        <f>AVERAGE(N73:N75)</f>
        <v>3.0049333333333337</v>
      </c>
      <c r="O87" s="4">
        <f>AVERAGE(O73:O75)</f>
        <v>5.3078067333333339</v>
      </c>
      <c r="P87" s="4">
        <f>AVERAGE(P73:P75)</f>
        <v>2.6539033666666669</v>
      </c>
      <c r="Q87" s="4">
        <f>AVERAGE(Q73:Q75)</f>
        <v>-2.4913954666666664</v>
      </c>
      <c r="R87" s="4">
        <f>AVERAGE(R73:R75)</f>
        <v>0.92780000000000007</v>
      </c>
      <c r="S87" s="9">
        <f>AVERAGE(S73:S75)</f>
        <v>1</v>
      </c>
      <c r="T87" s="9">
        <f>AVERAGE(T73:T75)</f>
        <v>0.94493333333333329</v>
      </c>
      <c r="U87" s="9">
        <f>AVERAGE(U73:U75)</f>
        <v>1.3351999999999997</v>
      </c>
      <c r="V87" s="13">
        <f>AVERAGE(V73:V75)</f>
        <v>13.807333333333332</v>
      </c>
      <c r="W87" s="4">
        <f>AVERAGE(W73:W75)</f>
        <v>17.655333333333331</v>
      </c>
      <c r="X87" s="4">
        <f>AVERAGE(X73:X75)</f>
        <v>3.8951999999999991</v>
      </c>
      <c r="Y87" s="4">
        <f>AVERAGE(Y73:Y75)</f>
        <v>13.149733333333335</v>
      </c>
      <c r="Z87" s="4">
        <f>AVERAGE(Z73:Z75)</f>
        <v>7.143933333333333</v>
      </c>
      <c r="AA87" s="4">
        <f>AVERAGE(AA73:AA75)</f>
        <v>3267.7069999999999</v>
      </c>
      <c r="AF87" t="s">
        <v>22</v>
      </c>
      <c r="AG87">
        <v>2</v>
      </c>
      <c r="AH87">
        <v>3</v>
      </c>
      <c r="AI87">
        <v>60</v>
      </c>
      <c r="AJ87">
        <v>75</v>
      </c>
      <c r="AK87" t="s">
        <v>18</v>
      </c>
      <c r="AL87">
        <v>4880.6970000000001</v>
      </c>
      <c r="AN87">
        <v>-262.48599999999999</v>
      </c>
      <c r="AO87">
        <v>683.60400000000004</v>
      </c>
      <c r="AP87">
        <v>1.6E-2</v>
      </c>
      <c r="AQ87">
        <v>11.327</v>
      </c>
      <c r="AR87">
        <v>3.45</v>
      </c>
      <c r="AT87">
        <v>2357.9589999999998</v>
      </c>
      <c r="AU87">
        <v>-231.18899999999999</v>
      </c>
      <c r="AV87">
        <v>1</v>
      </c>
      <c r="AW87">
        <v>0.79300000000000004</v>
      </c>
      <c r="AX87">
        <v>1</v>
      </c>
      <c r="AY87">
        <v>0.95699999999999996</v>
      </c>
      <c r="AZ87">
        <v>0.78700000000000003</v>
      </c>
      <c r="BA87">
        <v>7.4050000000000002</v>
      </c>
      <c r="BB87">
        <v>14.904</v>
      </c>
      <c r="BC87">
        <v>7.7480000000000002</v>
      </c>
      <c r="BD87">
        <v>12.964</v>
      </c>
      <c r="BE87">
        <v>9.7309999999999999</v>
      </c>
      <c r="BF87">
        <v>859.87300000000005</v>
      </c>
      <c r="BG87" s="4"/>
      <c r="BH87" s="4"/>
    </row>
    <row r="88" spans="4:60">
      <c r="D88" t="s">
        <v>38</v>
      </c>
      <c r="G88" s="4"/>
      <c r="H88" s="4"/>
      <c r="I88" s="4"/>
      <c r="J88" s="4"/>
      <c r="K88" s="4"/>
      <c r="L88" s="7"/>
      <c r="M88" s="4"/>
      <c r="N88" s="4"/>
      <c r="P88" s="4"/>
      <c r="Q88" s="5"/>
      <c r="R88" s="5"/>
      <c r="S88" s="5"/>
      <c r="T88" s="4"/>
      <c r="U88" s="4"/>
      <c r="V88" s="4"/>
      <c r="W88" s="4"/>
      <c r="X88" s="4"/>
      <c r="Y88" s="4"/>
      <c r="Z88" s="4"/>
      <c r="AA88" s="4"/>
      <c r="AF88" t="s">
        <v>22</v>
      </c>
      <c r="AG88">
        <v>3</v>
      </c>
      <c r="AH88">
        <v>3</v>
      </c>
      <c r="AI88">
        <v>120</v>
      </c>
      <c r="AJ88">
        <v>75</v>
      </c>
      <c r="AK88" t="s">
        <v>18</v>
      </c>
      <c r="AL88">
        <v>4350.598</v>
      </c>
      <c r="AN88">
        <v>-187.06</v>
      </c>
      <c r="AO88">
        <v>751.65200000000004</v>
      </c>
      <c r="AP88">
        <v>6.7000000000000004E-2</v>
      </c>
      <c r="AQ88">
        <v>11.29</v>
      </c>
      <c r="AR88">
        <v>3.7770000000000001</v>
      </c>
      <c r="AT88">
        <v>2209.2809999999999</v>
      </c>
      <c r="AU88">
        <v>-191.52600000000001</v>
      </c>
      <c r="AV88">
        <v>0.92600000000000005</v>
      </c>
      <c r="AW88">
        <v>0.81799999999999995</v>
      </c>
      <c r="AX88">
        <v>0.96599999999999997</v>
      </c>
      <c r="AY88">
        <v>0.69</v>
      </c>
      <c r="AZ88">
        <v>1.244</v>
      </c>
      <c r="BA88">
        <v>7.8659999999999997</v>
      </c>
      <c r="BB88">
        <v>14.935</v>
      </c>
      <c r="BC88">
        <v>7.9530000000000003</v>
      </c>
      <c r="BD88">
        <v>13.018000000000001</v>
      </c>
      <c r="BE88">
        <v>9.6460000000000008</v>
      </c>
      <c r="BF88">
        <v>914.16300000000001</v>
      </c>
      <c r="BG88" s="4"/>
      <c r="BH88" s="4"/>
    </row>
    <row r="89" spans="4:60">
      <c r="L89" s="7"/>
      <c r="Q89" s="5"/>
      <c r="R89" s="5"/>
      <c r="S89" s="5"/>
      <c r="AF89" t="s">
        <v>22</v>
      </c>
      <c r="AG89">
        <v>4</v>
      </c>
      <c r="AH89">
        <v>3</v>
      </c>
      <c r="AI89">
        <v>12</v>
      </c>
      <c r="AJ89">
        <v>250</v>
      </c>
      <c r="AK89" t="s">
        <v>18</v>
      </c>
      <c r="AL89">
        <v>15814.437</v>
      </c>
      <c r="AN89">
        <v>-265.05200000000002</v>
      </c>
      <c r="AO89">
        <v>925.28499999999997</v>
      </c>
      <c r="AP89">
        <v>0.25800000000000001</v>
      </c>
      <c r="AQ89">
        <v>11.744</v>
      </c>
      <c r="AR89">
        <v>9.0129999999999999</v>
      </c>
      <c r="AT89">
        <v>7197.2089999999998</v>
      </c>
      <c r="AU89">
        <v>-276.55</v>
      </c>
      <c r="AV89">
        <v>1</v>
      </c>
      <c r="AW89">
        <v>1</v>
      </c>
      <c r="AX89">
        <v>1</v>
      </c>
      <c r="AY89">
        <v>1</v>
      </c>
      <c r="AZ89">
        <v>1.1499999999999999</v>
      </c>
      <c r="BA89">
        <v>21.34</v>
      </c>
      <c r="BB89">
        <v>23.805</v>
      </c>
      <c r="BC89">
        <v>2.7240000000000002</v>
      </c>
      <c r="BD89">
        <v>16.702000000000002</v>
      </c>
      <c r="BE89">
        <v>7.57</v>
      </c>
      <c r="BF89">
        <v>1128.9290000000001</v>
      </c>
      <c r="BG89" s="4"/>
      <c r="BH89" s="4"/>
    </row>
    <row r="90" spans="4:60">
      <c r="S90" s="5"/>
      <c r="AF90" t="s">
        <v>22</v>
      </c>
      <c r="AG90">
        <v>5</v>
      </c>
      <c r="AH90">
        <v>3</v>
      </c>
      <c r="AI90">
        <v>60</v>
      </c>
      <c r="AJ90">
        <v>250</v>
      </c>
      <c r="AK90" t="s">
        <v>18</v>
      </c>
      <c r="AL90">
        <v>7140.13</v>
      </c>
      <c r="AN90">
        <v>-536.154</v>
      </c>
      <c r="AO90">
        <v>952.69100000000003</v>
      </c>
      <c r="AP90">
        <v>0.122</v>
      </c>
      <c r="AQ90">
        <v>9.9920000000000009</v>
      </c>
      <c r="AR90">
        <v>4.8440000000000003</v>
      </c>
      <c r="AT90">
        <v>3454.0070000000001</v>
      </c>
      <c r="AU90">
        <v>-530.17700000000002</v>
      </c>
      <c r="AV90">
        <v>0.94199999999999995</v>
      </c>
      <c r="AW90">
        <v>0.84299999999999997</v>
      </c>
      <c r="AX90">
        <v>1</v>
      </c>
      <c r="AY90">
        <v>0.88800000000000001</v>
      </c>
      <c r="AZ90">
        <v>0.90100000000000002</v>
      </c>
      <c r="BA90">
        <v>10.561</v>
      </c>
      <c r="BB90">
        <v>15.384</v>
      </c>
      <c r="BC90">
        <v>5.2370000000000001</v>
      </c>
      <c r="BD90">
        <v>12.337999999999999</v>
      </c>
      <c r="BE90">
        <v>7.7489999999999997</v>
      </c>
      <c r="BF90">
        <v>1380.222</v>
      </c>
      <c r="BG90" s="4"/>
      <c r="BH90" s="4"/>
    </row>
    <row r="91" spans="4:60">
      <c r="S91" s="5"/>
      <c r="AF91" t="s">
        <v>22</v>
      </c>
      <c r="AG91">
        <v>6</v>
      </c>
      <c r="AH91">
        <v>3</v>
      </c>
      <c r="AI91">
        <v>120</v>
      </c>
      <c r="AJ91">
        <v>250</v>
      </c>
      <c r="AK91" t="s">
        <v>18</v>
      </c>
      <c r="AL91">
        <v>4161.4759999999997</v>
      </c>
      <c r="AN91">
        <v>-113.08499999999999</v>
      </c>
      <c r="AO91">
        <v>486.38600000000002</v>
      </c>
      <c r="AP91">
        <v>-7.2999999999999995E-2</v>
      </c>
      <c r="AQ91">
        <v>10.196999999999999</v>
      </c>
      <c r="AR91">
        <v>3.1640000000000001</v>
      </c>
      <c r="AT91">
        <v>1990.299</v>
      </c>
      <c r="AU91">
        <v>-130.614</v>
      </c>
      <c r="AV91">
        <v>0.96699999999999997</v>
      </c>
      <c r="AW91">
        <v>0.85099999999999998</v>
      </c>
      <c r="AX91">
        <v>1</v>
      </c>
      <c r="AY91">
        <v>0.94799999999999995</v>
      </c>
      <c r="AZ91">
        <v>0.53900000000000003</v>
      </c>
      <c r="BA91">
        <v>6.7080000000000002</v>
      </c>
      <c r="BB91">
        <v>13.378</v>
      </c>
      <c r="BC91">
        <v>7.33</v>
      </c>
      <c r="BD91">
        <v>11.653</v>
      </c>
      <c r="BE91">
        <v>8.8130000000000006</v>
      </c>
      <c r="BF91">
        <v>638.91499999999996</v>
      </c>
      <c r="BG91" s="4"/>
      <c r="BH91" s="4"/>
    </row>
    <row r="92" spans="4:60">
      <c r="D92" t="s">
        <v>39</v>
      </c>
      <c r="F92" t="s">
        <v>40</v>
      </c>
      <c r="H92" t="s">
        <v>41</v>
      </c>
      <c r="K92" t="s">
        <v>42</v>
      </c>
      <c r="O92" t="s">
        <v>43</v>
      </c>
      <c r="Q92" t="s">
        <v>44</v>
      </c>
      <c r="S92" t="s">
        <v>45</v>
      </c>
      <c r="AF92" t="s">
        <v>22</v>
      </c>
      <c r="AG92">
        <v>7</v>
      </c>
      <c r="AH92">
        <v>3</v>
      </c>
      <c r="AI92">
        <v>12</v>
      </c>
      <c r="AJ92">
        <v>75</v>
      </c>
      <c r="AK92" t="s">
        <v>19</v>
      </c>
      <c r="AL92">
        <v>30931.280999999999</v>
      </c>
      <c r="AN92">
        <v>-11608.032999999999</v>
      </c>
      <c r="AO92">
        <v>11567.991</v>
      </c>
      <c r="AP92">
        <v>1.7999999999999999E-2</v>
      </c>
      <c r="AQ92">
        <v>14.407</v>
      </c>
      <c r="AR92">
        <v>13.849</v>
      </c>
      <c r="AT92">
        <v>13920.574000000001</v>
      </c>
      <c r="AU92">
        <v>-11567.991</v>
      </c>
      <c r="AV92">
        <v>0.73599999999999999</v>
      </c>
      <c r="AW92">
        <v>0.32200000000000001</v>
      </c>
      <c r="AX92">
        <v>1</v>
      </c>
      <c r="AY92">
        <v>0.75900000000000001</v>
      </c>
      <c r="AZ92">
        <v>3.496</v>
      </c>
      <c r="BA92">
        <v>44.036999999999999</v>
      </c>
      <c r="BB92">
        <v>47.17</v>
      </c>
      <c r="BC92">
        <v>1.3360000000000001</v>
      </c>
      <c r="BD92">
        <v>23.353000000000002</v>
      </c>
      <c r="BE92">
        <v>8.298</v>
      </c>
      <c r="BF92">
        <v>13326.573</v>
      </c>
      <c r="BG92" s="4"/>
      <c r="BH92" s="4"/>
    </row>
    <row r="93" spans="4:60">
      <c r="O93"/>
      <c r="AF93" t="s">
        <v>22</v>
      </c>
      <c r="AG93">
        <v>8</v>
      </c>
      <c r="AH93">
        <v>3</v>
      </c>
      <c r="AI93">
        <v>60</v>
      </c>
      <c r="AJ93">
        <v>75</v>
      </c>
      <c r="AK93" t="s">
        <v>19</v>
      </c>
      <c r="AL93">
        <v>9382.1299999999992</v>
      </c>
      <c r="AN93">
        <v>-1124.903</v>
      </c>
      <c r="AO93">
        <v>2020.606</v>
      </c>
      <c r="AP93">
        <v>7.8E-2</v>
      </c>
      <c r="AQ93">
        <v>8.0009999999999994</v>
      </c>
      <c r="AR93">
        <v>4.8460000000000001</v>
      </c>
      <c r="AT93">
        <v>4224.4440000000004</v>
      </c>
      <c r="AU93">
        <v>-870.904</v>
      </c>
      <c r="AV93">
        <v>0.86</v>
      </c>
      <c r="AW93">
        <v>0.504</v>
      </c>
      <c r="AX93">
        <v>1</v>
      </c>
      <c r="AY93">
        <v>0.78400000000000003</v>
      </c>
      <c r="AZ93">
        <v>1.512</v>
      </c>
      <c r="BA93">
        <v>10.744999999999999</v>
      </c>
      <c r="BB93">
        <v>13.45</v>
      </c>
      <c r="BC93">
        <v>3.2370000000000001</v>
      </c>
      <c r="BD93">
        <v>10.35</v>
      </c>
      <c r="BE93">
        <v>5.766</v>
      </c>
      <c r="BF93">
        <v>2537.2849999999999</v>
      </c>
      <c r="BG93" s="4"/>
      <c r="BH93" s="4"/>
    </row>
    <row r="94" spans="4:60">
      <c r="D94" t="s">
        <v>46</v>
      </c>
      <c r="E94" t="s">
        <v>47</v>
      </c>
      <c r="F94" s="4">
        <f>G81/2</f>
        <v>3.871387400000001</v>
      </c>
      <c r="G94" s="4" t="s">
        <v>47</v>
      </c>
      <c r="H94" s="4">
        <f>S81*100</f>
        <v>99.75</v>
      </c>
      <c r="I94" t="s">
        <v>48</v>
      </c>
      <c r="J94" s="4" t="s">
        <v>47</v>
      </c>
      <c r="K94" s="4">
        <f>P81</f>
        <v>1.8044558000000002</v>
      </c>
      <c r="L94" s="4" t="s">
        <v>47</v>
      </c>
      <c r="M94" s="4"/>
      <c r="N94" s="4"/>
      <c r="O94" s="4">
        <f>N81</f>
        <v>2.4343500000000002</v>
      </c>
      <c r="P94" s="4" t="s">
        <v>47</v>
      </c>
      <c r="Q94" s="4">
        <f>T81*100</f>
        <v>91.093333333333334</v>
      </c>
      <c r="R94" t="s">
        <v>48</v>
      </c>
      <c r="S94" s="4" t="s">
        <v>47</v>
      </c>
      <c r="T94" s="4">
        <f>AA81/1000</f>
        <v>1.3590435333333333</v>
      </c>
      <c r="U94" s="11" t="s">
        <v>49</v>
      </c>
      <c r="AF94" t="s">
        <v>22</v>
      </c>
      <c r="AG94">
        <v>9</v>
      </c>
      <c r="AH94">
        <v>3</v>
      </c>
      <c r="AI94">
        <v>120</v>
      </c>
      <c r="AJ94">
        <v>75</v>
      </c>
      <c r="AK94" t="s">
        <v>19</v>
      </c>
      <c r="AL94">
        <v>6333.241</v>
      </c>
      <c r="AN94">
        <v>-479.93400000000003</v>
      </c>
      <c r="AO94">
        <v>1172.9390000000001</v>
      </c>
      <c r="AP94">
        <v>0.06</v>
      </c>
      <c r="AQ94">
        <v>10.737</v>
      </c>
      <c r="AR94">
        <v>4.7</v>
      </c>
      <c r="AT94">
        <v>2861.1370000000002</v>
      </c>
      <c r="AU94">
        <v>-403.25799999999998</v>
      </c>
      <c r="AV94">
        <v>1</v>
      </c>
      <c r="AW94">
        <v>0.62</v>
      </c>
      <c r="AX94">
        <v>1</v>
      </c>
      <c r="AY94">
        <v>0.75</v>
      </c>
      <c r="AZ94">
        <v>1.639</v>
      </c>
      <c r="BA94">
        <v>10.113</v>
      </c>
      <c r="BB94">
        <v>15.555999999999999</v>
      </c>
      <c r="BC94">
        <v>6.4429999999999996</v>
      </c>
      <c r="BD94">
        <v>12.888</v>
      </c>
      <c r="BE94">
        <v>8.7100000000000009</v>
      </c>
      <c r="BF94">
        <v>1378.481</v>
      </c>
      <c r="BG94" s="4"/>
      <c r="BH94" s="4"/>
    </row>
    <row r="95" spans="4:60">
      <c r="D95" t="s">
        <v>56</v>
      </c>
      <c r="E95" t="s">
        <v>47</v>
      </c>
      <c r="F95" s="4">
        <f>G82/2</f>
        <v>5.6726347333333322</v>
      </c>
      <c r="G95" s="4" t="s">
        <v>47</v>
      </c>
      <c r="H95" s="4">
        <f>S82*100</f>
        <v>99.712500000000006</v>
      </c>
      <c r="I95" t="s">
        <v>48</v>
      </c>
      <c r="J95" s="4" t="s">
        <v>47</v>
      </c>
      <c r="K95" s="4">
        <f t="shared" ref="K95:K100" si="78">P82</f>
        <v>2.5943456166666667</v>
      </c>
      <c r="L95" s="4" t="s">
        <v>47</v>
      </c>
      <c r="M95" s="4"/>
      <c r="N95" s="4"/>
      <c r="O95" s="4">
        <f>N82</f>
        <v>3.0110000000000006</v>
      </c>
      <c r="P95" s="4" t="s">
        <v>47</v>
      </c>
      <c r="Q95" s="4">
        <f t="shared" ref="Q95:Q100" si="79">T82*100</f>
        <v>91.073333333333338</v>
      </c>
      <c r="R95" t="s">
        <v>48</v>
      </c>
      <c r="S95" s="4" t="s">
        <v>47</v>
      </c>
      <c r="T95" s="4">
        <f t="shared" ref="T95:T100" si="80">AA82/1000</f>
        <v>3.5419509666666666</v>
      </c>
      <c r="U95" s="11" t="s">
        <v>49</v>
      </c>
      <c r="AF95" t="s">
        <v>22</v>
      </c>
      <c r="AG95">
        <v>10</v>
      </c>
      <c r="AH95">
        <v>3</v>
      </c>
      <c r="AI95">
        <v>12</v>
      </c>
      <c r="AJ95">
        <v>250</v>
      </c>
      <c r="AK95" t="s">
        <v>19</v>
      </c>
      <c r="AL95">
        <v>19869.316999999999</v>
      </c>
      <c r="AN95">
        <v>-7666.1840000000002</v>
      </c>
      <c r="AO95">
        <v>7719.9939999999997</v>
      </c>
      <c r="AP95">
        <v>1.2</v>
      </c>
      <c r="AQ95">
        <v>11.025</v>
      </c>
      <c r="AR95">
        <v>8.3729999999999993</v>
      </c>
      <c r="AT95">
        <v>9195.0139999999992</v>
      </c>
      <c r="AU95">
        <v>-7719.9939999999997</v>
      </c>
      <c r="AV95">
        <v>0.82599999999999996</v>
      </c>
      <c r="AW95">
        <v>0.124</v>
      </c>
      <c r="AX95">
        <v>1</v>
      </c>
      <c r="AY95">
        <v>0.94</v>
      </c>
      <c r="AZ95">
        <v>1.966</v>
      </c>
      <c r="BA95">
        <v>20.027000000000001</v>
      </c>
      <c r="BB95">
        <v>22.663</v>
      </c>
      <c r="BC95">
        <v>2.4060000000000001</v>
      </c>
      <c r="BD95">
        <v>15.586</v>
      </c>
      <c r="BE95">
        <v>7.0629999999999997</v>
      </c>
      <c r="BF95">
        <v>8574.3349999999991</v>
      </c>
      <c r="BG95" s="4"/>
      <c r="BH95" s="4"/>
    </row>
    <row r="96" spans="4:60">
      <c r="D96" t="s">
        <v>49</v>
      </c>
      <c r="F96" s="4"/>
      <c r="H96" s="4"/>
      <c r="J96" s="4"/>
      <c r="K96" s="4"/>
      <c r="L96" s="4"/>
      <c r="M96" s="4"/>
      <c r="N96" s="4"/>
      <c r="O96" s="4"/>
      <c r="P96" s="4"/>
      <c r="Q96" s="4"/>
      <c r="S96" s="4"/>
      <c r="T96" s="4"/>
      <c r="U96" s="11"/>
      <c r="AF96" t="s">
        <v>22</v>
      </c>
      <c r="AG96">
        <v>11</v>
      </c>
      <c r="AH96">
        <v>3</v>
      </c>
      <c r="AI96">
        <v>60</v>
      </c>
      <c r="AJ96">
        <v>250</v>
      </c>
      <c r="AK96" t="s">
        <v>19</v>
      </c>
      <c r="AL96">
        <v>8762.5830000000005</v>
      </c>
      <c r="AN96">
        <v>-302.154</v>
      </c>
      <c r="AO96">
        <v>918.93799999999999</v>
      </c>
      <c r="AP96">
        <v>0.38300000000000001</v>
      </c>
      <c r="AQ96">
        <v>9.3640000000000008</v>
      </c>
      <c r="AR96">
        <v>4.9809999999999999</v>
      </c>
      <c r="AT96">
        <v>4137.1270000000004</v>
      </c>
      <c r="AU96">
        <v>-232.34200000000001</v>
      </c>
      <c r="AV96">
        <v>1</v>
      </c>
      <c r="AW96">
        <v>0.92600000000000005</v>
      </c>
      <c r="AX96">
        <v>1</v>
      </c>
      <c r="AY96">
        <v>0.97399999999999998</v>
      </c>
      <c r="AZ96">
        <v>0.97799999999999998</v>
      </c>
      <c r="BA96">
        <v>10.882</v>
      </c>
      <c r="BB96">
        <v>14.817</v>
      </c>
      <c r="BC96">
        <v>4.5179999999999998</v>
      </c>
      <c r="BD96">
        <v>11.768000000000001</v>
      </c>
      <c r="BE96">
        <v>7.0789999999999997</v>
      </c>
      <c r="BF96">
        <v>1338.3579999999999</v>
      </c>
      <c r="BG96" s="4"/>
      <c r="BH96" s="4"/>
    </row>
    <row r="97" spans="4:60">
      <c r="D97" t="s">
        <v>50</v>
      </c>
      <c r="E97" t="s">
        <v>47</v>
      </c>
      <c r="F97" s="4">
        <f>G84/2</f>
        <v>3.2928869000000005</v>
      </c>
      <c r="G97" s="4" t="s">
        <v>47</v>
      </c>
      <c r="H97" s="4">
        <f>S84*100</f>
        <v>99.5</v>
      </c>
      <c r="I97" t="s">
        <v>48</v>
      </c>
      <c r="J97" s="4" t="s">
        <v>47</v>
      </c>
      <c r="K97" s="4">
        <f t="shared" si="78"/>
        <v>1.5323486999999998</v>
      </c>
      <c r="L97" s="4" t="s">
        <v>47</v>
      </c>
      <c r="M97" s="4"/>
      <c r="N97" s="4"/>
      <c r="O97" s="4">
        <f t="shared" ref="O96:O100" si="81">N84</f>
        <v>2.2679333333333336</v>
      </c>
      <c r="P97" s="4" t="s">
        <v>47</v>
      </c>
      <c r="Q97" s="4">
        <f t="shared" si="79"/>
        <v>87.653333333333322</v>
      </c>
      <c r="R97" t="s">
        <v>48</v>
      </c>
      <c r="S97" s="4" t="s">
        <v>47</v>
      </c>
      <c r="T97" s="4">
        <f t="shared" si="80"/>
        <v>1.3728718</v>
      </c>
      <c r="U97" s="11" t="s">
        <v>49</v>
      </c>
      <c r="AF97" t="s">
        <v>22</v>
      </c>
      <c r="AG97">
        <v>12</v>
      </c>
      <c r="AH97">
        <v>3</v>
      </c>
      <c r="AI97">
        <v>120</v>
      </c>
      <c r="AJ97">
        <v>250</v>
      </c>
      <c r="AK97" t="s">
        <v>19</v>
      </c>
      <c r="AL97">
        <v>6610.5680000000002</v>
      </c>
      <c r="AN97">
        <v>-621.14300000000003</v>
      </c>
      <c r="AO97">
        <v>901.24800000000005</v>
      </c>
      <c r="AP97">
        <v>-0.126</v>
      </c>
      <c r="AQ97">
        <v>9.6850000000000005</v>
      </c>
      <c r="AR97">
        <v>4.702</v>
      </c>
      <c r="AT97">
        <v>3198.1120000000001</v>
      </c>
      <c r="AU97">
        <v>-603.46600000000001</v>
      </c>
      <c r="AV97">
        <v>1</v>
      </c>
      <c r="AW97">
        <v>0.86799999999999999</v>
      </c>
      <c r="AX97">
        <v>1</v>
      </c>
      <c r="AY97">
        <v>1</v>
      </c>
      <c r="AZ97">
        <v>0.80300000000000005</v>
      </c>
      <c r="BA97">
        <v>10.196</v>
      </c>
      <c r="BB97">
        <v>15.397</v>
      </c>
      <c r="BC97">
        <v>5.3559999999999999</v>
      </c>
      <c r="BD97">
        <v>12.226000000000001</v>
      </c>
      <c r="BE97">
        <v>7.5369999999999999</v>
      </c>
      <c r="BF97">
        <v>1080.4590000000001</v>
      </c>
      <c r="BG97" s="4"/>
      <c r="BH97" s="4"/>
    </row>
    <row r="98" spans="4:60">
      <c r="D98" t="s">
        <v>51</v>
      </c>
      <c r="E98" t="s">
        <v>47</v>
      </c>
      <c r="F98" s="4">
        <f>G85/2</f>
        <v>4.4498879000000011</v>
      </c>
      <c r="G98" s="4" t="s">
        <v>47</v>
      </c>
      <c r="H98" s="4">
        <f>S85*100</f>
        <v>100</v>
      </c>
      <c r="I98" t="s">
        <v>48</v>
      </c>
      <c r="J98" s="4" t="s">
        <v>47</v>
      </c>
      <c r="K98" s="4">
        <f t="shared" si="78"/>
        <v>2.0765629000000003</v>
      </c>
      <c r="L98" s="4" t="s">
        <v>47</v>
      </c>
      <c r="M98" s="4"/>
      <c r="N98" s="4"/>
      <c r="O98" s="4">
        <f t="shared" si="81"/>
        <v>2.6007666666666669</v>
      </c>
      <c r="P98" s="4" t="s">
        <v>47</v>
      </c>
      <c r="Q98" s="4">
        <f t="shared" si="79"/>
        <v>94.533333333333346</v>
      </c>
      <c r="R98" t="s">
        <v>48</v>
      </c>
      <c r="S98" s="4" t="s">
        <v>47</v>
      </c>
      <c r="T98" s="4">
        <f t="shared" si="80"/>
        <v>1.3452152666666666</v>
      </c>
      <c r="U98" s="11" t="s">
        <v>49</v>
      </c>
      <c r="AF98" t="s">
        <v>22</v>
      </c>
      <c r="AG98">
        <v>1</v>
      </c>
      <c r="AH98">
        <v>4</v>
      </c>
      <c r="AI98">
        <v>12</v>
      </c>
      <c r="AJ98">
        <v>75</v>
      </c>
      <c r="AK98" t="s">
        <v>18</v>
      </c>
      <c r="AL98">
        <v>7033.6949999999997</v>
      </c>
      <c r="AN98">
        <v>195.00200000000001</v>
      </c>
      <c r="AO98">
        <v>1107.2260000000001</v>
      </c>
      <c r="AP98">
        <v>-0.01</v>
      </c>
      <c r="AQ98">
        <v>11.818</v>
      </c>
      <c r="AR98">
        <v>4.9109999999999996</v>
      </c>
      <c r="AT98">
        <v>3301.491</v>
      </c>
      <c r="AU98">
        <v>214.64099999999999</v>
      </c>
      <c r="AV98">
        <v>0.97499999999999998</v>
      </c>
      <c r="AW98">
        <v>0.71099999999999997</v>
      </c>
      <c r="AX98">
        <v>1</v>
      </c>
      <c r="AY98">
        <v>0.81</v>
      </c>
      <c r="AZ98">
        <v>1.397</v>
      </c>
      <c r="BA98">
        <v>10.897</v>
      </c>
      <c r="BB98">
        <v>17.498999999999999</v>
      </c>
      <c r="BC98">
        <v>7.2190000000000003</v>
      </c>
      <c r="BD98">
        <v>14.281000000000001</v>
      </c>
      <c r="BE98">
        <v>9.5969999999999995</v>
      </c>
      <c r="BF98">
        <v>1309.3720000000001</v>
      </c>
      <c r="BG98" s="4"/>
      <c r="BH98" s="4"/>
    </row>
    <row r="99" spans="4:60">
      <c r="D99" t="s">
        <v>52</v>
      </c>
      <c r="E99" t="s">
        <v>47</v>
      </c>
      <c r="F99" s="4">
        <f>G86/2</f>
        <v>5.613830366666666</v>
      </c>
      <c r="G99" s="4" t="s">
        <v>47</v>
      </c>
      <c r="H99" s="4">
        <f>S86*100</f>
        <v>99.425000000000011</v>
      </c>
      <c r="I99" t="s">
        <v>48</v>
      </c>
      <c r="J99" s="4" t="s">
        <v>47</v>
      </c>
      <c r="K99" s="4">
        <f t="shared" si="78"/>
        <v>2.5347878666666666</v>
      </c>
      <c r="L99" s="4" t="s">
        <v>47</v>
      </c>
      <c r="M99" s="4"/>
      <c r="N99" s="4"/>
      <c r="O99" s="4">
        <f t="shared" si="81"/>
        <v>3.017066666666667</v>
      </c>
      <c r="P99" s="4" t="s">
        <v>47</v>
      </c>
      <c r="Q99" s="4">
        <f t="shared" si="79"/>
        <v>87.653333333333322</v>
      </c>
      <c r="R99" t="s">
        <v>48</v>
      </c>
      <c r="S99" s="4" t="s">
        <v>47</v>
      </c>
      <c r="T99" s="4">
        <f t="shared" si="80"/>
        <v>3.8161949333333336</v>
      </c>
      <c r="U99" s="11" t="s">
        <v>49</v>
      </c>
      <c r="AF99" t="s">
        <v>22</v>
      </c>
      <c r="AG99">
        <v>2</v>
      </c>
      <c r="AH99">
        <v>4</v>
      </c>
      <c r="AI99">
        <v>60</v>
      </c>
      <c r="AJ99">
        <v>75</v>
      </c>
      <c r="AK99" t="s">
        <v>18</v>
      </c>
      <c r="AL99">
        <v>4085.0940000000001</v>
      </c>
      <c r="AN99">
        <v>579.64</v>
      </c>
      <c r="AO99">
        <v>808.80700000000002</v>
      </c>
      <c r="AP99">
        <v>-7.1999999999999995E-2</v>
      </c>
      <c r="AQ99">
        <v>10.772</v>
      </c>
      <c r="AR99">
        <v>3.14</v>
      </c>
      <c r="AT99">
        <v>1910.7529999999999</v>
      </c>
      <c r="AU99">
        <v>588.14599999999996</v>
      </c>
      <c r="AV99">
        <v>1</v>
      </c>
      <c r="AW99">
        <v>0.62</v>
      </c>
      <c r="AX99">
        <v>1</v>
      </c>
      <c r="AY99">
        <v>1</v>
      </c>
      <c r="AZ99">
        <v>0.81899999999999995</v>
      </c>
      <c r="BA99">
        <v>6.7389999999999999</v>
      </c>
      <c r="BB99">
        <v>14.747</v>
      </c>
      <c r="BC99">
        <v>7.548</v>
      </c>
      <c r="BD99">
        <v>12.523999999999999</v>
      </c>
      <c r="BE99">
        <v>9.234</v>
      </c>
      <c r="BF99">
        <v>1006.213</v>
      </c>
      <c r="BG99" s="4"/>
      <c r="BH99" s="4"/>
    </row>
    <row r="100" spans="4:60">
      <c r="D100" t="s">
        <v>53</v>
      </c>
      <c r="E100" t="s">
        <v>47</v>
      </c>
      <c r="F100" s="4">
        <f>G87/2</f>
        <v>5.7314390999999993</v>
      </c>
      <c r="G100" s="4" t="s">
        <v>47</v>
      </c>
      <c r="H100" s="4">
        <f>S87*100</f>
        <v>100</v>
      </c>
      <c r="I100" t="s">
        <v>48</v>
      </c>
      <c r="J100" s="4" t="s">
        <v>47</v>
      </c>
      <c r="K100" s="4">
        <f t="shared" si="78"/>
        <v>2.6539033666666669</v>
      </c>
      <c r="L100" s="4" t="s">
        <v>47</v>
      </c>
      <c r="M100" s="4"/>
      <c r="N100" s="4"/>
      <c r="O100" s="4">
        <f t="shared" si="81"/>
        <v>3.0049333333333337</v>
      </c>
      <c r="P100" s="4" t="s">
        <v>47</v>
      </c>
      <c r="Q100" s="4">
        <f t="shared" si="79"/>
        <v>94.493333333333325</v>
      </c>
      <c r="R100" t="s">
        <v>48</v>
      </c>
      <c r="S100" s="4" t="s">
        <v>47</v>
      </c>
      <c r="T100" s="4">
        <f t="shared" si="80"/>
        <v>3.2677069999999997</v>
      </c>
      <c r="U100" s="11" t="s">
        <v>49</v>
      </c>
      <c r="AF100" t="s">
        <v>22</v>
      </c>
      <c r="AG100">
        <v>3</v>
      </c>
      <c r="AH100">
        <v>4</v>
      </c>
      <c r="AI100">
        <v>120</v>
      </c>
      <c r="AJ100">
        <v>75</v>
      </c>
      <c r="AK100" t="s">
        <v>18</v>
      </c>
      <c r="AL100">
        <v>3623.1460000000002</v>
      </c>
      <c r="AN100">
        <v>-15.138999999999999</v>
      </c>
      <c r="AO100">
        <v>543.024</v>
      </c>
      <c r="AP100">
        <v>-5.8999999999999997E-2</v>
      </c>
      <c r="AQ100">
        <v>13.038</v>
      </c>
      <c r="AR100">
        <v>3.2050000000000001</v>
      </c>
      <c r="AT100">
        <v>1747.4369999999999</v>
      </c>
      <c r="AU100">
        <v>7.5359999999999996</v>
      </c>
      <c r="AV100">
        <v>1</v>
      </c>
      <c r="AW100">
        <v>0.78500000000000003</v>
      </c>
      <c r="AX100">
        <v>0.97399999999999998</v>
      </c>
      <c r="AY100">
        <v>0.79300000000000004</v>
      </c>
      <c r="AZ100">
        <v>0.89300000000000002</v>
      </c>
      <c r="BA100">
        <v>6.7670000000000003</v>
      </c>
      <c r="BB100">
        <v>16.422999999999998</v>
      </c>
      <c r="BC100">
        <v>10.135999999999999</v>
      </c>
      <c r="BD100">
        <v>14.628</v>
      </c>
      <c r="BE100">
        <v>11.606999999999999</v>
      </c>
      <c r="BF100">
        <v>688.63099999999997</v>
      </c>
      <c r="BG100" s="4"/>
      <c r="BH100" s="4"/>
    </row>
    <row r="101" spans="4:60">
      <c r="O101"/>
      <c r="P101" s="5"/>
      <c r="AF101" t="s">
        <v>22</v>
      </c>
      <c r="AG101">
        <v>4</v>
      </c>
      <c r="AH101">
        <v>4</v>
      </c>
      <c r="AI101">
        <v>12</v>
      </c>
      <c r="AJ101">
        <v>250</v>
      </c>
      <c r="AK101" t="s">
        <v>18</v>
      </c>
      <c r="AL101">
        <v>23218.617999999999</v>
      </c>
      <c r="AN101">
        <v>-1055.799</v>
      </c>
      <c r="AO101">
        <v>2310.5140000000001</v>
      </c>
      <c r="AP101">
        <v>0.255</v>
      </c>
      <c r="AQ101">
        <v>9.2370000000000001</v>
      </c>
      <c r="AR101">
        <v>10.278</v>
      </c>
      <c r="AT101">
        <v>10527.56</v>
      </c>
      <c r="AU101">
        <v>-1069.3240000000001</v>
      </c>
      <c r="AV101">
        <v>1</v>
      </c>
      <c r="AW101">
        <v>0.90100000000000002</v>
      </c>
      <c r="AX101">
        <v>1</v>
      </c>
      <c r="AY101">
        <v>0.97399999999999998</v>
      </c>
      <c r="AZ101">
        <v>1.3720000000000001</v>
      </c>
      <c r="BA101">
        <v>31.056000000000001</v>
      </c>
      <c r="BB101">
        <v>27.207999999999998</v>
      </c>
      <c r="BC101">
        <v>-0.77100000000000002</v>
      </c>
      <c r="BD101">
        <v>15.433999999999999</v>
      </c>
      <c r="BE101">
        <v>4.51</v>
      </c>
      <c r="BF101">
        <v>2866.223</v>
      </c>
      <c r="BG101" s="4"/>
      <c r="BH101" s="4"/>
    </row>
    <row r="102" spans="4:60">
      <c r="AF102" t="s">
        <v>22</v>
      </c>
      <c r="AG102">
        <v>5</v>
      </c>
      <c r="AH102">
        <v>4</v>
      </c>
      <c r="AI102">
        <v>60</v>
      </c>
      <c r="AJ102">
        <v>250</v>
      </c>
      <c r="AK102" t="s">
        <v>18</v>
      </c>
      <c r="AL102">
        <v>5717.73</v>
      </c>
      <c r="AN102">
        <v>-178.56</v>
      </c>
      <c r="AO102">
        <v>1037.298</v>
      </c>
      <c r="AP102">
        <v>0.191</v>
      </c>
      <c r="AQ102">
        <v>9.4860000000000007</v>
      </c>
      <c r="AR102">
        <v>3.9580000000000002</v>
      </c>
      <c r="AT102">
        <v>2880.3490000000002</v>
      </c>
      <c r="AU102">
        <v>-172.27099999999999</v>
      </c>
      <c r="AV102">
        <v>1</v>
      </c>
      <c r="AW102">
        <v>0.70199999999999996</v>
      </c>
      <c r="AX102">
        <v>1</v>
      </c>
      <c r="AY102">
        <v>1</v>
      </c>
      <c r="AZ102">
        <v>0.70799999999999996</v>
      </c>
      <c r="BA102">
        <v>8.3979999999999997</v>
      </c>
      <c r="BB102">
        <v>14.981</v>
      </c>
      <c r="BC102">
        <v>5.1669999999999998</v>
      </c>
      <c r="BD102">
        <v>11.84</v>
      </c>
      <c r="BE102">
        <v>7.3079999999999998</v>
      </c>
      <c r="BF102">
        <v>1219.5250000000001</v>
      </c>
      <c r="BG102" s="4"/>
      <c r="BH102" s="4"/>
    </row>
    <row r="103" spans="4:60">
      <c r="AF103" t="s">
        <v>22</v>
      </c>
      <c r="AG103">
        <v>6</v>
      </c>
      <c r="AH103">
        <v>4</v>
      </c>
      <c r="AI103">
        <v>120</v>
      </c>
      <c r="AJ103">
        <v>250</v>
      </c>
      <c r="AK103" t="s">
        <v>18</v>
      </c>
      <c r="AL103">
        <v>4071.085</v>
      </c>
      <c r="AN103">
        <v>304.19900000000001</v>
      </c>
      <c r="AO103">
        <v>725.86800000000005</v>
      </c>
      <c r="AP103">
        <v>0.13</v>
      </c>
      <c r="AQ103">
        <v>10.103999999999999</v>
      </c>
      <c r="AR103">
        <v>3.21</v>
      </c>
      <c r="AT103">
        <v>1997.088</v>
      </c>
      <c r="AU103">
        <v>270.02300000000002</v>
      </c>
      <c r="AV103">
        <v>0.94199999999999995</v>
      </c>
      <c r="AW103">
        <v>0.69399999999999995</v>
      </c>
      <c r="AX103">
        <v>1</v>
      </c>
      <c r="AY103">
        <v>0.92200000000000004</v>
      </c>
      <c r="AZ103">
        <v>0.79500000000000004</v>
      </c>
      <c r="BA103">
        <v>6.6920000000000002</v>
      </c>
      <c r="BB103">
        <v>13.28</v>
      </c>
      <c r="BC103">
        <v>6.9009999999999998</v>
      </c>
      <c r="BD103">
        <v>11.577999999999999</v>
      </c>
      <c r="BE103">
        <v>8.6259999999999994</v>
      </c>
      <c r="BF103">
        <v>870.17700000000002</v>
      </c>
      <c r="BG103" s="4"/>
      <c r="BH103" s="4"/>
    </row>
    <row r="104" spans="4:60">
      <c r="AF104" t="s">
        <v>22</v>
      </c>
      <c r="AG104">
        <v>7</v>
      </c>
      <c r="AH104">
        <v>4</v>
      </c>
      <c r="AI104">
        <v>12</v>
      </c>
      <c r="AJ104">
        <v>75</v>
      </c>
      <c r="AK104" t="s">
        <v>19</v>
      </c>
      <c r="AL104">
        <v>18114.7</v>
      </c>
      <c r="AN104">
        <v>-6661.0959999999995</v>
      </c>
      <c r="AO104">
        <v>6656.6390000000001</v>
      </c>
      <c r="AP104">
        <v>0.03</v>
      </c>
      <c r="AQ104">
        <v>9.1310000000000002</v>
      </c>
      <c r="AR104">
        <v>8.2840000000000007</v>
      </c>
      <c r="AT104">
        <v>8024.63</v>
      </c>
      <c r="AU104">
        <v>-6656.6390000000001</v>
      </c>
      <c r="AV104">
        <v>0.876</v>
      </c>
      <c r="AW104">
        <v>0.05</v>
      </c>
      <c r="AX104">
        <v>1</v>
      </c>
      <c r="AY104">
        <v>0.98299999999999998</v>
      </c>
      <c r="AZ104">
        <v>1.3129999999999999</v>
      </c>
      <c r="BA104">
        <v>21.062999999999999</v>
      </c>
      <c r="BB104">
        <v>22.701000000000001</v>
      </c>
      <c r="BC104">
        <v>1.365</v>
      </c>
      <c r="BD104">
        <v>13.137</v>
      </c>
      <c r="BE104">
        <v>5.6980000000000004</v>
      </c>
      <c r="BF104">
        <v>6792.6769999999997</v>
      </c>
      <c r="BG104" s="4"/>
      <c r="BH104" s="4"/>
    </row>
    <row r="105" spans="4:60">
      <c r="AF105" t="s">
        <v>22</v>
      </c>
      <c r="AG105">
        <v>8</v>
      </c>
      <c r="AH105">
        <v>4</v>
      </c>
      <c r="AI105">
        <v>60</v>
      </c>
      <c r="AJ105">
        <v>75</v>
      </c>
      <c r="AK105" t="s">
        <v>19</v>
      </c>
      <c r="AL105">
        <v>9627.9269999999997</v>
      </c>
      <c r="AN105">
        <v>-860.95899999999995</v>
      </c>
      <c r="AO105">
        <v>927.16700000000003</v>
      </c>
      <c r="AP105">
        <v>-7.2999999999999995E-2</v>
      </c>
      <c r="AQ105">
        <v>9.5060000000000002</v>
      </c>
      <c r="AR105">
        <v>5.2370000000000001</v>
      </c>
      <c r="AT105">
        <v>4278.6310000000003</v>
      </c>
      <c r="AU105">
        <v>-724.55700000000002</v>
      </c>
      <c r="AV105">
        <v>1</v>
      </c>
      <c r="AW105">
        <v>0.84299999999999997</v>
      </c>
      <c r="AX105">
        <v>1</v>
      </c>
      <c r="AY105">
        <v>0.879</v>
      </c>
      <c r="AZ105">
        <v>0.99399999999999999</v>
      </c>
      <c r="BA105">
        <v>11.561999999999999</v>
      </c>
      <c r="BB105">
        <v>15.506</v>
      </c>
      <c r="BC105">
        <v>4.7409999999999997</v>
      </c>
      <c r="BD105">
        <v>12.016</v>
      </c>
      <c r="BE105">
        <v>7.218</v>
      </c>
      <c r="BF105">
        <v>1380.3340000000001</v>
      </c>
      <c r="BG105" s="4"/>
      <c r="BH105" s="4"/>
    </row>
    <row r="106" spans="4:60">
      <c r="AF106" t="s">
        <v>22</v>
      </c>
      <c r="AG106">
        <v>9</v>
      </c>
      <c r="AH106">
        <v>4</v>
      </c>
      <c r="AI106">
        <v>120</v>
      </c>
      <c r="AJ106">
        <v>75</v>
      </c>
      <c r="AK106" t="s">
        <v>19</v>
      </c>
      <c r="AL106">
        <v>6926.741</v>
      </c>
      <c r="AN106">
        <v>-59.466999999999999</v>
      </c>
      <c r="AO106">
        <v>958.43100000000004</v>
      </c>
      <c r="AP106">
        <v>0.22900000000000001</v>
      </c>
      <c r="AQ106">
        <v>9.4949999999999992</v>
      </c>
      <c r="AR106">
        <v>4.6660000000000004</v>
      </c>
      <c r="AT106">
        <v>3298.2489999999998</v>
      </c>
      <c r="AU106">
        <v>-0.88600000000000001</v>
      </c>
      <c r="AV106">
        <v>1</v>
      </c>
      <c r="AW106">
        <v>0.82599999999999996</v>
      </c>
      <c r="AX106">
        <v>1</v>
      </c>
      <c r="AY106">
        <v>0.96599999999999997</v>
      </c>
      <c r="AZ106">
        <v>0.91600000000000004</v>
      </c>
      <c r="BA106">
        <v>10.048999999999999</v>
      </c>
      <c r="BB106">
        <v>14.52</v>
      </c>
      <c r="BC106">
        <v>5.1459999999999999</v>
      </c>
      <c r="BD106">
        <v>11.741</v>
      </c>
      <c r="BE106">
        <v>7.4109999999999996</v>
      </c>
      <c r="BF106">
        <v>1219.8420000000001</v>
      </c>
      <c r="BG106" s="4"/>
      <c r="BH106" s="4"/>
    </row>
    <row r="107" spans="4:60">
      <c r="AF107" t="s">
        <v>22</v>
      </c>
      <c r="AG107">
        <v>10</v>
      </c>
      <c r="AH107">
        <v>4</v>
      </c>
      <c r="AI107">
        <v>12</v>
      </c>
      <c r="AJ107">
        <v>250</v>
      </c>
      <c r="AK107" t="s">
        <v>19</v>
      </c>
      <c r="AL107">
        <v>20204.662</v>
      </c>
      <c r="AN107">
        <v>-5215.8779999999997</v>
      </c>
      <c r="AO107">
        <v>5190.7780000000002</v>
      </c>
      <c r="AP107">
        <v>-0.14599999999999999</v>
      </c>
      <c r="AQ107">
        <v>9.0709999999999997</v>
      </c>
      <c r="AR107">
        <v>8.9619999999999997</v>
      </c>
      <c r="AT107">
        <v>9431.1209999999992</v>
      </c>
      <c r="AU107">
        <v>-5190.7780000000002</v>
      </c>
      <c r="AV107">
        <v>0.97499999999999998</v>
      </c>
      <c r="AW107">
        <v>0.47099999999999997</v>
      </c>
      <c r="AX107">
        <v>1</v>
      </c>
      <c r="AY107">
        <v>0.97399999999999998</v>
      </c>
      <c r="AZ107">
        <v>1.079</v>
      </c>
      <c r="BA107">
        <v>22.484000000000002</v>
      </c>
      <c r="BB107">
        <v>21.024999999999999</v>
      </c>
      <c r="BC107">
        <v>-0.09</v>
      </c>
      <c r="BD107">
        <v>13.488</v>
      </c>
      <c r="BE107">
        <v>5.1449999999999996</v>
      </c>
      <c r="BF107">
        <v>5680.7250000000004</v>
      </c>
      <c r="BG107" s="4"/>
      <c r="BH107" s="4"/>
    </row>
    <row r="108" spans="4:60">
      <c r="AF108" t="s">
        <v>22</v>
      </c>
      <c r="AG108">
        <v>11</v>
      </c>
      <c r="AH108">
        <v>4</v>
      </c>
      <c r="AI108">
        <v>60</v>
      </c>
      <c r="AJ108">
        <v>250</v>
      </c>
      <c r="AK108" t="s">
        <v>19</v>
      </c>
      <c r="AL108">
        <v>9094.3179999999993</v>
      </c>
      <c r="AN108">
        <v>-1464.922</v>
      </c>
      <c r="AO108">
        <v>1683.4449999999999</v>
      </c>
      <c r="AP108">
        <v>0.184</v>
      </c>
      <c r="AQ108">
        <v>9.6660000000000004</v>
      </c>
      <c r="AR108">
        <v>4.548</v>
      </c>
      <c r="AT108">
        <v>3962.94</v>
      </c>
      <c r="AU108">
        <v>-1318.925</v>
      </c>
      <c r="AV108">
        <v>1</v>
      </c>
      <c r="AW108">
        <v>0.628</v>
      </c>
      <c r="AX108">
        <v>1</v>
      </c>
      <c r="AY108">
        <v>0.93100000000000005</v>
      </c>
      <c r="AZ108">
        <v>1.1830000000000001</v>
      </c>
      <c r="BA108">
        <v>10.076000000000001</v>
      </c>
      <c r="BB108">
        <v>15.143000000000001</v>
      </c>
      <c r="BC108">
        <v>5.1100000000000003</v>
      </c>
      <c r="BD108">
        <v>12.065</v>
      </c>
      <c r="BE108">
        <v>7.5069999999999997</v>
      </c>
      <c r="BF108">
        <v>2012.5260000000001</v>
      </c>
      <c r="BG108" s="4"/>
      <c r="BH108" s="4"/>
    </row>
    <row r="109" spans="4:60">
      <c r="AF109" t="s">
        <v>22</v>
      </c>
      <c r="AG109">
        <v>12</v>
      </c>
      <c r="AH109">
        <v>4</v>
      </c>
      <c r="AI109">
        <v>120</v>
      </c>
      <c r="AJ109">
        <v>250</v>
      </c>
      <c r="AK109" t="s">
        <v>19</v>
      </c>
      <c r="AL109">
        <v>6808.1419999999998</v>
      </c>
      <c r="AN109">
        <v>-158.71299999999999</v>
      </c>
      <c r="AO109">
        <v>1109.874</v>
      </c>
      <c r="AP109">
        <v>0.223</v>
      </c>
      <c r="AQ109">
        <v>10.084</v>
      </c>
      <c r="AR109">
        <v>4.2990000000000004</v>
      </c>
      <c r="AT109">
        <v>3195.48</v>
      </c>
      <c r="AU109">
        <v>-124.07</v>
      </c>
      <c r="AV109">
        <v>1</v>
      </c>
      <c r="AW109">
        <v>0.74399999999999999</v>
      </c>
      <c r="AX109">
        <v>1</v>
      </c>
      <c r="AY109">
        <v>0.95699999999999996</v>
      </c>
      <c r="AZ109">
        <v>1.079</v>
      </c>
      <c r="BA109">
        <v>9.2579999999999991</v>
      </c>
      <c r="BB109">
        <v>15.016999999999999</v>
      </c>
      <c r="BC109">
        <v>5.899</v>
      </c>
      <c r="BD109">
        <v>12.286</v>
      </c>
      <c r="BE109">
        <v>8.0139999999999993</v>
      </c>
      <c r="BF109">
        <v>1376.8420000000001</v>
      </c>
      <c r="BG109" s="4"/>
      <c r="BH109" s="4"/>
    </row>
    <row r="110" spans="4:60">
      <c r="AF110" t="s">
        <v>22</v>
      </c>
      <c r="AG110">
        <v>1</v>
      </c>
      <c r="AH110">
        <v>5</v>
      </c>
      <c r="AI110">
        <v>12</v>
      </c>
      <c r="AJ110">
        <v>75</v>
      </c>
      <c r="AK110" t="s">
        <v>18</v>
      </c>
      <c r="AL110">
        <v>16722.225999999999</v>
      </c>
      <c r="AN110">
        <v>-2082.5819999999999</v>
      </c>
      <c r="AO110">
        <v>2313.2159999999999</v>
      </c>
      <c r="AP110">
        <v>0.46500000000000002</v>
      </c>
      <c r="AQ110">
        <v>14.491</v>
      </c>
      <c r="AR110">
        <v>9.3740000000000006</v>
      </c>
      <c r="AT110">
        <v>7481.0410000000002</v>
      </c>
      <c r="AU110">
        <v>-2076.4560000000001</v>
      </c>
      <c r="AV110">
        <v>1</v>
      </c>
      <c r="AW110">
        <v>0.78500000000000003</v>
      </c>
      <c r="AX110">
        <v>1</v>
      </c>
      <c r="AY110">
        <v>0.96599999999999997</v>
      </c>
      <c r="AZ110">
        <v>1.647</v>
      </c>
      <c r="BA110">
        <v>22.721</v>
      </c>
      <c r="BB110">
        <v>28.643999999999998</v>
      </c>
      <c r="BC110">
        <v>5.4470000000000001</v>
      </c>
      <c r="BD110">
        <v>19.882000000000001</v>
      </c>
      <c r="BE110">
        <v>10.061999999999999</v>
      </c>
      <c r="BF110">
        <v>2859.6779999999999</v>
      </c>
      <c r="BG110" s="4"/>
      <c r="BH110" s="4"/>
    </row>
    <row r="111" spans="4:60">
      <c r="AF111" t="s">
        <v>22</v>
      </c>
      <c r="AG111">
        <v>2</v>
      </c>
      <c r="AH111">
        <v>5</v>
      </c>
      <c r="AI111">
        <v>60</v>
      </c>
      <c r="AJ111">
        <v>75</v>
      </c>
      <c r="AK111" t="s">
        <v>18</v>
      </c>
      <c r="AL111">
        <v>5262.95</v>
      </c>
      <c r="AN111">
        <v>86.703000000000003</v>
      </c>
      <c r="AO111">
        <v>756.82799999999997</v>
      </c>
      <c r="AP111">
        <v>-0.108</v>
      </c>
      <c r="AQ111">
        <v>10.853999999999999</v>
      </c>
      <c r="AR111">
        <v>4.226</v>
      </c>
      <c r="AT111">
        <v>2677.16</v>
      </c>
      <c r="AU111">
        <v>68.637</v>
      </c>
      <c r="AV111">
        <v>1</v>
      </c>
      <c r="AW111">
        <v>0.73599999999999999</v>
      </c>
      <c r="AX111">
        <v>1</v>
      </c>
      <c r="AY111">
        <v>0.86199999999999999</v>
      </c>
      <c r="AZ111">
        <v>1.1000000000000001</v>
      </c>
      <c r="BA111">
        <v>8.93</v>
      </c>
      <c r="BB111">
        <v>15.12</v>
      </c>
      <c r="BC111">
        <v>6.641</v>
      </c>
      <c r="BD111">
        <v>12.909000000000001</v>
      </c>
      <c r="BE111">
        <v>8.8140000000000001</v>
      </c>
      <c r="BF111">
        <v>995.803</v>
      </c>
      <c r="BG111" s="4"/>
      <c r="BH111" s="4"/>
    </row>
    <row r="112" spans="4:60">
      <c r="AF112" t="s">
        <v>22</v>
      </c>
      <c r="AG112">
        <v>3</v>
      </c>
      <c r="AH112">
        <v>5</v>
      </c>
      <c r="AI112">
        <v>120</v>
      </c>
      <c r="AJ112">
        <v>75</v>
      </c>
      <c r="AK112" t="s">
        <v>18</v>
      </c>
      <c r="AL112">
        <v>3235.1320000000001</v>
      </c>
      <c r="AN112">
        <v>98.122</v>
      </c>
      <c r="AO112">
        <v>552.548</v>
      </c>
      <c r="AP112">
        <v>-4.4999999999999998E-2</v>
      </c>
      <c r="AQ112">
        <v>10.324</v>
      </c>
      <c r="AR112">
        <v>3.0880000000000001</v>
      </c>
      <c r="AT112">
        <v>1563.145</v>
      </c>
      <c r="AU112">
        <v>127.024</v>
      </c>
      <c r="AV112">
        <v>0.95</v>
      </c>
      <c r="AW112">
        <v>0.81</v>
      </c>
      <c r="AX112">
        <v>1</v>
      </c>
      <c r="AY112">
        <v>0.82799999999999996</v>
      </c>
      <c r="AZ112">
        <v>0.99199999999999999</v>
      </c>
      <c r="BA112">
        <v>6.1639999999999997</v>
      </c>
      <c r="BB112">
        <v>14.492000000000001</v>
      </c>
      <c r="BC112">
        <v>7.3520000000000003</v>
      </c>
      <c r="BD112">
        <v>12.377000000000001</v>
      </c>
      <c r="BE112">
        <v>8.7710000000000008</v>
      </c>
      <c r="BF112">
        <v>732.07299999999998</v>
      </c>
      <c r="BG112" s="4"/>
      <c r="BH112" s="4"/>
    </row>
    <row r="113" spans="23:60">
      <c r="AF113" t="s">
        <v>22</v>
      </c>
      <c r="AG113">
        <v>4</v>
      </c>
      <c r="AH113">
        <v>5</v>
      </c>
      <c r="AI113">
        <v>12</v>
      </c>
      <c r="AJ113">
        <v>250</v>
      </c>
      <c r="AK113" t="s">
        <v>18</v>
      </c>
      <c r="AL113">
        <v>15401.994000000001</v>
      </c>
      <c r="AN113">
        <v>216.904</v>
      </c>
      <c r="AO113">
        <v>1324.0830000000001</v>
      </c>
      <c r="AP113">
        <v>1.4E-2</v>
      </c>
      <c r="AQ113">
        <v>8.641</v>
      </c>
      <c r="AR113">
        <v>7.1639999999999997</v>
      </c>
      <c r="AT113">
        <v>6946.3450000000003</v>
      </c>
      <c r="AU113">
        <v>224.14599999999999</v>
      </c>
      <c r="AV113">
        <v>1</v>
      </c>
      <c r="AW113">
        <v>1</v>
      </c>
      <c r="AX113">
        <v>1</v>
      </c>
      <c r="AY113">
        <v>1</v>
      </c>
      <c r="AZ113">
        <v>1.0209999999999999</v>
      </c>
      <c r="BA113">
        <v>16.916</v>
      </c>
      <c r="BB113">
        <v>18.434000000000001</v>
      </c>
      <c r="BC113">
        <v>0.51500000000000001</v>
      </c>
      <c r="BD113">
        <v>12.651999999999999</v>
      </c>
      <c r="BE113">
        <v>5.0519999999999996</v>
      </c>
      <c r="BF113">
        <v>1559.8209999999999</v>
      </c>
      <c r="BG113" s="4"/>
      <c r="BH113" s="4"/>
    </row>
    <row r="114" spans="23:60">
      <c r="AF114" t="s">
        <v>22</v>
      </c>
      <c r="AG114">
        <v>5</v>
      </c>
      <c r="AH114">
        <v>5</v>
      </c>
      <c r="AI114">
        <v>60</v>
      </c>
      <c r="AJ114">
        <v>250</v>
      </c>
      <c r="AK114" t="s">
        <v>18</v>
      </c>
      <c r="AL114">
        <v>5599.5290000000005</v>
      </c>
      <c r="AN114">
        <v>-142.458</v>
      </c>
      <c r="AO114">
        <v>575.12800000000004</v>
      </c>
      <c r="AP114">
        <v>0.03</v>
      </c>
      <c r="AQ114">
        <v>9.7789999999999999</v>
      </c>
      <c r="AR114">
        <v>4.1639999999999997</v>
      </c>
      <c r="AT114">
        <v>2738.078</v>
      </c>
      <c r="AU114">
        <v>-157.98099999999999</v>
      </c>
      <c r="AV114">
        <v>1</v>
      </c>
      <c r="AW114">
        <v>0.89300000000000002</v>
      </c>
      <c r="AX114">
        <v>1</v>
      </c>
      <c r="AY114">
        <v>0.879</v>
      </c>
      <c r="AZ114">
        <v>0.69499999999999995</v>
      </c>
      <c r="BA114">
        <v>8.9429999999999996</v>
      </c>
      <c r="BB114">
        <v>14.417999999999999</v>
      </c>
      <c r="BC114">
        <v>5.5339999999999998</v>
      </c>
      <c r="BD114">
        <v>11.885</v>
      </c>
      <c r="BE114">
        <v>7.7389999999999999</v>
      </c>
      <c r="BF114">
        <v>873.57</v>
      </c>
      <c r="BG114" s="4"/>
      <c r="BH114" s="4"/>
    </row>
    <row r="115" spans="23:60">
      <c r="AF115" t="s">
        <v>22</v>
      </c>
      <c r="AG115">
        <v>6</v>
      </c>
      <c r="AH115">
        <v>5</v>
      </c>
      <c r="AI115">
        <v>120</v>
      </c>
      <c r="AJ115">
        <v>250</v>
      </c>
      <c r="AK115" t="s">
        <v>18</v>
      </c>
      <c r="AL115">
        <v>4803.9610000000002</v>
      </c>
      <c r="AN115">
        <v>-685.15099999999995</v>
      </c>
      <c r="AO115">
        <v>983.298</v>
      </c>
      <c r="AP115">
        <v>0.254</v>
      </c>
      <c r="AQ115">
        <v>9.2650000000000006</v>
      </c>
      <c r="AR115">
        <v>3.4279999999999999</v>
      </c>
      <c r="AT115">
        <v>2344.42</v>
      </c>
      <c r="AU115">
        <v>-685.5</v>
      </c>
      <c r="AV115">
        <v>0.85099999999999998</v>
      </c>
      <c r="AW115">
        <v>0.66100000000000003</v>
      </c>
      <c r="AX115">
        <v>1</v>
      </c>
      <c r="AY115">
        <v>0.78400000000000003</v>
      </c>
      <c r="AZ115">
        <v>0.91100000000000003</v>
      </c>
      <c r="BA115">
        <v>7.2530000000000001</v>
      </c>
      <c r="BB115">
        <v>13.337999999999999</v>
      </c>
      <c r="BC115">
        <v>5.766</v>
      </c>
      <c r="BD115">
        <v>11.097</v>
      </c>
      <c r="BE115">
        <v>7.5590000000000002</v>
      </c>
      <c r="BF115">
        <v>1375.365</v>
      </c>
      <c r="BG115" s="4"/>
      <c r="BH115" s="4"/>
    </row>
    <row r="116" spans="23:60">
      <c r="AF116" t="s">
        <v>22</v>
      </c>
      <c r="AG116">
        <v>7</v>
      </c>
      <c r="AH116">
        <v>5</v>
      </c>
      <c r="AI116">
        <v>12</v>
      </c>
      <c r="AJ116">
        <v>75</v>
      </c>
      <c r="AK116" t="s">
        <v>19</v>
      </c>
      <c r="AL116">
        <v>8933.4760000000006</v>
      </c>
      <c r="AN116">
        <v>-7688.9530000000004</v>
      </c>
      <c r="AO116">
        <v>7644.6930000000002</v>
      </c>
      <c r="AP116">
        <v>0.23300000000000001</v>
      </c>
      <c r="AQ116">
        <v>10.923</v>
      </c>
      <c r="AR116">
        <v>5.3360000000000003</v>
      </c>
      <c r="AT116">
        <v>4136.2740000000003</v>
      </c>
      <c r="AU116">
        <v>-7644.6930000000002</v>
      </c>
      <c r="AV116">
        <v>9.9000000000000005E-2</v>
      </c>
      <c r="AW116">
        <v>2.5000000000000001E-2</v>
      </c>
      <c r="AX116">
        <v>0.93100000000000005</v>
      </c>
      <c r="AY116">
        <v>0.73299999999999998</v>
      </c>
      <c r="AZ116">
        <v>1.976</v>
      </c>
      <c r="BA116">
        <v>12.015000000000001</v>
      </c>
      <c r="BB116">
        <v>16.815000000000001</v>
      </c>
      <c r="BC116">
        <v>5.5529999999999999</v>
      </c>
      <c r="BD116">
        <v>13.426</v>
      </c>
      <c r="BE116">
        <v>8.4529999999999994</v>
      </c>
      <c r="BF116">
        <v>8122.1610000000001</v>
      </c>
      <c r="BG116" s="4"/>
      <c r="BH116" s="4"/>
    </row>
    <row r="117" spans="23:60">
      <c r="AF117" t="s">
        <v>22</v>
      </c>
      <c r="AG117">
        <v>8</v>
      </c>
      <c r="AH117">
        <v>5</v>
      </c>
      <c r="AI117">
        <v>60</v>
      </c>
      <c r="AJ117">
        <v>75</v>
      </c>
      <c r="AK117" t="s">
        <v>19</v>
      </c>
      <c r="AL117">
        <v>8789.15</v>
      </c>
      <c r="AN117">
        <v>-1583.8979999999999</v>
      </c>
      <c r="AO117">
        <v>1396.675</v>
      </c>
      <c r="AP117">
        <v>0.30299999999999999</v>
      </c>
      <c r="AQ117">
        <v>11.592000000000001</v>
      </c>
      <c r="AR117">
        <v>4.8789999999999996</v>
      </c>
      <c r="AT117">
        <v>3729.14</v>
      </c>
      <c r="AU117">
        <v>-1341.8130000000001</v>
      </c>
      <c r="AV117">
        <v>0.96699999999999997</v>
      </c>
      <c r="AW117">
        <v>0.51200000000000001</v>
      </c>
      <c r="AX117">
        <v>1</v>
      </c>
      <c r="AY117">
        <v>0.93100000000000005</v>
      </c>
      <c r="AZ117">
        <v>1.0620000000000001</v>
      </c>
      <c r="BA117">
        <v>11.051</v>
      </c>
      <c r="BB117">
        <v>17.573</v>
      </c>
      <c r="BC117">
        <v>7.0289999999999999</v>
      </c>
      <c r="BD117">
        <v>14.109</v>
      </c>
      <c r="BE117">
        <v>9.4350000000000005</v>
      </c>
      <c r="BF117">
        <v>1801.085</v>
      </c>
      <c r="BG117" s="4"/>
      <c r="BH117" s="4"/>
    </row>
    <row r="118" spans="23:60">
      <c r="AF118" t="s">
        <v>22</v>
      </c>
      <c r="AG118">
        <v>9</v>
      </c>
      <c r="AH118">
        <v>5</v>
      </c>
      <c r="AI118">
        <v>120</v>
      </c>
      <c r="AJ118">
        <v>75</v>
      </c>
      <c r="AK118" t="s">
        <v>19</v>
      </c>
      <c r="AL118">
        <v>6011.38</v>
      </c>
      <c r="AN118">
        <v>44.182000000000002</v>
      </c>
      <c r="AO118">
        <v>1293.116</v>
      </c>
      <c r="AP118">
        <v>1.2E-2</v>
      </c>
      <c r="AQ118">
        <v>10.077</v>
      </c>
      <c r="AR118">
        <v>3.7090000000000001</v>
      </c>
      <c r="AT118">
        <v>2699.0590000000002</v>
      </c>
      <c r="AU118">
        <v>171.744</v>
      </c>
      <c r="AV118">
        <v>0.98299999999999998</v>
      </c>
      <c r="AW118">
        <v>0.54500000000000004</v>
      </c>
      <c r="AX118">
        <v>1</v>
      </c>
      <c r="AY118">
        <v>0.84499999999999997</v>
      </c>
      <c r="AZ118">
        <v>0.88800000000000001</v>
      </c>
      <c r="BA118">
        <v>8.1440000000000001</v>
      </c>
      <c r="BB118">
        <v>14.247999999999999</v>
      </c>
      <c r="BC118">
        <v>6.6890000000000001</v>
      </c>
      <c r="BD118">
        <v>11.946999999999999</v>
      </c>
      <c r="BE118">
        <v>8.4060000000000006</v>
      </c>
      <c r="BF118">
        <v>1376.0930000000001</v>
      </c>
      <c r="BG118" s="4"/>
      <c r="BH118" s="4"/>
    </row>
    <row r="119" spans="23:60">
      <c r="AF119" t="s">
        <v>22</v>
      </c>
      <c r="AG119">
        <v>10</v>
      </c>
      <c r="AH119">
        <v>5</v>
      </c>
      <c r="AI119">
        <v>12</v>
      </c>
      <c r="AJ119">
        <v>250</v>
      </c>
      <c r="AK119" t="s">
        <v>19</v>
      </c>
      <c r="AL119">
        <v>13940.700999999999</v>
      </c>
      <c r="AN119">
        <v>-4274.0609999999997</v>
      </c>
      <c r="AO119">
        <v>4325.2340000000004</v>
      </c>
      <c r="AP119">
        <v>0.13500000000000001</v>
      </c>
      <c r="AQ119">
        <v>9.5370000000000008</v>
      </c>
      <c r="AR119">
        <v>6.4850000000000003</v>
      </c>
      <c r="AT119">
        <v>6373.6319999999996</v>
      </c>
      <c r="AU119">
        <v>-4325.2340000000004</v>
      </c>
      <c r="AV119">
        <v>0.93400000000000005</v>
      </c>
      <c r="AW119">
        <v>0.372</v>
      </c>
      <c r="AX119">
        <v>1</v>
      </c>
      <c r="AY119">
        <v>1</v>
      </c>
      <c r="AZ119">
        <v>1.1220000000000001</v>
      </c>
      <c r="BA119">
        <v>15.311999999999999</v>
      </c>
      <c r="BB119">
        <v>17.475999999999999</v>
      </c>
      <c r="BC119">
        <v>2.851</v>
      </c>
      <c r="BD119">
        <v>12.733000000000001</v>
      </c>
      <c r="BE119">
        <v>6.5339999999999998</v>
      </c>
      <c r="BF119">
        <v>4647.57</v>
      </c>
      <c r="BG119" s="4"/>
      <c r="BH119" s="4"/>
    </row>
    <row r="120" spans="23:60">
      <c r="AF120" t="s">
        <v>22</v>
      </c>
      <c r="AG120">
        <v>11</v>
      </c>
      <c r="AH120">
        <v>5</v>
      </c>
      <c r="AI120">
        <v>60</v>
      </c>
      <c r="AJ120">
        <v>250</v>
      </c>
      <c r="AK120" t="s">
        <v>19</v>
      </c>
      <c r="AL120">
        <v>8533.1389999999992</v>
      </c>
      <c r="AN120">
        <v>-1404.884</v>
      </c>
      <c r="AO120">
        <v>1562.893</v>
      </c>
      <c r="AP120">
        <v>3.2000000000000001E-2</v>
      </c>
      <c r="AQ120">
        <v>10.598000000000001</v>
      </c>
      <c r="AR120">
        <v>4.617</v>
      </c>
      <c r="AT120">
        <v>3932.6559999999999</v>
      </c>
      <c r="AU120">
        <v>-1222.931</v>
      </c>
      <c r="AV120">
        <v>0.93400000000000005</v>
      </c>
      <c r="AW120">
        <v>0.66900000000000004</v>
      </c>
      <c r="AX120">
        <v>1</v>
      </c>
      <c r="AY120">
        <v>1</v>
      </c>
      <c r="AZ120">
        <v>0.86899999999999999</v>
      </c>
      <c r="BA120">
        <v>9.9969999999999999</v>
      </c>
      <c r="BB120">
        <v>15.326000000000001</v>
      </c>
      <c r="BC120">
        <v>6.1070000000000002</v>
      </c>
      <c r="BD120">
        <v>12.742000000000001</v>
      </c>
      <c r="BE120">
        <v>8.5079999999999991</v>
      </c>
      <c r="BF120">
        <v>1748.269</v>
      </c>
      <c r="BG120" s="4"/>
      <c r="BH120" s="4"/>
    </row>
    <row r="121" spans="23:60">
      <c r="AF121" t="s">
        <v>22</v>
      </c>
      <c r="AG121">
        <v>12</v>
      </c>
      <c r="AH121">
        <v>5</v>
      </c>
      <c r="AI121">
        <v>120</v>
      </c>
      <c r="AJ121">
        <v>250</v>
      </c>
      <c r="AK121" t="s">
        <v>19</v>
      </c>
      <c r="AL121">
        <v>7646.058</v>
      </c>
      <c r="AN121">
        <v>-486.72800000000001</v>
      </c>
      <c r="AO121">
        <v>695.274</v>
      </c>
      <c r="AP121">
        <v>8.8999999999999996E-2</v>
      </c>
      <c r="AQ121">
        <v>10.978999999999999</v>
      </c>
      <c r="AR121">
        <v>4.806</v>
      </c>
      <c r="AT121">
        <v>3646.8249999999998</v>
      </c>
      <c r="AU121">
        <v>-468.77100000000002</v>
      </c>
      <c r="AV121">
        <v>1</v>
      </c>
      <c r="AW121">
        <v>0.86799999999999999</v>
      </c>
      <c r="AX121">
        <v>1</v>
      </c>
      <c r="AY121">
        <v>0.90500000000000003</v>
      </c>
      <c r="AZ121">
        <v>0.94399999999999995</v>
      </c>
      <c r="BA121">
        <v>10.502000000000001</v>
      </c>
      <c r="BB121">
        <v>17.253</v>
      </c>
      <c r="BC121">
        <v>6.5279999999999996</v>
      </c>
      <c r="BD121">
        <v>13.62</v>
      </c>
      <c r="BE121">
        <v>8.7940000000000005</v>
      </c>
      <c r="BF121">
        <v>1074.8689999999999</v>
      </c>
      <c r="BG121" s="4"/>
      <c r="BH121" s="4"/>
    </row>
    <row r="123" spans="23:60">
      <c r="AL123" s="1"/>
      <c r="AM123" s="1"/>
      <c r="AN123" s="1"/>
      <c r="AO123" s="1"/>
      <c r="AP123" s="2"/>
      <c r="AQ123" s="1"/>
      <c r="AR123" s="2"/>
      <c r="AS123" s="2"/>
      <c r="AT123" s="1"/>
      <c r="AU123" s="1"/>
      <c r="AV123" s="1"/>
      <c r="AW123" s="1"/>
      <c r="AX123" s="1"/>
      <c r="AY123" s="1"/>
      <c r="AZ123" s="1"/>
      <c r="BA123" s="2"/>
      <c r="BB123" s="2"/>
      <c r="BC123" s="1"/>
      <c r="BD123" s="1"/>
      <c r="BE123" s="1"/>
      <c r="BF123" s="1"/>
      <c r="BG123" s="1"/>
    </row>
    <row r="128" spans="23:60" ht="47">
      <c r="W128" s="1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Ashe</dc:creator>
  <cp:lastModifiedBy>Erica Ashe</cp:lastModifiedBy>
  <dcterms:created xsi:type="dcterms:W3CDTF">2021-09-29T21:44:53Z</dcterms:created>
  <dcterms:modified xsi:type="dcterms:W3CDTF">2021-09-30T00:50:30Z</dcterms:modified>
</cp:coreProperties>
</file>