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.stevenson/METIS/M3 Business for Data Practitioners/Project/DATASETS/"/>
    </mc:Choice>
  </mc:AlternateContent>
  <xr:revisionPtr revIDLastSave="0" documentId="13_ncr:1_{D01B0478-C339-3F4D-AA3F-39F893A8D816}" xr6:coauthVersionLast="36" xr6:coauthVersionMax="36" xr10:uidLastSave="{00000000-0000-0000-0000-000000000000}"/>
  <bookViews>
    <workbookView xWindow="0" yWindow="500" windowWidth="33600" windowHeight="19500" xr2:uid="{BB6B2D01-61DB-EB4D-9041-AB140340F849}"/>
  </bookViews>
  <sheets>
    <sheet name="Combined_Data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2" i="1"/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2" i="1"/>
  <c r="E2" i="1" l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2" i="1"/>
</calcChain>
</file>

<file path=xl/sharedStrings.xml><?xml version="1.0" encoding="utf-8"?>
<sst xmlns="http://schemas.openxmlformats.org/spreadsheetml/2006/main" count="113" uniqueCount="113">
  <si>
    <t>Year</t>
  </si>
  <si>
    <t>County</t>
  </si>
  <si>
    <t>Population</t>
  </si>
  <si>
    <t>OD Deaths</t>
  </si>
  <si>
    <t>Deaths per 100K people</t>
  </si>
  <si>
    <t>Rx_count_Pph</t>
  </si>
  <si>
    <t>PatCount_OpBenzo_Pat</t>
  </si>
  <si>
    <t>MoEquiv_Total_Pph</t>
  </si>
  <si>
    <t>Schedule2_Rx_Total_Pph</t>
  </si>
  <si>
    <t>RxCount_Schedule234_Rx_Pph</t>
  </si>
  <si>
    <t>RxCount_Schedule2_Rx_Pph</t>
  </si>
  <si>
    <t>PatCount_MultiDisp</t>
  </si>
  <si>
    <t>PatCount_MultiRxer</t>
  </si>
  <si>
    <t>PphCount_RxBenzoOpioid</t>
  </si>
  <si>
    <t>PatCount_Rx90MME</t>
  </si>
  <si>
    <t>PatCount_Rx40Methadone</t>
  </si>
  <si>
    <t>Race/Ethnicity: American Indian (2019)</t>
  </si>
  <si>
    <t>Race/Ethnicity: Asian (2019)</t>
  </si>
  <si>
    <t>Race/Ethnicity: Black (2019)</t>
  </si>
  <si>
    <t>Race/Ethnicity: Hispanic (2019)</t>
  </si>
  <si>
    <t>Race/Ethnicity: Multi-Racial/Ethnic (2019)</t>
  </si>
  <si>
    <t>Race/Ethnicity: Hawaiian/ Pacific Island (2019)</t>
  </si>
  <si>
    <t>Race/Ethnicity: White (2019)</t>
  </si>
  <si>
    <t>Labor Force: Unemployment Rate (2018)</t>
  </si>
  <si>
    <t>Poverty: All Ages Percent (2017)</t>
  </si>
  <si>
    <t>Poverty: Under 18 Percent (2017)</t>
  </si>
  <si>
    <t>Violent Crimes (2018)</t>
  </si>
  <si>
    <t>Property Crimes (2018)</t>
  </si>
  <si>
    <t>Incarcerated from County (2018)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</si>
  <si>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</si>
  <si>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</si>
  <si>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</si>
  <si>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</si>
  <si>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</si>
  <si>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</si>
  <si>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</si>
  <si>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</si>
  <si>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</si>
  <si>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</si>
  <si>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</si>
  <si>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</si>
  <si>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</si>
  <si>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</si>
  <si>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</si>
  <si>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</si>
  <si>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</si>
  <si>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</si>
  <si>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</si>
  <si>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</si>
  <si>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</si>
  <si>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</si>
  <si>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</si>
  <si>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</si>
  <si>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</si>
  <si>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</si>
  <si>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</si>
  <si>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</si>
  <si>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</si>
  <si>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</si>
  <si>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</si>
  <si>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</si>
  <si>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</si>
  <si>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</si>
  <si>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</si>
  <si>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</si>
  <si>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</si>
  <si>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</si>
  <si>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</si>
  <si>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</si>
  <si>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</si>
  <si>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</si>
  <si>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</si>
  <si>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</si>
  <si>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</si>
  <si>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</si>
  <si>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</si>
  <si>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</si>
  <si>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</si>
  <si>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</si>
  <si>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</si>
  <si>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</si>
  <si>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</si>
  <si>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</si>
  <si>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</si>
  <si>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</si>
  <si>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</si>
  <si>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</si>
  <si>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Violent Crimes / 100k</t>
  </si>
  <si>
    <t>Incarceration by 100k people</t>
  </si>
  <si>
    <t>Rx_count_Pph per 100k people</t>
  </si>
  <si>
    <t>PatCount_OpBenzo_Pat per 100k ppl</t>
  </si>
  <si>
    <t>RxCount_Schedule234_Rx_Pph per 100k ppl</t>
  </si>
  <si>
    <t>Percent black</t>
  </si>
  <si>
    <t>Percent hispanic</t>
  </si>
  <si>
    <t>RxCount_Schedule2_Rx_Pph per 100k ppl</t>
  </si>
  <si>
    <t>PphCount_RxBenzoOpioid per 100k ppl</t>
  </si>
  <si>
    <t>PatCount_Rx90MME per 100k ppl</t>
  </si>
  <si>
    <t>Eligible Voters (February 2019)</t>
  </si>
  <si>
    <t>Registered Voters: No Party (February 2019)</t>
  </si>
  <si>
    <t>Registered Voters: Democrat (February 2019)</t>
  </si>
  <si>
    <t>Registered Voters: Republican (February 2019)</t>
  </si>
  <si>
    <t>Registered Voters: Other Party (February 2019)</t>
  </si>
  <si>
    <t>Labor Force: Employed (2018)</t>
  </si>
  <si>
    <t>Labor Force: Unemployed (2018)</t>
  </si>
  <si>
    <t>Poverty: All Ages (2017)</t>
  </si>
  <si>
    <t>Poverty: Under 18 (2017)</t>
  </si>
  <si>
    <t>Median Household Income (2017)</t>
  </si>
  <si>
    <t>PatCount_MultiDisp per 100k ppl</t>
  </si>
  <si>
    <t>PatCount_MultiRxer per 100k ppl</t>
  </si>
  <si>
    <t>PatCount_Rx40Methadone per 100k ppl</t>
  </si>
  <si>
    <t>Property Crimes (2018) per 100k ppl</t>
  </si>
  <si>
    <t>Total Registered / eligible voters</t>
  </si>
  <si>
    <t>Percent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</si>
</sst>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"/>
    <numFmt numFmtId="167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0"/>
      <name val="Arial"/>
      <family val="2"/>
    </font>
    <font>
      <sz val="14"/>
      <color rgb="FF333333"/>
      <name val="Helvetica Neue"/>
      <family val="2"/>
    </font>
    <font>
      <sz val="12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2" applyNumberFormat="0" applyAlignment="0" applyProtection="0"/>
    <xf numFmtId="0" fontId="1" fillId="3" borderId="3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3" fontId="0" fillId="0" borderId="0" xfId="0" applyNumberFormat="1" applyFill="1"/>
    <xf numFmtId="164" fontId="0" fillId="0" borderId="0" xfId="2" applyNumberFormat="1" applyFont="1" applyFill="1"/>
    <xf numFmtId="164" fontId="0" fillId="0" borderId="0" xfId="0" applyNumberFormat="1" applyFill="1"/>
    <xf numFmtId="165" fontId="0" fillId="0" borderId="0" xfId="1" applyNumberFormat="1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166" fontId="0" fillId="0" borderId="0" xfId="0" applyNumberFormat="1" applyFill="1"/>
    <xf numFmtId="0" fontId="4" fillId="2" borderId="2" xfId="3" applyAlignment="1">
      <alignment horizontal="center" vertical="center" wrapText="1"/>
    </xf>
    <xf numFmtId="0" fontId="2" fillId="3" borderId="3" xfId="4" applyFont="1" applyAlignment="1">
      <alignment horizontal="center" vertical="center" wrapText="1"/>
    </xf>
    <xf numFmtId="167" fontId="0" fillId="0" borderId="0" xfId="0" applyNumberFormat="1" applyFill="1"/>
    <xf numFmtId="0" fontId="1" fillId="4" borderId="1" xfId="5" applyBorder="1" applyAlignment="1">
      <alignment horizontal="center" vertical="center" wrapText="1"/>
    </xf>
    <xf numFmtId="6" fontId="0" fillId="0" borderId="0" xfId="0" applyNumberFormat="1" applyFill="1"/>
    <xf numFmtId="0" fontId="1" fillId="6" borderId="0" xfId="7" applyAlignment="1">
      <alignment horizontal="center" vertical="center" wrapText="1"/>
    </xf>
    <xf numFmtId="0" fontId="1" fillId="5" borderId="1" xfId="6" applyNumberFormat="1" applyBorder="1" applyAlignment="1">
      <alignment horizontal="center" vertical="center" wrapText="1"/>
    </xf>
    <xf numFmtId="0" fontId="1" fillId="5" borderId="1" xfId="6" applyBorder="1" applyAlignment="1">
      <alignment horizontal="center" vertical="center" wrapText="1"/>
    </xf>
    <xf numFmtId="0" fontId="1" fillId="5" borderId="0" xfId="6" applyAlignment="1">
      <alignment wrapText="1"/>
    </xf>
    <xf numFmtId="0" fontId="0" fillId="5" borderId="1" xfId="6" applyFont="1" applyBorder="1" applyAlignment="1">
      <alignment horizontal="center" vertical="center" wrapText="1"/>
    </xf>
    <xf numFmtId="4" fontId="0" fillId="0" borderId="0" xfId="0" applyNumberFormat="1"/>
  </cellXfs>
  <cellStyles count="8">
    <cellStyle name="20% - Accent2" xfId="5" builtinId="34"/>
    <cellStyle name="20% - Accent5" xfId="6" builtinId="46"/>
    <cellStyle name="20% - Accent6" xfId="7" builtinId="50"/>
    <cellStyle name="Comma" xfId="1" builtinId="3"/>
    <cellStyle name="Input" xfId="3" builtinId="20"/>
    <cellStyle name="Normal" xfId="0" builtinId="0"/>
    <cellStyle name="Note" xfId="4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nsus.gov/data/datasets/2016/demo/saipe/2016-state-and-county.html" TargetMode="External"/><Relationship Id="rId13" Type="http://schemas.openxmlformats.org/officeDocument/2006/relationships/hyperlink" Target="https://openjustice.doj.ca.gov/crime-statistics/" TargetMode="External"/><Relationship Id="rId3" Type="http://schemas.openxmlformats.org/officeDocument/2006/relationships/hyperlink" Target="http://www.sos.ca.gov/elections/voter-registration/voter-registration-statistics/" TargetMode="External"/><Relationship Id="rId7" Type="http://schemas.openxmlformats.org/officeDocument/2006/relationships/hyperlink" Target="https://www.census.gov/programs-surveys/saipe/data/datasets.html" TargetMode="External"/><Relationship Id="rId12" Type="http://schemas.openxmlformats.org/officeDocument/2006/relationships/hyperlink" Target="https://www.census.gov/programs-surveys/saipe/data/datasets.html" TargetMode="External"/><Relationship Id="rId2" Type="http://schemas.openxmlformats.org/officeDocument/2006/relationships/hyperlink" Target="https://openjustice.doj.ca.gov/crime-statistics/" TargetMode="External"/><Relationship Id="rId1" Type="http://schemas.openxmlformats.org/officeDocument/2006/relationships/hyperlink" Target="http://www.dof.ca.gov/Forecasting/Demographics/projections/" TargetMode="External"/><Relationship Id="rId6" Type="http://schemas.openxmlformats.org/officeDocument/2006/relationships/hyperlink" Target="https://www.census.gov/data/datasets/2016/demo/saipe/2016-state-and-county.html" TargetMode="External"/><Relationship Id="rId11" Type="http://schemas.openxmlformats.org/officeDocument/2006/relationships/hyperlink" Target="https://www.census.gov/programs-surveys/saipe/data/datasets.html" TargetMode="External"/><Relationship Id="rId5" Type="http://schemas.openxmlformats.org/officeDocument/2006/relationships/hyperlink" Target="https://data.edd.ca.gov/Labor-Force-and-Unemployment-Rates/Labor-Force-and-Unemployment-Rate-for-California-C/r8rw-9pxx" TargetMode="External"/><Relationship Id="rId10" Type="http://schemas.openxmlformats.org/officeDocument/2006/relationships/hyperlink" Target="https://www.census.gov/programs-surveys/saipe/data/datasets.html" TargetMode="External"/><Relationship Id="rId4" Type="http://schemas.openxmlformats.org/officeDocument/2006/relationships/hyperlink" Target="http://www.sos.ca.gov/elections/voter-registration/voter-registration-statistics/" TargetMode="External"/><Relationship Id="rId9" Type="http://schemas.openxmlformats.org/officeDocument/2006/relationships/hyperlink" Target="https://www.census.gov/programs-surveys/saipe/data/datase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55C5-F008-C847-BEC8-1A89C79ED58C}">
  <dimension ref="A1:BC60"/>
  <sheetViews>
    <sheetView tabSelected="1" topLeftCell="Y1" workbookViewId="0">
      <selection activeCell="AI2" sqref="AI2"/>
    </sheetView>
  </sheetViews>
  <sheetFormatPr baseColWidth="10" defaultRowHeight="16" x14ac:dyDescent="0.2"/>
  <cols>
    <col min="36" max="36" width="13.33203125" style="2" bestFit="1" customWidth="1"/>
    <col min="37" max="37" width="12.5" style="2" bestFit="1" customWidth="1"/>
    <col min="38" max="38" width="14.83203125" style="13" bestFit="1" customWidth="1"/>
    <col min="39" max="39" width="8.83203125" style="2"/>
    <col min="40" max="40" width="8.5" style="2" bestFit="1" customWidth="1"/>
    <col min="41" max="42" width="9" style="2" bestFit="1" customWidth="1"/>
    <col min="43" max="43" width="10.5" style="2" bestFit="1" customWidth="1"/>
    <col min="50" max="50" width="11.5" style="2" bestFit="1" customWidth="1"/>
    <col min="51" max="51" width="15.6640625" style="2" bestFit="1" customWidth="1"/>
    <col min="52" max="53" width="11.5" style="2" bestFit="1" customWidth="1"/>
    <col min="54" max="54" width="12.83203125" style="2" bestFit="1" customWidth="1"/>
  </cols>
  <sheetData>
    <row r="1" spans="1:55" s="7" customFormat="1" ht="85" x14ac:dyDescent="0.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89</v>
      </c>
      <c r="H1" s="7" t="s">
        <v>6</v>
      </c>
      <c r="I1" s="7" t="s">
        <v>90</v>
      </c>
      <c r="J1" s="7" t="s">
        <v>7</v>
      </c>
      <c r="K1" s="7" t="s">
        <v>8</v>
      </c>
      <c r="L1" s="7" t="s">
        <v>9</v>
      </c>
      <c r="M1" s="7" t="s">
        <v>91</v>
      </c>
      <c r="N1" s="7" t="s">
        <v>10</v>
      </c>
      <c r="O1" s="7" t="s">
        <v>94</v>
      </c>
      <c r="P1" s="7" t="s">
        <v>11</v>
      </c>
      <c r="Q1" s="7" t="s">
        <v>107</v>
      </c>
      <c r="R1" s="7" t="s">
        <v>12</v>
      </c>
      <c r="S1" s="7" t="s">
        <v>108</v>
      </c>
      <c r="T1" s="7" t="s">
        <v>13</v>
      </c>
      <c r="U1" s="7" t="s">
        <v>95</v>
      </c>
      <c r="V1" s="7" t="s">
        <v>14</v>
      </c>
      <c r="W1" s="7" t="s">
        <v>96</v>
      </c>
      <c r="X1" s="7" t="s">
        <v>15</v>
      </c>
      <c r="Y1" s="7" t="s">
        <v>109</v>
      </c>
      <c r="Z1" s="12" t="s">
        <v>16</v>
      </c>
      <c r="AA1" s="12" t="s">
        <v>17</v>
      </c>
      <c r="AB1" s="12" t="s">
        <v>18</v>
      </c>
      <c r="AC1" s="12" t="s">
        <v>19</v>
      </c>
      <c r="AD1" s="12" t="s">
        <v>20</v>
      </c>
      <c r="AE1" s="12" t="s">
        <v>21</v>
      </c>
      <c r="AF1" s="12" t="s">
        <v>22</v>
      </c>
      <c r="AG1" s="12" t="s">
        <v>112</v>
      </c>
      <c r="AH1" s="12" t="s">
        <v>92</v>
      </c>
      <c r="AI1" s="12" t="s">
        <v>93</v>
      </c>
      <c r="AJ1" s="14" t="s">
        <v>102</v>
      </c>
      <c r="AK1" s="14" t="s">
        <v>103</v>
      </c>
      <c r="AL1" s="14" t="s">
        <v>23</v>
      </c>
      <c r="AM1" s="16" t="s">
        <v>104</v>
      </c>
      <c r="AN1" s="16" t="s">
        <v>24</v>
      </c>
      <c r="AO1" s="16" t="s">
        <v>105</v>
      </c>
      <c r="AP1" s="16" t="s">
        <v>25</v>
      </c>
      <c r="AQ1" s="16" t="s">
        <v>106</v>
      </c>
      <c r="AR1" s="17" t="s">
        <v>26</v>
      </c>
      <c r="AS1" s="17" t="s">
        <v>87</v>
      </c>
      <c r="AT1" s="18" t="s">
        <v>27</v>
      </c>
      <c r="AU1" s="20" t="s">
        <v>110</v>
      </c>
      <c r="AV1" s="18" t="s">
        <v>28</v>
      </c>
      <c r="AW1" s="19" t="s">
        <v>88</v>
      </c>
      <c r="AX1" s="11" t="s">
        <v>97</v>
      </c>
      <c r="AY1" s="11" t="s">
        <v>98</v>
      </c>
      <c r="AZ1" s="11" t="s">
        <v>99</v>
      </c>
      <c r="BA1" s="11" t="s">
        <v>100</v>
      </c>
      <c r="BB1" s="11" t="s">
        <v>101</v>
      </c>
      <c r="BC1" s="7" t="s">
        <v>111</v>
      </c>
    </row>
    <row r="2" spans="1:55" x14ac:dyDescent="0.2">
      <c r="A2">
        <v>2020</v>
      </c>
      <c r="B2" t="s">
        <v>29</v>
      </c>
      <c r="C2">
        <v>1515717</v>
      </c>
      <c r="D2" s="1">
        <v>342</v>
      </c>
      <c r="E2">
        <f>(D2/C2)*100000</f>
        <v>22.563578821112387</v>
      </c>
      <c r="F2">
        <v>519783</v>
      </c>
      <c r="G2">
        <f>(F2/C2)*100000</f>
        <v>34292.879211620639</v>
      </c>
      <c r="H2">
        <v>24341</v>
      </c>
      <c r="I2">
        <f>(H2/C2)*100000</f>
        <v>1605.9066435225043</v>
      </c>
      <c r="J2">
        <v>24530094</v>
      </c>
      <c r="K2">
        <v>453244</v>
      </c>
      <c r="L2">
        <v>26500</v>
      </c>
      <c r="M2">
        <f>(L2/C2)*100000</f>
        <v>1748.3474817528602</v>
      </c>
      <c r="N2">
        <v>502916</v>
      </c>
      <c r="O2">
        <f>(N2/C2)*100000</f>
        <v>33180.072533329112</v>
      </c>
      <c r="P2">
        <v>91</v>
      </c>
      <c r="Q2">
        <f>(P2/C2)*100000</f>
        <v>6.0037592769626515</v>
      </c>
      <c r="R2">
        <v>20919</v>
      </c>
      <c r="S2">
        <f>(R2/C2)*100000</f>
        <v>1380.1389045580408</v>
      </c>
      <c r="T2">
        <v>1650</v>
      </c>
      <c r="U2">
        <f>(T2/C2)*100000</f>
        <v>108.85937150536677</v>
      </c>
      <c r="V2">
        <v>26365</v>
      </c>
      <c r="W2">
        <f>(V2/C2)*100000</f>
        <v>1739.4408059024213</v>
      </c>
      <c r="X2">
        <v>1207</v>
      </c>
      <c r="Y2">
        <f>(X2/C2)*100000</f>
        <v>79.632279640592543</v>
      </c>
      <c r="Z2" s="3">
        <v>4849</v>
      </c>
      <c r="AA2" s="3">
        <v>443972</v>
      </c>
      <c r="AB2" s="3">
        <v>192977</v>
      </c>
      <c r="AC2" s="3">
        <v>391815</v>
      </c>
      <c r="AD2" s="3">
        <v>69855</v>
      </c>
      <c r="AE2" s="3">
        <v>13634</v>
      </c>
      <c r="AF2" s="3">
        <v>562667</v>
      </c>
      <c r="AG2" s="10">
        <f>100*(AF2)/C2</f>
        <v>37.122167264733456</v>
      </c>
      <c r="AH2" s="3">
        <f t="shared" ref="AH2:AH33" si="0">100*(AB2)/C2</f>
        <v>12.731730263631007</v>
      </c>
      <c r="AI2" s="3">
        <f t="shared" ref="AI2:AI33" si="1">100*(AC2)/C2</f>
        <v>25.85014220992441</v>
      </c>
      <c r="AJ2" s="6">
        <v>822800</v>
      </c>
      <c r="AK2" s="6">
        <v>25400</v>
      </c>
      <c r="AL2" s="4">
        <v>0.03</v>
      </c>
      <c r="AM2" s="3">
        <v>152087</v>
      </c>
      <c r="AN2" s="5">
        <v>9.3000000000000013E-2</v>
      </c>
      <c r="AO2" s="3">
        <v>35658</v>
      </c>
      <c r="AP2" s="5">
        <v>0.105</v>
      </c>
      <c r="AQ2" s="15">
        <v>95550</v>
      </c>
      <c r="AR2" s="6">
        <v>9948</v>
      </c>
      <c r="AS2" s="6">
        <f t="shared" ref="AS2:AS33" si="2">(AR2/C2)*100000</f>
        <v>656.32304711235668</v>
      </c>
      <c r="AT2" s="6">
        <v>58856</v>
      </c>
      <c r="AU2" s="6">
        <f>(AT2/C2)*100000</f>
        <v>3883.0467692847674</v>
      </c>
      <c r="AV2" s="6">
        <v>613</v>
      </c>
      <c r="AW2">
        <f t="shared" ref="AW2:AW33" si="3">(AV2/C2)*100000</f>
        <v>40.442905898660506</v>
      </c>
      <c r="AX2" s="3">
        <v>1082749</v>
      </c>
      <c r="AY2" s="3">
        <v>261947</v>
      </c>
      <c r="AZ2" s="3">
        <v>489759</v>
      </c>
      <c r="BA2" s="3">
        <v>95587</v>
      </c>
      <c r="BB2" s="3">
        <v>31070</v>
      </c>
      <c r="BC2" s="21">
        <f>SUM(AY2:BB2)/AX2</f>
        <v>0.81123418262219593</v>
      </c>
    </row>
    <row r="3" spans="1:55" ht="18" x14ac:dyDescent="0.2">
      <c r="A3">
        <v>2020</v>
      </c>
      <c r="B3" t="s">
        <v>30</v>
      </c>
      <c r="C3">
        <v>1115</v>
      </c>
      <c r="D3" s="9">
        <v>0</v>
      </c>
      <c r="E3">
        <f t="shared" ref="E3:E59" si="4">(D3/C3)*100000</f>
        <v>0</v>
      </c>
      <c r="F3">
        <v>0</v>
      </c>
      <c r="G3">
        <f t="shared" ref="G3:G59" si="5">(F3/C3)*100000</f>
        <v>0</v>
      </c>
      <c r="H3">
        <v>0</v>
      </c>
      <c r="I3">
        <f t="shared" ref="I3:I59" si="6">(H3/C3)*100000</f>
        <v>0</v>
      </c>
      <c r="J3">
        <v>0</v>
      </c>
      <c r="K3">
        <v>0</v>
      </c>
      <c r="L3">
        <v>0</v>
      </c>
      <c r="M3">
        <f t="shared" ref="M3:M59" si="7">(L3/C3)*100000</f>
        <v>0</v>
      </c>
      <c r="N3">
        <v>0</v>
      </c>
      <c r="O3">
        <f t="shared" ref="O3:O59" si="8">(N3/C3)*100000</f>
        <v>0</v>
      </c>
      <c r="P3">
        <v>0</v>
      </c>
      <c r="Q3">
        <f t="shared" ref="Q3:Q59" si="9">(P3/C3)*100000</f>
        <v>0</v>
      </c>
      <c r="R3">
        <v>6</v>
      </c>
      <c r="S3">
        <f t="shared" ref="S3:S59" si="10">(R3/C3)*100000</f>
        <v>538.11659192825118</v>
      </c>
      <c r="T3">
        <v>0</v>
      </c>
      <c r="U3">
        <f t="shared" ref="U3:U59" si="11">(T3/C3)*100000</f>
        <v>0</v>
      </c>
      <c r="V3">
        <v>0</v>
      </c>
      <c r="W3">
        <f t="shared" ref="W3:W59" si="12">(V3/C3)*100000</f>
        <v>0</v>
      </c>
      <c r="X3">
        <v>0</v>
      </c>
      <c r="Y3">
        <f t="shared" ref="Y3:Y59" si="13">(X3/C3)*100000</f>
        <v>0</v>
      </c>
      <c r="Z3" s="3">
        <v>202</v>
      </c>
      <c r="AA3" s="3">
        <v>6</v>
      </c>
      <c r="AB3" s="3">
        <v>1</v>
      </c>
      <c r="AC3" s="3">
        <v>85</v>
      </c>
      <c r="AD3" s="3">
        <v>22</v>
      </c>
      <c r="AE3" s="3">
        <v>0</v>
      </c>
      <c r="AF3" s="3">
        <v>830</v>
      </c>
      <c r="AG3" s="10">
        <f t="shared" ref="AG3:AG59" si="14">100*(AF3)/C3</f>
        <v>74.439461883408072</v>
      </c>
      <c r="AH3" s="3">
        <f t="shared" si="0"/>
        <v>8.9686098654708515E-2</v>
      </c>
      <c r="AI3" s="3">
        <f t="shared" si="1"/>
        <v>7.623318385650224</v>
      </c>
      <c r="AJ3" s="6">
        <v>520</v>
      </c>
      <c r="AK3" s="6">
        <v>30</v>
      </c>
      <c r="AL3" s="4">
        <v>4.5999999999999999E-2</v>
      </c>
      <c r="AM3" s="2">
        <v>202</v>
      </c>
      <c r="AN3" s="5">
        <v>0.18100000000000002</v>
      </c>
      <c r="AO3" s="2">
        <v>67</v>
      </c>
      <c r="AP3" s="5">
        <v>0.35299999999999998</v>
      </c>
      <c r="AQ3" s="15">
        <v>55755</v>
      </c>
      <c r="AR3" s="6">
        <v>12</v>
      </c>
      <c r="AS3" s="6">
        <f t="shared" si="2"/>
        <v>1076.2331838565024</v>
      </c>
      <c r="AT3" s="6">
        <v>29</v>
      </c>
      <c r="AU3" s="6">
        <f t="shared" ref="AU3:AU59" si="15">(AT3/C3)*100000</f>
        <v>2600.8968609865469</v>
      </c>
      <c r="AV3" s="6">
        <v>1</v>
      </c>
      <c r="AW3">
        <f t="shared" si="3"/>
        <v>89.686098654708516</v>
      </c>
      <c r="AX3" s="3">
        <v>929</v>
      </c>
      <c r="AY3" s="3">
        <v>209</v>
      </c>
      <c r="AZ3" s="3">
        <v>319</v>
      </c>
      <c r="BA3" s="3">
        <v>200</v>
      </c>
      <c r="BB3" s="3">
        <v>42</v>
      </c>
      <c r="BC3" s="21">
        <f t="shared" ref="BC3:BC59" si="16">SUM(AY3:BB3)/AX3</f>
        <v>0.82884822389666313</v>
      </c>
    </row>
    <row r="4" spans="1:55" x14ac:dyDescent="0.2">
      <c r="A4">
        <v>2020</v>
      </c>
      <c r="B4" t="s">
        <v>31</v>
      </c>
      <c r="C4">
        <v>38211</v>
      </c>
      <c r="D4">
        <v>13</v>
      </c>
      <c r="E4">
        <f t="shared" si="4"/>
        <v>34.0216168119128</v>
      </c>
      <c r="F4">
        <v>17695</v>
      </c>
      <c r="G4">
        <f t="shared" si="5"/>
        <v>46308.654575907458</v>
      </c>
      <c r="H4">
        <v>1181</v>
      </c>
      <c r="I4">
        <f t="shared" si="6"/>
        <v>3090.7330349899244</v>
      </c>
      <c r="J4">
        <v>1351015</v>
      </c>
      <c r="K4">
        <v>13803</v>
      </c>
      <c r="L4">
        <v>1266</v>
      </c>
      <c r="M4">
        <f t="shared" si="7"/>
        <v>3313.1820679908928</v>
      </c>
      <c r="N4">
        <v>15872</v>
      </c>
      <c r="O4">
        <f t="shared" si="8"/>
        <v>41537.777079898457</v>
      </c>
      <c r="P4">
        <v>4</v>
      </c>
      <c r="Q4">
        <f t="shared" si="9"/>
        <v>10.468189788280862</v>
      </c>
      <c r="R4">
        <v>695</v>
      </c>
      <c r="S4">
        <f t="shared" si="10"/>
        <v>1818.8479757137998</v>
      </c>
      <c r="T4">
        <v>37</v>
      </c>
      <c r="U4">
        <f t="shared" si="11"/>
        <v>96.830755541597966</v>
      </c>
      <c r="V4">
        <v>1245</v>
      </c>
      <c r="W4">
        <f t="shared" si="12"/>
        <v>3258.2240716024185</v>
      </c>
      <c r="X4">
        <v>22</v>
      </c>
      <c r="Y4">
        <f t="shared" si="13"/>
        <v>57.57504383554474</v>
      </c>
      <c r="Z4" s="3">
        <v>594</v>
      </c>
      <c r="AA4" s="3">
        <v>454</v>
      </c>
      <c r="AB4" s="3">
        <v>1024</v>
      </c>
      <c r="AC4" s="3">
        <v>5311</v>
      </c>
      <c r="AD4" s="3">
        <v>1021</v>
      </c>
      <c r="AE4" s="3">
        <v>64</v>
      </c>
      <c r="AF4" s="3">
        <v>29802</v>
      </c>
      <c r="AG4" s="10">
        <f t="shared" si="14"/>
        <v>77.993248017586552</v>
      </c>
      <c r="AH4" s="3">
        <f t="shared" si="0"/>
        <v>2.6798565857999006</v>
      </c>
      <c r="AI4" s="3">
        <f t="shared" si="1"/>
        <v>13.899138991389913</v>
      </c>
      <c r="AJ4" s="6">
        <v>14120</v>
      </c>
      <c r="AK4" s="6">
        <v>590</v>
      </c>
      <c r="AL4" s="4">
        <v>0.04</v>
      </c>
      <c r="AM4" s="3">
        <v>3762</v>
      </c>
      <c r="AN4" s="5">
        <v>0.109</v>
      </c>
      <c r="AO4" s="3">
        <v>908</v>
      </c>
      <c r="AP4" s="5">
        <v>0.157</v>
      </c>
      <c r="AQ4" s="15">
        <v>60588</v>
      </c>
      <c r="AR4" s="6">
        <v>118</v>
      </c>
      <c r="AS4" s="6">
        <f t="shared" si="2"/>
        <v>308.8115987542854</v>
      </c>
      <c r="AT4" s="6">
        <v>596</v>
      </c>
      <c r="AU4" s="6">
        <f t="shared" si="15"/>
        <v>1559.7602784538483</v>
      </c>
      <c r="AV4" s="6">
        <v>59</v>
      </c>
      <c r="AW4">
        <f t="shared" si="3"/>
        <v>154.4057993771427</v>
      </c>
      <c r="AX4" s="3">
        <v>28216</v>
      </c>
      <c r="AY4" s="3">
        <v>4791</v>
      </c>
      <c r="AZ4" s="3">
        <v>6347</v>
      </c>
      <c r="BA4" s="3">
        <v>9809</v>
      </c>
      <c r="BB4" s="3">
        <v>1439</v>
      </c>
      <c r="BC4" s="21">
        <f t="shared" si="16"/>
        <v>0.79337964275588324</v>
      </c>
    </row>
    <row r="5" spans="1:55" x14ac:dyDescent="0.2">
      <c r="A5">
        <v>2020</v>
      </c>
      <c r="B5" t="s">
        <v>32</v>
      </c>
      <c r="C5">
        <v>220287</v>
      </c>
      <c r="D5" s="1">
        <v>73</v>
      </c>
      <c r="E5">
        <f t="shared" si="4"/>
        <v>33.138587388270757</v>
      </c>
      <c r="F5">
        <v>138710</v>
      </c>
      <c r="G5">
        <f t="shared" si="5"/>
        <v>62967.855570233376</v>
      </c>
      <c r="H5">
        <v>6229</v>
      </c>
      <c r="I5">
        <f t="shared" si="6"/>
        <v>2827.6748060484733</v>
      </c>
      <c r="J5">
        <v>7461046</v>
      </c>
      <c r="K5">
        <v>115569</v>
      </c>
      <c r="L5">
        <v>9411</v>
      </c>
      <c r="M5">
        <f t="shared" si="7"/>
        <v>4272.154053575563</v>
      </c>
      <c r="N5">
        <v>121482</v>
      </c>
      <c r="O5">
        <f t="shared" si="8"/>
        <v>55147.148946601475</v>
      </c>
      <c r="P5">
        <v>0</v>
      </c>
      <c r="Q5">
        <f t="shared" si="9"/>
        <v>0</v>
      </c>
      <c r="R5">
        <v>3688</v>
      </c>
      <c r="S5">
        <f t="shared" si="10"/>
        <v>1674.1795929855145</v>
      </c>
      <c r="T5">
        <v>239</v>
      </c>
      <c r="U5">
        <f t="shared" si="11"/>
        <v>108.49482720269467</v>
      </c>
      <c r="V5">
        <v>6632</v>
      </c>
      <c r="W5">
        <f t="shared" si="12"/>
        <v>3010.6179665618033</v>
      </c>
      <c r="X5">
        <v>298</v>
      </c>
      <c r="Y5">
        <f t="shared" si="13"/>
        <v>135.27806906444775</v>
      </c>
      <c r="Z5" s="3">
        <v>3361</v>
      </c>
      <c r="AA5" s="3">
        <v>10141</v>
      </c>
      <c r="AB5" s="3">
        <v>3666</v>
      </c>
      <c r="AC5" s="3">
        <v>35848</v>
      </c>
      <c r="AD5" s="3">
        <v>8801</v>
      </c>
      <c r="AE5" s="3">
        <v>474</v>
      </c>
      <c r="AF5" s="3">
        <v>166738</v>
      </c>
      <c r="AG5" s="10">
        <f t="shared" si="14"/>
        <v>75.691257314321774</v>
      </c>
      <c r="AH5" s="3">
        <f t="shared" si="0"/>
        <v>1.6641926214438436</v>
      </c>
      <c r="AI5" s="3">
        <f t="shared" si="1"/>
        <v>16.273316173900412</v>
      </c>
      <c r="AJ5" s="6">
        <v>97600</v>
      </c>
      <c r="AK5" s="6">
        <v>5100</v>
      </c>
      <c r="AL5" s="4">
        <v>4.9000000000000002E-2</v>
      </c>
      <c r="AM5" s="3">
        <v>40728</v>
      </c>
      <c r="AN5" s="5">
        <v>0.18100000000000002</v>
      </c>
      <c r="AO5" s="3">
        <v>10208</v>
      </c>
      <c r="AP5" s="5">
        <v>0.22600000000000001</v>
      </c>
      <c r="AQ5" s="15">
        <v>48634</v>
      </c>
      <c r="AR5" s="6">
        <v>1214</v>
      </c>
      <c r="AS5" s="6">
        <f t="shared" si="2"/>
        <v>551.09924779946164</v>
      </c>
      <c r="AT5" s="6">
        <v>5824</v>
      </c>
      <c r="AU5" s="6">
        <f t="shared" si="15"/>
        <v>2643.8237390313543</v>
      </c>
      <c r="AV5" s="6">
        <v>361</v>
      </c>
      <c r="AW5">
        <f t="shared" si="3"/>
        <v>163.87712393377728</v>
      </c>
      <c r="AX5" s="3">
        <v>171388</v>
      </c>
      <c r="AY5" s="3">
        <v>30377</v>
      </c>
      <c r="AZ5" s="3">
        <v>42093</v>
      </c>
      <c r="BA5" s="3">
        <v>41330</v>
      </c>
      <c r="BB5" s="3">
        <v>7398</v>
      </c>
      <c r="BC5" s="21">
        <f t="shared" si="16"/>
        <v>0.70715569351413166</v>
      </c>
    </row>
    <row r="6" spans="1:55" x14ac:dyDescent="0.2">
      <c r="A6">
        <v>2020</v>
      </c>
      <c r="B6" t="s">
        <v>33</v>
      </c>
      <c r="C6">
        <v>45570</v>
      </c>
      <c r="D6" s="1">
        <v>11</v>
      </c>
      <c r="E6">
        <f t="shared" si="4"/>
        <v>24.138687733157777</v>
      </c>
      <c r="F6">
        <v>14667</v>
      </c>
      <c r="G6">
        <f t="shared" si="5"/>
        <v>32185.648452929559</v>
      </c>
      <c r="H6">
        <v>701</v>
      </c>
      <c r="I6">
        <f t="shared" si="6"/>
        <v>1538.2927364494185</v>
      </c>
      <c r="J6">
        <v>683149</v>
      </c>
      <c r="K6">
        <v>11139</v>
      </c>
      <c r="L6">
        <v>1443</v>
      </c>
      <c r="M6">
        <f t="shared" si="7"/>
        <v>3166.5569453587887</v>
      </c>
      <c r="N6">
        <v>12919</v>
      </c>
      <c r="O6">
        <f t="shared" si="8"/>
        <v>28349.791529515034</v>
      </c>
      <c r="P6">
        <v>0</v>
      </c>
      <c r="Q6">
        <f t="shared" si="9"/>
        <v>0</v>
      </c>
      <c r="R6">
        <v>676</v>
      </c>
      <c r="S6">
        <f t="shared" si="10"/>
        <v>1483.4320825104235</v>
      </c>
      <c r="T6">
        <v>31</v>
      </c>
      <c r="U6">
        <f t="shared" si="11"/>
        <v>68.027210884353735</v>
      </c>
      <c r="V6">
        <v>497</v>
      </c>
      <c r="W6">
        <f t="shared" si="12"/>
        <v>1090.6298003072197</v>
      </c>
      <c r="X6">
        <v>33</v>
      </c>
      <c r="Y6">
        <f t="shared" si="13"/>
        <v>72.416063199473342</v>
      </c>
      <c r="Z6" s="3">
        <v>532</v>
      </c>
      <c r="AA6" s="3">
        <v>589</v>
      </c>
      <c r="AB6" s="3">
        <v>371</v>
      </c>
      <c r="AC6" s="3">
        <v>5114</v>
      </c>
      <c r="AD6" s="3">
        <v>1320</v>
      </c>
      <c r="AE6" s="3">
        <v>71</v>
      </c>
      <c r="AF6" s="3">
        <v>36745</v>
      </c>
      <c r="AG6" s="10">
        <f t="shared" si="14"/>
        <v>80.634189159534785</v>
      </c>
      <c r="AH6" s="3">
        <f t="shared" si="0"/>
        <v>0.81413210445468509</v>
      </c>
      <c r="AI6" s="3">
        <f t="shared" si="1"/>
        <v>11.222295369760808</v>
      </c>
      <c r="AJ6" s="6">
        <v>20510</v>
      </c>
      <c r="AK6" s="6">
        <v>850</v>
      </c>
      <c r="AL6" s="4">
        <v>0.04</v>
      </c>
      <c r="AM6" s="3">
        <v>5904</v>
      </c>
      <c r="AN6" s="5">
        <v>0.13100000000000001</v>
      </c>
      <c r="AO6" s="3">
        <v>1590</v>
      </c>
      <c r="AP6" s="5">
        <v>0.21100000000000002</v>
      </c>
      <c r="AQ6" s="15">
        <v>58536</v>
      </c>
      <c r="AR6" s="6">
        <v>197</v>
      </c>
      <c r="AS6" s="6">
        <f t="shared" si="2"/>
        <v>432.30195303928025</v>
      </c>
      <c r="AT6" s="6">
        <v>860</v>
      </c>
      <c r="AU6" s="6">
        <f t="shared" si="15"/>
        <v>1887.2064955014264</v>
      </c>
      <c r="AV6" s="6">
        <v>40</v>
      </c>
      <c r="AW6">
        <f t="shared" si="3"/>
        <v>87.777046302391923</v>
      </c>
      <c r="AX6" s="3">
        <v>36052</v>
      </c>
      <c r="AY6" s="3">
        <v>6956</v>
      </c>
      <c r="AZ6" s="3">
        <v>7935</v>
      </c>
      <c r="BA6" s="3">
        <v>12200</v>
      </c>
      <c r="BB6" s="3">
        <v>2173</v>
      </c>
      <c r="BC6" s="21">
        <f t="shared" si="16"/>
        <v>0.81171640963053371</v>
      </c>
    </row>
    <row r="7" spans="1:55" ht="18" x14ac:dyDescent="0.2">
      <c r="A7">
        <v>2020</v>
      </c>
      <c r="B7" t="s">
        <v>34</v>
      </c>
      <c r="C7">
        <v>21608</v>
      </c>
      <c r="D7" s="9">
        <v>3</v>
      </c>
      <c r="E7">
        <f t="shared" si="4"/>
        <v>13.88374676045909</v>
      </c>
      <c r="F7">
        <v>5685</v>
      </c>
      <c r="G7">
        <f t="shared" si="5"/>
        <v>26309.700111069971</v>
      </c>
      <c r="H7">
        <v>220</v>
      </c>
      <c r="I7">
        <f t="shared" si="6"/>
        <v>1018.1414291003332</v>
      </c>
      <c r="J7">
        <v>220483</v>
      </c>
      <c r="K7">
        <v>4809</v>
      </c>
      <c r="L7">
        <v>295</v>
      </c>
      <c r="M7">
        <f t="shared" si="7"/>
        <v>1365.2350981118104</v>
      </c>
      <c r="N7">
        <v>5086</v>
      </c>
      <c r="O7">
        <f t="shared" si="8"/>
        <v>23537.578674564978</v>
      </c>
      <c r="P7">
        <v>0</v>
      </c>
      <c r="Q7">
        <f t="shared" si="9"/>
        <v>0</v>
      </c>
      <c r="R7">
        <v>189</v>
      </c>
      <c r="S7">
        <f t="shared" si="10"/>
        <v>874.67604590892256</v>
      </c>
      <c r="T7">
        <v>12</v>
      </c>
      <c r="U7">
        <f t="shared" si="11"/>
        <v>55.534987041836359</v>
      </c>
      <c r="V7">
        <v>120</v>
      </c>
      <c r="W7">
        <f t="shared" si="12"/>
        <v>555.34987041836359</v>
      </c>
      <c r="X7">
        <v>6</v>
      </c>
      <c r="Y7">
        <f t="shared" si="13"/>
        <v>27.76749352091818</v>
      </c>
      <c r="Z7" s="3">
        <v>302</v>
      </c>
      <c r="AA7" s="3">
        <v>268</v>
      </c>
      <c r="AB7" s="3">
        <v>166</v>
      </c>
      <c r="AC7" s="3">
        <v>13215</v>
      </c>
      <c r="AD7" s="3">
        <v>310</v>
      </c>
      <c r="AE7" s="3">
        <v>63</v>
      </c>
      <c r="AF7" s="3">
        <v>8570</v>
      </c>
      <c r="AG7" s="10">
        <f t="shared" si="14"/>
        <v>39.661236579044797</v>
      </c>
      <c r="AH7" s="3">
        <f t="shared" si="0"/>
        <v>0.76823398741206961</v>
      </c>
      <c r="AI7" s="3">
        <f t="shared" si="1"/>
        <v>61.157904479822285</v>
      </c>
      <c r="AJ7" s="6">
        <v>9550</v>
      </c>
      <c r="AK7" s="6">
        <v>1420</v>
      </c>
      <c r="AL7" s="4">
        <v>0.129</v>
      </c>
      <c r="AM7" s="3">
        <v>2633</v>
      </c>
      <c r="AN7" s="5">
        <v>0.122</v>
      </c>
      <c r="AO7" s="3">
        <v>912</v>
      </c>
      <c r="AP7" s="5">
        <v>0.154</v>
      </c>
      <c r="AQ7" s="15">
        <v>53595</v>
      </c>
      <c r="AR7" s="6">
        <v>57</v>
      </c>
      <c r="AS7" s="6">
        <f t="shared" si="2"/>
        <v>263.79118844872272</v>
      </c>
      <c r="AT7" s="6">
        <v>365</v>
      </c>
      <c r="AU7" s="6">
        <f t="shared" si="15"/>
        <v>1689.1891891891894</v>
      </c>
      <c r="AV7" s="6">
        <v>29</v>
      </c>
      <c r="AW7">
        <f t="shared" si="3"/>
        <v>134.20955201777122</v>
      </c>
      <c r="AX7" s="3">
        <v>12541</v>
      </c>
      <c r="AY7" s="3">
        <v>2268</v>
      </c>
      <c r="AZ7" s="3">
        <v>2710</v>
      </c>
      <c r="BA7" s="3">
        <v>3475</v>
      </c>
      <c r="BB7" s="3">
        <v>367</v>
      </c>
      <c r="BC7" s="21">
        <f t="shared" si="16"/>
        <v>0.70329319830954473</v>
      </c>
    </row>
    <row r="8" spans="1:55" x14ac:dyDescent="0.2">
      <c r="A8">
        <v>2020</v>
      </c>
      <c r="B8" t="s">
        <v>35</v>
      </c>
      <c r="C8">
        <v>1043451</v>
      </c>
      <c r="D8" s="1">
        <v>249</v>
      </c>
      <c r="E8">
        <f t="shared" si="4"/>
        <v>23.863123424099456</v>
      </c>
      <c r="F8">
        <v>456155</v>
      </c>
      <c r="G8">
        <f t="shared" si="5"/>
        <v>43715.996247068622</v>
      </c>
      <c r="H8">
        <v>22139</v>
      </c>
      <c r="I8">
        <f t="shared" si="6"/>
        <v>2121.7095963298707</v>
      </c>
      <c r="J8">
        <v>20919649</v>
      </c>
      <c r="K8">
        <v>405472</v>
      </c>
      <c r="L8">
        <v>26608</v>
      </c>
      <c r="M8">
        <f t="shared" si="7"/>
        <v>2549.9999520820816</v>
      </c>
      <c r="N8">
        <v>434247</v>
      </c>
      <c r="O8">
        <f t="shared" si="8"/>
        <v>41616.424729096048</v>
      </c>
      <c r="P8">
        <v>87</v>
      </c>
      <c r="Q8">
        <f t="shared" si="9"/>
        <v>8.3377178228781226</v>
      </c>
      <c r="R8">
        <v>21088</v>
      </c>
      <c r="S8">
        <f t="shared" si="10"/>
        <v>2020.9861315960211</v>
      </c>
      <c r="T8">
        <v>1207</v>
      </c>
      <c r="U8">
        <f t="shared" si="11"/>
        <v>115.67385531280338</v>
      </c>
      <c r="V8">
        <v>23004</v>
      </c>
      <c r="W8">
        <f t="shared" si="12"/>
        <v>2204.6075953734289</v>
      </c>
      <c r="X8">
        <v>797</v>
      </c>
      <c r="Y8">
        <f t="shared" si="13"/>
        <v>76.381162124527165</v>
      </c>
      <c r="Z8" s="3">
        <v>3333</v>
      </c>
      <c r="AA8" s="3">
        <v>176305</v>
      </c>
      <c r="AB8" s="3">
        <v>103842</v>
      </c>
      <c r="AC8" s="3">
        <v>294840</v>
      </c>
      <c r="AD8" s="3">
        <v>45537</v>
      </c>
      <c r="AE8" s="3">
        <v>5245</v>
      </c>
      <c r="AF8" s="3">
        <v>529600</v>
      </c>
      <c r="AG8" s="10">
        <f t="shared" si="14"/>
        <v>50.754659298807518</v>
      </c>
      <c r="AH8" s="3">
        <f t="shared" si="0"/>
        <v>9.9517849903828743</v>
      </c>
      <c r="AI8" s="3">
        <f t="shared" si="1"/>
        <v>28.256238194222824</v>
      </c>
      <c r="AJ8" s="6">
        <v>546800</v>
      </c>
      <c r="AK8" s="6">
        <v>17800</v>
      </c>
      <c r="AL8" s="4">
        <v>3.2000000000000001E-2</v>
      </c>
      <c r="AM8" s="3">
        <v>103883</v>
      </c>
      <c r="AN8" s="5">
        <v>9.0999999999999998E-2</v>
      </c>
      <c r="AO8" s="3">
        <v>29067</v>
      </c>
      <c r="AP8" s="5">
        <v>0.11199999999999999</v>
      </c>
      <c r="AQ8" s="15">
        <v>95062</v>
      </c>
      <c r="AR8" s="6">
        <v>3880</v>
      </c>
      <c r="AS8" s="6">
        <f t="shared" si="2"/>
        <v>371.84304773295537</v>
      </c>
      <c r="AT8" s="6">
        <v>27551</v>
      </c>
      <c r="AU8" s="6">
        <f t="shared" si="15"/>
        <v>2640.3731464151169</v>
      </c>
      <c r="AV8" s="6">
        <v>376</v>
      </c>
      <c r="AW8">
        <f t="shared" si="3"/>
        <v>36.034274728760622</v>
      </c>
      <c r="AX8" s="3">
        <v>756140</v>
      </c>
      <c r="AY8" s="3">
        <v>174686</v>
      </c>
      <c r="AZ8" s="3">
        <v>305850</v>
      </c>
      <c r="BA8" s="3">
        <v>122364</v>
      </c>
      <c r="BB8" s="3">
        <v>27144</v>
      </c>
      <c r="BC8" s="21">
        <f t="shared" si="16"/>
        <v>0.83323723120057136</v>
      </c>
    </row>
    <row r="9" spans="1:55" x14ac:dyDescent="0.2">
      <c r="A9">
        <v>2020</v>
      </c>
      <c r="B9" t="s">
        <v>36</v>
      </c>
      <c r="C9">
        <v>28596</v>
      </c>
      <c r="D9" s="1">
        <v>14</v>
      </c>
      <c r="E9">
        <f t="shared" si="4"/>
        <v>48.957896209260028</v>
      </c>
      <c r="F9">
        <v>14891</v>
      </c>
      <c r="G9">
        <f t="shared" si="5"/>
        <v>52073.716603720801</v>
      </c>
      <c r="H9">
        <v>372</v>
      </c>
      <c r="I9">
        <f t="shared" si="6"/>
        <v>1300.8812421317666</v>
      </c>
      <c r="J9">
        <v>620715</v>
      </c>
      <c r="K9">
        <v>11291</v>
      </c>
      <c r="L9">
        <v>440</v>
      </c>
      <c r="M9">
        <f t="shared" si="7"/>
        <v>1538.6767380053154</v>
      </c>
      <c r="N9">
        <v>11388</v>
      </c>
      <c r="O9">
        <f t="shared" si="8"/>
        <v>39823.751573646667</v>
      </c>
      <c r="P9">
        <v>1</v>
      </c>
      <c r="Q9">
        <f t="shared" si="9"/>
        <v>3.4969925863757165</v>
      </c>
      <c r="R9">
        <v>475</v>
      </c>
      <c r="S9">
        <f t="shared" si="10"/>
        <v>1661.0714785284656</v>
      </c>
      <c r="T9">
        <v>24</v>
      </c>
      <c r="U9">
        <f t="shared" si="11"/>
        <v>83.927822073017211</v>
      </c>
      <c r="V9">
        <v>449</v>
      </c>
      <c r="W9">
        <f t="shared" si="12"/>
        <v>1570.149671282697</v>
      </c>
      <c r="X9">
        <v>22</v>
      </c>
      <c r="Y9">
        <f t="shared" si="13"/>
        <v>76.933836900265774</v>
      </c>
      <c r="Z9" s="3">
        <v>1854</v>
      </c>
      <c r="AA9" s="3">
        <v>989</v>
      </c>
      <c r="AB9" s="3">
        <v>886</v>
      </c>
      <c r="AC9" s="3">
        <v>5046</v>
      </c>
      <c r="AD9" s="3">
        <v>1038</v>
      </c>
      <c r="AE9" s="3">
        <v>29</v>
      </c>
      <c r="AF9" s="3">
        <v>17460</v>
      </c>
      <c r="AG9" s="10">
        <f t="shared" si="14"/>
        <v>61.057490558120016</v>
      </c>
      <c r="AH9" s="3">
        <f t="shared" si="0"/>
        <v>3.0983354315288851</v>
      </c>
      <c r="AI9" s="3">
        <f t="shared" si="1"/>
        <v>17.645824590851866</v>
      </c>
      <c r="AJ9" s="6">
        <v>9410</v>
      </c>
      <c r="AK9" s="6">
        <v>550</v>
      </c>
      <c r="AL9" s="4">
        <v>5.5E-2</v>
      </c>
      <c r="AM9" s="3">
        <v>6113</v>
      </c>
      <c r="AN9" s="5">
        <v>0.24600000000000002</v>
      </c>
      <c r="AO9" s="3">
        <v>1949</v>
      </c>
      <c r="AP9" s="5">
        <v>0.33899999999999997</v>
      </c>
      <c r="AQ9" s="15">
        <v>39996</v>
      </c>
      <c r="AR9" s="6">
        <v>137</v>
      </c>
      <c r="AS9" s="6">
        <f t="shared" si="2"/>
        <v>479.08798433347323</v>
      </c>
      <c r="AT9" s="6">
        <v>595</v>
      </c>
      <c r="AU9" s="6">
        <f t="shared" si="15"/>
        <v>2080.7105888935516</v>
      </c>
      <c r="AV9" s="6">
        <v>52</v>
      </c>
      <c r="AW9">
        <f t="shared" si="3"/>
        <v>181.84361449153727</v>
      </c>
      <c r="AX9" s="3">
        <v>17960</v>
      </c>
      <c r="AY9" s="3">
        <v>3632</v>
      </c>
      <c r="AZ9" s="3">
        <v>4172</v>
      </c>
      <c r="BA9" s="3">
        <v>4918</v>
      </c>
      <c r="BB9" s="3">
        <v>943</v>
      </c>
      <c r="BC9" s="21">
        <f t="shared" si="16"/>
        <v>0.76085746102449892</v>
      </c>
    </row>
    <row r="10" spans="1:55" x14ac:dyDescent="0.2">
      <c r="A10">
        <v>2020</v>
      </c>
      <c r="B10" t="s">
        <v>37</v>
      </c>
      <c r="C10">
        <v>180987</v>
      </c>
      <c r="D10" s="1">
        <v>41</v>
      </c>
      <c r="E10">
        <f t="shared" si="4"/>
        <v>22.653560752982258</v>
      </c>
      <c r="F10">
        <v>60397</v>
      </c>
      <c r="G10">
        <f t="shared" si="5"/>
        <v>33370.905092630965</v>
      </c>
      <c r="H10">
        <v>3252</v>
      </c>
      <c r="I10">
        <f t="shared" si="6"/>
        <v>1796.81413582191</v>
      </c>
      <c r="J10">
        <v>3414039</v>
      </c>
      <c r="K10">
        <v>49853</v>
      </c>
      <c r="L10">
        <v>3749</v>
      </c>
      <c r="M10">
        <f t="shared" si="7"/>
        <v>2071.4194942178169</v>
      </c>
      <c r="N10">
        <v>52790</v>
      </c>
      <c r="O10">
        <f t="shared" si="8"/>
        <v>29167.840784144715</v>
      </c>
      <c r="P10">
        <v>15</v>
      </c>
      <c r="Q10">
        <f t="shared" si="9"/>
        <v>8.2878880803593624</v>
      </c>
      <c r="R10">
        <v>4465</v>
      </c>
      <c r="S10">
        <f t="shared" si="10"/>
        <v>2467.0280185869706</v>
      </c>
      <c r="T10">
        <v>154</v>
      </c>
      <c r="U10">
        <f t="shared" si="11"/>
        <v>85.088984291689457</v>
      </c>
      <c r="V10">
        <v>3621</v>
      </c>
      <c r="W10">
        <f t="shared" si="12"/>
        <v>2000.6961825987501</v>
      </c>
      <c r="X10">
        <v>90</v>
      </c>
      <c r="Y10">
        <f t="shared" si="13"/>
        <v>49.727328482156175</v>
      </c>
      <c r="Z10" s="3">
        <v>1673</v>
      </c>
      <c r="AA10" s="3">
        <v>7390</v>
      </c>
      <c r="AB10" s="3">
        <v>1380</v>
      </c>
      <c r="AC10" s="3">
        <v>25914</v>
      </c>
      <c r="AD10" s="3">
        <v>5555</v>
      </c>
      <c r="AE10" s="3">
        <v>272</v>
      </c>
      <c r="AF10" s="3">
        <v>148159</v>
      </c>
      <c r="AG10" s="10">
        <f t="shared" si="14"/>
        <v>81.861680673197526</v>
      </c>
      <c r="AH10" s="3">
        <f t="shared" si="0"/>
        <v>0.76248570339306143</v>
      </c>
      <c r="AI10" s="3">
        <f t="shared" si="1"/>
        <v>14.318155447628834</v>
      </c>
      <c r="AJ10" s="6">
        <v>88300</v>
      </c>
      <c r="AK10" s="6">
        <v>3300</v>
      </c>
      <c r="AL10" s="4">
        <v>3.6000000000000004E-2</v>
      </c>
      <c r="AM10" s="3">
        <v>15620</v>
      </c>
      <c r="AN10" s="5">
        <v>8.3000000000000004E-2</v>
      </c>
      <c r="AO10" s="3">
        <v>3602</v>
      </c>
      <c r="AP10" s="5">
        <v>9.6000000000000002E-2</v>
      </c>
      <c r="AQ10" s="15">
        <v>78464</v>
      </c>
      <c r="AR10" s="6">
        <v>475</v>
      </c>
      <c r="AS10" s="6">
        <f t="shared" si="2"/>
        <v>262.44978921137982</v>
      </c>
      <c r="AT10" s="6">
        <v>2864</v>
      </c>
      <c r="AU10" s="6">
        <f t="shared" si="15"/>
        <v>1582.4340974766142</v>
      </c>
      <c r="AV10" s="6">
        <v>128</v>
      </c>
      <c r="AW10">
        <f t="shared" si="3"/>
        <v>70.723311619066564</v>
      </c>
      <c r="AX10" s="3">
        <v>137976</v>
      </c>
      <c r="AY10" s="3">
        <v>30066</v>
      </c>
      <c r="AZ10" s="3">
        <v>34739</v>
      </c>
      <c r="BA10" s="3">
        <v>48494</v>
      </c>
      <c r="BB10" s="3">
        <v>7727</v>
      </c>
      <c r="BC10" s="21">
        <f t="shared" si="16"/>
        <v>0.87715254826926425</v>
      </c>
    </row>
    <row r="11" spans="1:55" x14ac:dyDescent="0.2">
      <c r="A11">
        <v>2020</v>
      </c>
      <c r="B11" t="s">
        <v>38</v>
      </c>
      <c r="C11">
        <v>935100</v>
      </c>
      <c r="D11" s="1">
        <v>194</v>
      </c>
      <c r="E11">
        <f t="shared" si="4"/>
        <v>20.746444230563576</v>
      </c>
      <c r="F11">
        <v>499015</v>
      </c>
      <c r="G11">
        <f t="shared" si="5"/>
        <v>53364.880761415887</v>
      </c>
      <c r="H11">
        <v>21931</v>
      </c>
      <c r="I11">
        <f t="shared" si="6"/>
        <v>2345.3106619612877</v>
      </c>
      <c r="J11">
        <v>20508068</v>
      </c>
      <c r="K11">
        <v>394749</v>
      </c>
      <c r="L11">
        <v>30421</v>
      </c>
      <c r="M11">
        <f t="shared" si="7"/>
        <v>3253.2349481338892</v>
      </c>
      <c r="N11">
        <v>420367</v>
      </c>
      <c r="O11">
        <f t="shared" si="8"/>
        <v>44954.229494171748</v>
      </c>
      <c r="P11">
        <v>16</v>
      </c>
      <c r="Q11">
        <f t="shared" si="9"/>
        <v>1.7110469468506042</v>
      </c>
      <c r="R11">
        <v>11983</v>
      </c>
      <c r="S11">
        <f t="shared" si="10"/>
        <v>1281.4672227569245</v>
      </c>
      <c r="T11">
        <v>806</v>
      </c>
      <c r="U11">
        <f t="shared" si="11"/>
        <v>86.193989947599192</v>
      </c>
      <c r="V11">
        <v>16777</v>
      </c>
      <c r="W11">
        <f t="shared" si="12"/>
        <v>1794.1396642070367</v>
      </c>
      <c r="X11">
        <v>982</v>
      </c>
      <c r="Y11">
        <f t="shared" si="13"/>
        <v>105.01550636295583</v>
      </c>
      <c r="Z11" s="3">
        <v>6610</v>
      </c>
      <c r="AA11" s="3">
        <v>97763</v>
      </c>
      <c r="AB11" s="3">
        <v>49562</v>
      </c>
      <c r="AC11" s="3">
        <v>537390</v>
      </c>
      <c r="AD11" s="3">
        <v>19553</v>
      </c>
      <c r="AE11" s="3">
        <v>1219</v>
      </c>
      <c r="AF11" s="3">
        <v>309297</v>
      </c>
      <c r="AG11" s="10">
        <f t="shared" si="14"/>
        <v>33.076355470003207</v>
      </c>
      <c r="AH11" s="3">
        <f t="shared" si="0"/>
        <v>5.3001817987381026</v>
      </c>
      <c r="AI11" s="3">
        <f t="shared" si="1"/>
        <v>57.468719923002887</v>
      </c>
      <c r="AJ11" s="6">
        <v>414900</v>
      </c>
      <c r="AK11" s="6">
        <v>33400</v>
      </c>
      <c r="AL11" s="4">
        <v>7.4999999999999997E-2</v>
      </c>
      <c r="AM11" s="3">
        <v>205046</v>
      </c>
      <c r="AN11" s="5">
        <v>0.21100000000000002</v>
      </c>
      <c r="AO11" s="3">
        <v>78675</v>
      </c>
      <c r="AP11" s="5">
        <v>0.28300000000000003</v>
      </c>
      <c r="AQ11" s="15">
        <v>51452</v>
      </c>
      <c r="AR11" s="6">
        <v>5889</v>
      </c>
      <c r="AS11" s="6">
        <f t="shared" si="2"/>
        <v>629.77221687520046</v>
      </c>
      <c r="AT11" s="6">
        <v>27313</v>
      </c>
      <c r="AU11" s="6">
        <f t="shared" si="15"/>
        <v>2920.8640787081595</v>
      </c>
      <c r="AV11" s="6">
        <v>1641</v>
      </c>
      <c r="AW11">
        <f t="shared" si="3"/>
        <v>175.48925248636507</v>
      </c>
      <c r="AX11" s="3">
        <v>591840</v>
      </c>
      <c r="AY11" s="3">
        <v>114277</v>
      </c>
      <c r="AZ11" s="3">
        <v>172730</v>
      </c>
      <c r="BA11" s="3">
        <v>150470</v>
      </c>
      <c r="BB11" s="3">
        <v>19193</v>
      </c>
      <c r="BC11" s="21">
        <f t="shared" si="16"/>
        <v>0.77161057042443904</v>
      </c>
    </row>
    <row r="12" spans="1:55" x14ac:dyDescent="0.2">
      <c r="A12">
        <v>2020</v>
      </c>
      <c r="B12" t="s">
        <v>39</v>
      </c>
      <c r="C12">
        <v>28708</v>
      </c>
      <c r="D12" s="1">
        <v>12</v>
      </c>
      <c r="E12">
        <f t="shared" si="4"/>
        <v>41.800195067576979</v>
      </c>
      <c r="F12">
        <v>7064</v>
      </c>
      <c r="G12">
        <f t="shared" si="5"/>
        <v>24606.381496446982</v>
      </c>
      <c r="H12">
        <v>502</v>
      </c>
      <c r="I12">
        <f t="shared" si="6"/>
        <v>1748.6414936603037</v>
      </c>
      <c r="J12">
        <v>408897</v>
      </c>
      <c r="K12">
        <v>5935</v>
      </c>
      <c r="L12">
        <v>320</v>
      </c>
      <c r="M12">
        <f t="shared" si="7"/>
        <v>1114.6718684687196</v>
      </c>
      <c r="N12">
        <v>6436</v>
      </c>
      <c r="O12">
        <f t="shared" si="8"/>
        <v>22418.837954577124</v>
      </c>
      <c r="P12">
        <v>0</v>
      </c>
      <c r="Q12">
        <f t="shared" si="9"/>
        <v>0</v>
      </c>
      <c r="R12">
        <v>350</v>
      </c>
      <c r="S12">
        <f t="shared" si="10"/>
        <v>1219.1723561376621</v>
      </c>
      <c r="T12">
        <v>11</v>
      </c>
      <c r="U12">
        <f t="shared" si="11"/>
        <v>38.31684547861223</v>
      </c>
      <c r="V12">
        <v>494</v>
      </c>
      <c r="W12">
        <f t="shared" si="12"/>
        <v>1720.7746969485859</v>
      </c>
      <c r="X12">
        <v>8</v>
      </c>
      <c r="Y12">
        <f t="shared" si="13"/>
        <v>27.866796711717988</v>
      </c>
      <c r="Z12" s="3">
        <v>483</v>
      </c>
      <c r="AA12" s="3">
        <v>713</v>
      </c>
      <c r="AB12" s="3">
        <v>201</v>
      </c>
      <c r="AC12" s="3">
        <v>11825</v>
      </c>
      <c r="AD12" s="3">
        <v>532</v>
      </c>
      <c r="AE12" s="3">
        <v>21</v>
      </c>
      <c r="AF12" s="3">
        <v>15684</v>
      </c>
      <c r="AG12" s="10">
        <f t="shared" si="14"/>
        <v>54.632854953323118</v>
      </c>
      <c r="AH12" s="3">
        <f t="shared" si="0"/>
        <v>0.70015326738191441</v>
      </c>
      <c r="AI12" s="3">
        <f t="shared" si="1"/>
        <v>41.190608889508148</v>
      </c>
      <c r="AJ12" s="6">
        <v>11940</v>
      </c>
      <c r="AK12" s="6">
        <v>830</v>
      </c>
      <c r="AL12" s="4">
        <v>6.5000000000000002E-2</v>
      </c>
      <c r="AM12" s="3">
        <v>4111</v>
      </c>
      <c r="AN12" s="5">
        <v>0.14800000000000002</v>
      </c>
      <c r="AO12" s="3">
        <v>1528</v>
      </c>
      <c r="AP12" s="5">
        <v>0.20800000000000002</v>
      </c>
      <c r="AQ12" s="15">
        <v>49979</v>
      </c>
      <c r="AR12" s="6">
        <v>80</v>
      </c>
      <c r="AS12" s="6">
        <f t="shared" si="2"/>
        <v>278.6679671171799</v>
      </c>
      <c r="AT12" s="6">
        <v>603</v>
      </c>
      <c r="AU12" s="6">
        <f t="shared" si="15"/>
        <v>2100.4598021457432</v>
      </c>
      <c r="AV12" s="6">
        <v>33</v>
      </c>
      <c r="AW12">
        <f t="shared" si="3"/>
        <v>114.9505364358367</v>
      </c>
      <c r="AX12" s="3">
        <v>18502</v>
      </c>
      <c r="AY12" s="3">
        <v>3197</v>
      </c>
      <c r="AZ12" s="3">
        <v>3547</v>
      </c>
      <c r="BA12" s="3">
        <v>5375</v>
      </c>
      <c r="BB12" s="3">
        <v>682</v>
      </c>
      <c r="BC12" s="21">
        <f t="shared" si="16"/>
        <v>0.69187114906496594</v>
      </c>
    </row>
    <row r="13" spans="1:55" x14ac:dyDescent="0.2">
      <c r="A13">
        <v>2020</v>
      </c>
      <c r="B13" t="s">
        <v>40</v>
      </c>
      <c r="C13">
        <v>134681</v>
      </c>
      <c r="D13" s="1">
        <v>49</v>
      </c>
      <c r="E13">
        <f t="shared" si="4"/>
        <v>36.382266243939384</v>
      </c>
      <c r="F13">
        <v>73882</v>
      </c>
      <c r="G13">
        <f t="shared" si="5"/>
        <v>54857.032543565911</v>
      </c>
      <c r="H13">
        <v>3665</v>
      </c>
      <c r="I13">
        <f t="shared" si="6"/>
        <v>2721.245016000772</v>
      </c>
      <c r="J13">
        <v>5380081</v>
      </c>
      <c r="K13">
        <v>59394</v>
      </c>
      <c r="L13">
        <v>3962</v>
      </c>
      <c r="M13">
        <f t="shared" si="7"/>
        <v>2941.7660991528128</v>
      </c>
      <c r="N13">
        <v>64532</v>
      </c>
      <c r="O13">
        <f t="shared" si="8"/>
        <v>47914.702148038705</v>
      </c>
      <c r="P13">
        <v>3</v>
      </c>
      <c r="Q13">
        <f t="shared" si="9"/>
        <v>2.2274856884044523</v>
      </c>
      <c r="R13">
        <v>2372</v>
      </c>
      <c r="S13">
        <f t="shared" si="10"/>
        <v>1761.1986842984531</v>
      </c>
      <c r="T13">
        <v>190</v>
      </c>
      <c r="U13">
        <f t="shared" si="11"/>
        <v>141.07409359894862</v>
      </c>
      <c r="V13">
        <v>4557</v>
      </c>
      <c r="W13">
        <f t="shared" si="12"/>
        <v>3383.5507606863621</v>
      </c>
      <c r="X13">
        <v>261</v>
      </c>
      <c r="Y13">
        <f t="shared" si="13"/>
        <v>193.79125489118732</v>
      </c>
      <c r="Z13" s="3">
        <v>7091</v>
      </c>
      <c r="AA13" s="3">
        <v>3241</v>
      </c>
      <c r="AB13" s="3">
        <v>1611</v>
      </c>
      <c r="AC13" s="3">
        <v>15153</v>
      </c>
      <c r="AD13" s="3">
        <v>6004</v>
      </c>
      <c r="AE13" s="3">
        <v>356</v>
      </c>
      <c r="AF13" s="3">
        <v>102675</v>
      </c>
      <c r="AG13" s="10">
        <f t="shared" si="14"/>
        <v>76.235697685642364</v>
      </c>
      <c r="AH13" s="3">
        <f t="shared" si="0"/>
        <v>1.1961598146731907</v>
      </c>
      <c r="AI13" s="3">
        <f t="shared" si="1"/>
        <v>11.251030212130887</v>
      </c>
      <c r="AJ13" s="6">
        <v>60800</v>
      </c>
      <c r="AK13" s="6">
        <v>2200</v>
      </c>
      <c r="AL13" s="4">
        <v>3.6000000000000004E-2</v>
      </c>
      <c r="AM13" s="3">
        <v>26262</v>
      </c>
      <c r="AN13" s="5">
        <v>0.19699999999999998</v>
      </c>
      <c r="AO13" s="3">
        <v>6347</v>
      </c>
      <c r="AP13" s="5">
        <v>0.247</v>
      </c>
      <c r="AQ13" s="15">
        <v>46123</v>
      </c>
      <c r="AR13" s="6">
        <v>571</v>
      </c>
      <c r="AS13" s="6">
        <f t="shared" si="2"/>
        <v>423.96477602631404</v>
      </c>
      <c r="AT13" s="6">
        <v>3957</v>
      </c>
      <c r="AU13" s="6">
        <f t="shared" si="15"/>
        <v>2938.0536230054722</v>
      </c>
      <c r="AV13" s="6">
        <v>187</v>
      </c>
      <c r="AW13">
        <f t="shared" si="3"/>
        <v>138.84660791054418</v>
      </c>
      <c r="AX13" s="3">
        <v>107633</v>
      </c>
      <c r="AY13" s="3">
        <v>20510</v>
      </c>
      <c r="AZ13" s="3">
        <v>34027</v>
      </c>
      <c r="BA13" s="3">
        <v>17670</v>
      </c>
      <c r="BB13" s="3">
        <v>5702</v>
      </c>
      <c r="BC13" s="21">
        <f t="shared" si="16"/>
        <v>0.72383934295244023</v>
      </c>
    </row>
    <row r="14" spans="1:55" x14ac:dyDescent="0.2">
      <c r="A14">
        <v>2020</v>
      </c>
      <c r="B14" t="s">
        <v>41</v>
      </c>
      <c r="C14">
        <v>170552</v>
      </c>
      <c r="D14" s="1">
        <v>64</v>
      </c>
      <c r="E14">
        <f t="shared" si="4"/>
        <v>37.525212251981799</v>
      </c>
      <c r="F14">
        <v>39905</v>
      </c>
      <c r="G14">
        <f t="shared" si="5"/>
        <v>23397.556170552089</v>
      </c>
      <c r="H14">
        <v>1893</v>
      </c>
      <c r="I14">
        <f t="shared" si="6"/>
        <v>1109.9254186406492</v>
      </c>
      <c r="J14">
        <v>1734831</v>
      </c>
      <c r="K14">
        <v>31585</v>
      </c>
      <c r="L14">
        <v>2924</v>
      </c>
      <c r="M14">
        <f t="shared" si="7"/>
        <v>1714.4331347624186</v>
      </c>
      <c r="N14">
        <v>31146</v>
      </c>
      <c r="O14">
        <f t="shared" si="8"/>
        <v>18261.879075003519</v>
      </c>
      <c r="P14">
        <v>1</v>
      </c>
      <c r="Q14">
        <f t="shared" si="9"/>
        <v>0.58633144143721561</v>
      </c>
      <c r="R14">
        <v>2680</v>
      </c>
      <c r="S14">
        <f t="shared" si="10"/>
        <v>1571.3682630517378</v>
      </c>
      <c r="T14">
        <v>66</v>
      </c>
      <c r="U14">
        <f t="shared" si="11"/>
        <v>38.697875134856233</v>
      </c>
      <c r="V14">
        <v>1569</v>
      </c>
      <c r="W14">
        <f t="shared" si="12"/>
        <v>919.95403161499121</v>
      </c>
      <c r="X14">
        <v>36</v>
      </c>
      <c r="Y14">
        <f t="shared" si="13"/>
        <v>21.107931891739764</v>
      </c>
      <c r="Z14" s="3">
        <v>1689</v>
      </c>
      <c r="AA14" s="3">
        <v>2407</v>
      </c>
      <c r="AB14" s="3">
        <v>4683</v>
      </c>
      <c r="AC14" s="3">
        <v>156971</v>
      </c>
      <c r="AD14" s="3">
        <v>1141</v>
      </c>
      <c r="AE14" s="3">
        <v>96</v>
      </c>
      <c r="AF14" s="3">
        <v>24470</v>
      </c>
      <c r="AG14" s="10">
        <f t="shared" si="14"/>
        <v>14.347530371968666</v>
      </c>
      <c r="AH14" s="3">
        <f t="shared" si="0"/>
        <v>2.745790140250481</v>
      </c>
      <c r="AI14" s="3">
        <f t="shared" si="1"/>
        <v>92.037032693841169</v>
      </c>
      <c r="AJ14" s="6">
        <v>58200</v>
      </c>
      <c r="AK14" s="6">
        <v>12900</v>
      </c>
      <c r="AL14" s="4">
        <v>0.18100000000000002</v>
      </c>
      <c r="AM14" s="3">
        <v>35830</v>
      </c>
      <c r="AN14" s="5">
        <v>0.20699999999999999</v>
      </c>
      <c r="AO14" s="3">
        <v>14566</v>
      </c>
      <c r="AP14" s="5">
        <v>0.28100000000000003</v>
      </c>
      <c r="AQ14" s="15">
        <v>43413</v>
      </c>
      <c r="AR14" s="6">
        <v>645</v>
      </c>
      <c r="AS14" s="6">
        <f t="shared" si="2"/>
        <v>378.18377972700409</v>
      </c>
      <c r="AT14" s="6">
        <v>4293</v>
      </c>
      <c r="AU14" s="6">
        <f t="shared" si="15"/>
        <v>2517.1208780899669</v>
      </c>
      <c r="AV14" s="6">
        <v>216</v>
      </c>
      <c r="AW14">
        <f t="shared" si="3"/>
        <v>126.64759135043859</v>
      </c>
      <c r="AX14" s="3">
        <v>99618</v>
      </c>
      <c r="AY14" s="3">
        <v>21018</v>
      </c>
      <c r="AZ14" s="3">
        <v>32941</v>
      </c>
      <c r="BA14" s="3">
        <v>12738</v>
      </c>
      <c r="BB14" s="3">
        <v>2859</v>
      </c>
      <c r="BC14" s="21">
        <f t="shared" si="16"/>
        <v>0.69822722801100201</v>
      </c>
    </row>
    <row r="15" spans="1:55" x14ac:dyDescent="0.2">
      <c r="A15">
        <v>2020</v>
      </c>
      <c r="B15" t="s">
        <v>42</v>
      </c>
      <c r="C15">
        <v>19497</v>
      </c>
      <c r="D15">
        <v>10</v>
      </c>
      <c r="E15">
        <f t="shared" si="4"/>
        <v>51.289942042365489</v>
      </c>
      <c r="F15">
        <v>6184</v>
      </c>
      <c r="G15">
        <f t="shared" si="5"/>
        <v>31717.700158998818</v>
      </c>
      <c r="H15">
        <v>344</v>
      </c>
      <c r="I15">
        <f t="shared" si="6"/>
        <v>1764.3740062573729</v>
      </c>
      <c r="J15">
        <v>469523</v>
      </c>
      <c r="K15">
        <v>5144</v>
      </c>
      <c r="L15">
        <v>464</v>
      </c>
      <c r="M15">
        <f t="shared" si="7"/>
        <v>2379.8533107657586</v>
      </c>
      <c r="N15">
        <v>5358</v>
      </c>
      <c r="O15">
        <f t="shared" si="8"/>
        <v>27481.150946299433</v>
      </c>
      <c r="P15">
        <v>1</v>
      </c>
      <c r="Q15">
        <f t="shared" si="9"/>
        <v>5.1289942042365491</v>
      </c>
      <c r="R15">
        <v>315</v>
      </c>
      <c r="S15">
        <f t="shared" si="10"/>
        <v>1615.6331743345131</v>
      </c>
      <c r="T15">
        <v>28</v>
      </c>
      <c r="U15">
        <f t="shared" si="11"/>
        <v>143.61183771862338</v>
      </c>
      <c r="V15">
        <v>297</v>
      </c>
      <c r="W15">
        <f t="shared" si="12"/>
        <v>1523.3112786582551</v>
      </c>
      <c r="X15">
        <v>19</v>
      </c>
      <c r="Y15">
        <f t="shared" si="13"/>
        <v>97.450889880494429</v>
      </c>
      <c r="Z15" s="3">
        <v>1802</v>
      </c>
      <c r="AA15" s="3">
        <v>243</v>
      </c>
      <c r="AB15" s="3">
        <v>117</v>
      </c>
      <c r="AC15" s="3">
        <v>3958</v>
      </c>
      <c r="AD15" s="3">
        <v>495</v>
      </c>
      <c r="AE15" s="3">
        <v>15</v>
      </c>
      <c r="AF15" s="3">
        <v>11911</v>
      </c>
      <c r="AG15" s="10">
        <f t="shared" si="14"/>
        <v>61.091449966661536</v>
      </c>
      <c r="AH15" s="3">
        <f t="shared" si="0"/>
        <v>0.6000923218956763</v>
      </c>
      <c r="AI15" s="3">
        <f t="shared" si="1"/>
        <v>20.300559060368261</v>
      </c>
      <c r="AJ15" s="6">
        <v>8390</v>
      </c>
      <c r="AK15" s="6">
        <v>340</v>
      </c>
      <c r="AL15" s="4">
        <v>3.9E-2</v>
      </c>
      <c r="AM15" s="3">
        <v>2087</v>
      </c>
      <c r="AN15" s="5">
        <v>0.11800000000000001</v>
      </c>
      <c r="AO15" s="2">
        <v>648</v>
      </c>
      <c r="AP15" s="5">
        <v>0.17600000000000002</v>
      </c>
      <c r="AQ15" s="15">
        <v>53528</v>
      </c>
      <c r="AR15" s="6">
        <v>122</v>
      </c>
      <c r="AS15" s="6">
        <f t="shared" si="2"/>
        <v>625.73729291685902</v>
      </c>
      <c r="AT15" s="6">
        <v>394</v>
      </c>
      <c r="AU15" s="6">
        <f t="shared" si="15"/>
        <v>2020.8237164692005</v>
      </c>
      <c r="AV15" s="6">
        <v>21</v>
      </c>
      <c r="AW15">
        <f t="shared" si="3"/>
        <v>107.70887828896753</v>
      </c>
      <c r="AX15" s="3">
        <v>13721</v>
      </c>
      <c r="AY15" s="3">
        <v>2482</v>
      </c>
      <c r="AZ15" s="3">
        <v>3068</v>
      </c>
      <c r="BA15" s="3">
        <v>3968</v>
      </c>
      <c r="BB15" s="3">
        <v>607</v>
      </c>
      <c r="BC15" s="21">
        <f t="shared" si="16"/>
        <v>0.73791997667808473</v>
      </c>
    </row>
    <row r="16" spans="1:55" x14ac:dyDescent="0.2">
      <c r="A16">
        <v>2020</v>
      </c>
      <c r="B16" t="s">
        <v>43</v>
      </c>
      <c r="C16">
        <v>841588</v>
      </c>
      <c r="D16" s="1">
        <v>367</v>
      </c>
      <c r="E16">
        <f t="shared" si="4"/>
        <v>43.608036236258123</v>
      </c>
      <c r="F16">
        <v>376571</v>
      </c>
      <c r="G16">
        <f t="shared" si="5"/>
        <v>44745.291045024402</v>
      </c>
      <c r="H16">
        <v>18183</v>
      </c>
      <c r="I16">
        <f t="shared" si="6"/>
        <v>2160.5583729806031</v>
      </c>
      <c r="J16">
        <v>13816345</v>
      </c>
      <c r="K16">
        <v>286533</v>
      </c>
      <c r="L16">
        <v>17618</v>
      </c>
      <c r="M16">
        <f t="shared" si="7"/>
        <v>2093.4233853144297</v>
      </c>
      <c r="N16">
        <v>296875</v>
      </c>
      <c r="O16">
        <f t="shared" si="8"/>
        <v>35275.574271496269</v>
      </c>
      <c r="P16">
        <v>30</v>
      </c>
      <c r="Q16">
        <f t="shared" si="9"/>
        <v>3.5646896105933075</v>
      </c>
      <c r="R16">
        <v>18845</v>
      </c>
      <c r="S16">
        <f t="shared" si="10"/>
        <v>2239.2191903876956</v>
      </c>
      <c r="T16">
        <v>576</v>
      </c>
      <c r="U16">
        <f t="shared" si="11"/>
        <v>68.442040523391498</v>
      </c>
      <c r="V16">
        <v>12664</v>
      </c>
      <c r="W16">
        <f t="shared" si="12"/>
        <v>1504.7743076184547</v>
      </c>
      <c r="X16">
        <v>230</v>
      </c>
      <c r="Y16">
        <f t="shared" si="13"/>
        <v>27.329287014548687</v>
      </c>
      <c r="Z16" s="3">
        <v>6083</v>
      </c>
      <c r="AA16" s="3">
        <v>36404</v>
      </c>
      <c r="AB16" s="3">
        <v>49300</v>
      </c>
      <c r="AC16" s="3">
        <v>476000</v>
      </c>
      <c r="AD16" s="3">
        <v>17558</v>
      </c>
      <c r="AE16" s="3">
        <v>1134</v>
      </c>
      <c r="AF16" s="3">
        <v>331156</v>
      </c>
      <c r="AG16" s="10">
        <f t="shared" si="14"/>
        <v>39.348945089521237</v>
      </c>
      <c r="AH16" s="3">
        <f t="shared" si="0"/>
        <v>5.857973260075001</v>
      </c>
      <c r="AI16" s="3">
        <f t="shared" si="1"/>
        <v>56.559741821413802</v>
      </c>
      <c r="AJ16" s="6">
        <v>356100</v>
      </c>
      <c r="AK16" s="6">
        <v>30900</v>
      </c>
      <c r="AL16" s="4">
        <v>0.08</v>
      </c>
      <c r="AM16" s="3">
        <v>182948</v>
      </c>
      <c r="AN16" s="5">
        <v>0.21199999999999999</v>
      </c>
      <c r="AO16" s="3">
        <v>74276</v>
      </c>
      <c r="AP16" s="5">
        <v>0.28999999999999998</v>
      </c>
      <c r="AQ16" s="15">
        <v>49904</v>
      </c>
      <c r="AR16" s="6">
        <v>5289</v>
      </c>
      <c r="AS16" s="6">
        <f t="shared" si="2"/>
        <v>628.45477834760004</v>
      </c>
      <c r="AT16" s="6">
        <v>30268</v>
      </c>
      <c r="AU16" s="6">
        <f t="shared" si="15"/>
        <v>3596.534171114607</v>
      </c>
      <c r="AV16" s="6">
        <v>1376</v>
      </c>
      <c r="AW16">
        <f t="shared" si="3"/>
        <v>163.50043013921299</v>
      </c>
      <c r="AX16" s="3">
        <v>512007</v>
      </c>
      <c r="AY16" s="3">
        <v>100608</v>
      </c>
      <c r="AZ16" s="3">
        <v>125717</v>
      </c>
      <c r="BA16" s="3">
        <v>132298</v>
      </c>
      <c r="BB16" s="3">
        <v>20238</v>
      </c>
      <c r="BC16" s="21">
        <f t="shared" si="16"/>
        <v>0.73995277408316684</v>
      </c>
    </row>
    <row r="17" spans="1:55" x14ac:dyDescent="0.2">
      <c r="A17">
        <v>2020</v>
      </c>
      <c r="B17" t="s">
        <v>44</v>
      </c>
      <c r="C17">
        <v>151702</v>
      </c>
      <c r="D17" s="1">
        <v>23</v>
      </c>
      <c r="E17">
        <f t="shared" si="4"/>
        <v>15.161303081040462</v>
      </c>
      <c r="F17">
        <v>45434</v>
      </c>
      <c r="G17">
        <f t="shared" si="5"/>
        <v>29949.506268869231</v>
      </c>
      <c r="H17">
        <v>2166</v>
      </c>
      <c r="I17">
        <f t="shared" si="6"/>
        <v>1427.7992379797233</v>
      </c>
      <c r="J17">
        <v>1666919</v>
      </c>
      <c r="K17">
        <v>34522</v>
      </c>
      <c r="L17">
        <v>3101</v>
      </c>
      <c r="M17">
        <f t="shared" si="7"/>
        <v>2044.1391675785421</v>
      </c>
      <c r="N17">
        <v>36524</v>
      </c>
      <c r="O17">
        <f t="shared" si="8"/>
        <v>24076.149292692255</v>
      </c>
      <c r="P17">
        <v>2</v>
      </c>
      <c r="Q17">
        <f t="shared" si="9"/>
        <v>1.31837418096004</v>
      </c>
      <c r="R17">
        <v>1817</v>
      </c>
      <c r="S17">
        <f t="shared" si="10"/>
        <v>1197.7429434021963</v>
      </c>
      <c r="T17">
        <v>98</v>
      </c>
      <c r="U17">
        <f t="shared" si="11"/>
        <v>64.600334867041965</v>
      </c>
      <c r="V17">
        <v>1246</v>
      </c>
      <c r="W17">
        <f t="shared" si="12"/>
        <v>821.34711473810501</v>
      </c>
      <c r="X17">
        <v>14</v>
      </c>
      <c r="Y17">
        <f t="shared" si="13"/>
        <v>9.2286192667202798</v>
      </c>
      <c r="Z17" s="3">
        <v>1329</v>
      </c>
      <c r="AA17" s="3">
        <v>5390</v>
      </c>
      <c r="AB17" s="3">
        <v>9762</v>
      </c>
      <c r="AC17" s="3">
        <v>82410</v>
      </c>
      <c r="AD17" s="3">
        <v>3610</v>
      </c>
      <c r="AE17" s="3">
        <v>275</v>
      </c>
      <c r="AF17" s="3">
        <v>52306</v>
      </c>
      <c r="AG17" s="10">
        <f t="shared" si="14"/>
        <v>34.47943995464793</v>
      </c>
      <c r="AH17" s="3">
        <f t="shared" si="0"/>
        <v>6.4349843772659554</v>
      </c>
      <c r="AI17" s="3">
        <f t="shared" si="1"/>
        <v>54.323608126458453</v>
      </c>
      <c r="AJ17" s="6">
        <v>53400</v>
      </c>
      <c r="AK17" s="6">
        <v>4500</v>
      </c>
      <c r="AL17" s="4">
        <v>7.6999999999999999E-2</v>
      </c>
      <c r="AM17" s="3">
        <v>24810</v>
      </c>
      <c r="AN17" s="5">
        <v>0.184</v>
      </c>
      <c r="AO17" s="3">
        <v>9951</v>
      </c>
      <c r="AP17" s="5">
        <v>0.245</v>
      </c>
      <c r="AQ17" s="15">
        <v>55076</v>
      </c>
      <c r="AR17" s="6">
        <v>784</v>
      </c>
      <c r="AS17" s="6">
        <f t="shared" si="2"/>
        <v>516.80267893633572</v>
      </c>
      <c r="AT17" s="6">
        <v>2701</v>
      </c>
      <c r="AU17" s="6">
        <f t="shared" si="15"/>
        <v>1780.4643313865342</v>
      </c>
      <c r="AV17" s="6">
        <v>334</v>
      </c>
      <c r="AW17">
        <f t="shared" si="3"/>
        <v>220.16848822032668</v>
      </c>
      <c r="AX17" s="3">
        <v>78570</v>
      </c>
      <c r="AY17" s="3">
        <v>12103</v>
      </c>
      <c r="AZ17" s="3">
        <v>16995</v>
      </c>
      <c r="BA17" s="3">
        <v>20991</v>
      </c>
      <c r="BB17" s="3">
        <v>2356</v>
      </c>
      <c r="BC17" s="21">
        <f t="shared" si="16"/>
        <v>0.66749395443553516</v>
      </c>
    </row>
    <row r="18" spans="1:55" x14ac:dyDescent="0.2">
      <c r="A18">
        <v>2020</v>
      </c>
      <c r="B18" t="s">
        <v>45</v>
      </c>
      <c r="C18">
        <v>64599</v>
      </c>
      <c r="D18" s="1">
        <v>50</v>
      </c>
      <c r="E18">
        <f t="shared" si="4"/>
        <v>77.400578956330591</v>
      </c>
      <c r="F18">
        <v>17974</v>
      </c>
      <c r="G18">
        <f t="shared" si="5"/>
        <v>27823.960123221721</v>
      </c>
      <c r="H18">
        <v>1312</v>
      </c>
      <c r="I18">
        <f t="shared" si="6"/>
        <v>2030.9911918141147</v>
      </c>
      <c r="J18">
        <v>1704986</v>
      </c>
      <c r="K18">
        <v>14693</v>
      </c>
      <c r="L18">
        <v>1157</v>
      </c>
      <c r="M18">
        <f t="shared" si="7"/>
        <v>1791.0493970494899</v>
      </c>
      <c r="N18">
        <v>15647</v>
      </c>
      <c r="O18">
        <f t="shared" si="8"/>
        <v>24221.737178594096</v>
      </c>
      <c r="P18">
        <v>0</v>
      </c>
      <c r="Q18">
        <f t="shared" si="9"/>
        <v>0</v>
      </c>
      <c r="R18">
        <v>1438</v>
      </c>
      <c r="S18">
        <f t="shared" si="10"/>
        <v>2226.040650784068</v>
      </c>
      <c r="T18">
        <v>45</v>
      </c>
      <c r="U18">
        <f t="shared" si="11"/>
        <v>69.660521060697533</v>
      </c>
      <c r="V18">
        <v>1732</v>
      </c>
      <c r="W18">
        <f t="shared" si="12"/>
        <v>2681.1560550472918</v>
      </c>
      <c r="X18">
        <v>39</v>
      </c>
      <c r="Y18">
        <f t="shared" si="13"/>
        <v>60.37245158593786</v>
      </c>
      <c r="Z18" s="3">
        <v>1654</v>
      </c>
      <c r="AA18" s="3">
        <v>808</v>
      </c>
      <c r="AB18" s="3">
        <v>1178</v>
      </c>
      <c r="AC18" s="3">
        <v>12854</v>
      </c>
      <c r="AD18" s="3">
        <v>2183</v>
      </c>
      <c r="AE18" s="3">
        <v>101</v>
      </c>
      <c r="AF18" s="3">
        <v>46474</v>
      </c>
      <c r="AG18" s="10">
        <f t="shared" si="14"/>
        <v>71.942290128330157</v>
      </c>
      <c r="AH18" s="3">
        <f t="shared" si="0"/>
        <v>1.8235576402111489</v>
      </c>
      <c r="AI18" s="3">
        <f t="shared" si="1"/>
        <v>19.898140838093468</v>
      </c>
      <c r="AJ18" s="6">
        <v>27590</v>
      </c>
      <c r="AK18" s="6">
        <v>1520</v>
      </c>
      <c r="AL18" s="4">
        <v>5.2000000000000005E-2</v>
      </c>
      <c r="AM18" s="3">
        <v>12817</v>
      </c>
      <c r="AN18" s="5">
        <v>0.20199999999999999</v>
      </c>
      <c r="AO18" s="3">
        <v>3905</v>
      </c>
      <c r="AP18" s="5">
        <v>0.30099999999999999</v>
      </c>
      <c r="AQ18" s="15">
        <v>45797</v>
      </c>
      <c r="AR18" s="6">
        <v>338</v>
      </c>
      <c r="AS18" s="6">
        <f t="shared" si="2"/>
        <v>523.22791374479482</v>
      </c>
      <c r="AT18" s="6">
        <v>1341</v>
      </c>
      <c r="AU18" s="6">
        <f t="shared" si="15"/>
        <v>2075.8835276087866</v>
      </c>
      <c r="AV18" s="6">
        <v>130</v>
      </c>
      <c r="AW18">
        <f t="shared" si="3"/>
        <v>201.24150528645956</v>
      </c>
      <c r="AX18" s="3">
        <v>49278</v>
      </c>
      <c r="AY18" s="3">
        <v>9713</v>
      </c>
      <c r="AZ18" s="3">
        <v>12270</v>
      </c>
      <c r="BA18" s="3">
        <v>8685</v>
      </c>
      <c r="BB18" s="3">
        <v>2165</v>
      </c>
      <c r="BC18" s="21">
        <f t="shared" si="16"/>
        <v>0.6662810990705792</v>
      </c>
    </row>
    <row r="19" spans="1:55" x14ac:dyDescent="0.2">
      <c r="A19">
        <v>2020</v>
      </c>
      <c r="B19" t="s">
        <v>46</v>
      </c>
      <c r="C19">
        <v>37144</v>
      </c>
      <c r="D19" s="1">
        <v>11</v>
      </c>
      <c r="E19">
        <f t="shared" si="4"/>
        <v>29.614473400818433</v>
      </c>
      <c r="F19">
        <v>9803</v>
      </c>
      <c r="G19">
        <f t="shared" si="5"/>
        <v>26391.880249838468</v>
      </c>
      <c r="H19">
        <v>320</v>
      </c>
      <c r="I19">
        <f t="shared" si="6"/>
        <v>861.51195347835449</v>
      </c>
      <c r="J19">
        <v>312995</v>
      </c>
      <c r="K19">
        <v>7085</v>
      </c>
      <c r="L19">
        <v>479</v>
      </c>
      <c r="M19">
        <f t="shared" si="7"/>
        <v>1289.575705362912</v>
      </c>
      <c r="N19">
        <v>6817</v>
      </c>
      <c r="O19">
        <f t="shared" si="8"/>
        <v>18352.896833943571</v>
      </c>
      <c r="P19">
        <v>0</v>
      </c>
      <c r="Q19">
        <f t="shared" si="9"/>
        <v>0</v>
      </c>
      <c r="R19">
        <v>459</v>
      </c>
      <c r="S19">
        <f t="shared" si="10"/>
        <v>1235.7312082705148</v>
      </c>
      <c r="T19">
        <v>26</v>
      </c>
      <c r="U19">
        <f t="shared" si="11"/>
        <v>69.997846220116301</v>
      </c>
      <c r="V19">
        <v>270</v>
      </c>
      <c r="W19">
        <f t="shared" si="12"/>
        <v>726.90071074736159</v>
      </c>
      <c r="X19">
        <v>10</v>
      </c>
      <c r="Y19">
        <f t="shared" si="13"/>
        <v>26.922248546198578</v>
      </c>
      <c r="Z19" s="3">
        <v>845</v>
      </c>
      <c r="AA19" s="3">
        <v>314</v>
      </c>
      <c r="AB19" s="3">
        <v>2478</v>
      </c>
      <c r="AC19" s="3">
        <v>5373</v>
      </c>
      <c r="AD19" s="3">
        <v>822</v>
      </c>
      <c r="AE19" s="3">
        <v>151</v>
      </c>
      <c r="AF19" s="3">
        <v>20577</v>
      </c>
      <c r="AG19" s="10">
        <f t="shared" si="14"/>
        <v>55.397910833512817</v>
      </c>
      <c r="AH19" s="3">
        <f t="shared" si="0"/>
        <v>6.6713331897480082</v>
      </c>
      <c r="AI19" s="3">
        <f t="shared" si="1"/>
        <v>14.465324143872497</v>
      </c>
      <c r="AJ19" s="6">
        <v>9430</v>
      </c>
      <c r="AK19" s="6">
        <v>470</v>
      </c>
      <c r="AL19" s="4">
        <v>4.8000000000000001E-2</v>
      </c>
      <c r="AM19" s="3">
        <v>3790</v>
      </c>
      <c r="AN19" s="5">
        <v>0.16300000000000001</v>
      </c>
      <c r="AO19" s="3">
        <v>940</v>
      </c>
      <c r="AP19" s="5">
        <v>0.18</v>
      </c>
      <c r="AQ19" s="15">
        <v>58776</v>
      </c>
      <c r="AR19" s="6">
        <v>254</v>
      </c>
      <c r="AS19" s="6">
        <f t="shared" si="2"/>
        <v>683.82511307344384</v>
      </c>
      <c r="AT19" s="6">
        <v>531</v>
      </c>
      <c r="AU19" s="6">
        <f t="shared" si="15"/>
        <v>1429.5713978031445</v>
      </c>
      <c r="AV19" s="6">
        <v>52</v>
      </c>
      <c r="AW19">
        <f t="shared" si="3"/>
        <v>139.9956924402326</v>
      </c>
      <c r="AX19" s="3">
        <v>16873</v>
      </c>
      <c r="AY19" s="3">
        <v>3500</v>
      </c>
      <c r="AZ19" s="3">
        <v>2817</v>
      </c>
      <c r="BA19" s="3">
        <v>7035</v>
      </c>
      <c r="BB19" s="3">
        <v>1024</v>
      </c>
      <c r="BC19" s="21">
        <f t="shared" si="16"/>
        <v>0.85201209032181591</v>
      </c>
    </row>
    <row r="20" spans="1:55" x14ac:dyDescent="0.2">
      <c r="A20">
        <v>2020</v>
      </c>
      <c r="B20" t="s">
        <v>47</v>
      </c>
      <c r="C20">
        <v>9811939</v>
      </c>
      <c r="D20" s="1">
        <v>2127</v>
      </c>
      <c r="E20">
        <f t="shared" si="4"/>
        <v>21.677672476357628</v>
      </c>
      <c r="F20">
        <v>2720704</v>
      </c>
      <c r="G20">
        <f t="shared" si="5"/>
        <v>27728.505038606538</v>
      </c>
      <c r="H20">
        <v>171347</v>
      </c>
      <c r="I20">
        <f t="shared" si="6"/>
        <v>1746.3113050335921</v>
      </c>
      <c r="J20">
        <v>125845352</v>
      </c>
      <c r="K20">
        <v>2471584</v>
      </c>
      <c r="L20">
        <v>237964</v>
      </c>
      <c r="M20">
        <f t="shared" si="7"/>
        <v>2425.2494843272061</v>
      </c>
      <c r="N20">
        <v>2650155</v>
      </c>
      <c r="O20">
        <f t="shared" si="8"/>
        <v>27009.493230644832</v>
      </c>
      <c r="P20">
        <v>398</v>
      </c>
      <c r="Q20">
        <f t="shared" si="9"/>
        <v>4.0562828611144033</v>
      </c>
      <c r="R20">
        <v>79699</v>
      </c>
      <c r="S20">
        <f t="shared" si="10"/>
        <v>812.26554710541916</v>
      </c>
      <c r="T20">
        <v>8143</v>
      </c>
      <c r="U20">
        <f t="shared" si="11"/>
        <v>82.990732005162286</v>
      </c>
      <c r="V20">
        <v>119660</v>
      </c>
      <c r="W20">
        <f t="shared" si="12"/>
        <v>1219.5346913591695</v>
      </c>
      <c r="X20">
        <v>2681</v>
      </c>
      <c r="Y20">
        <f t="shared" si="13"/>
        <v>27.323855152381196</v>
      </c>
      <c r="Z20" s="3">
        <v>20410</v>
      </c>
      <c r="AA20" s="3">
        <v>1395377</v>
      </c>
      <c r="AB20" s="3">
        <v>832355</v>
      </c>
      <c r="AC20" s="3">
        <v>5114541</v>
      </c>
      <c r="AD20" s="3">
        <v>213250</v>
      </c>
      <c r="AE20" s="3">
        <v>24597</v>
      </c>
      <c r="AF20" s="3">
        <v>2724168</v>
      </c>
      <c r="AG20" s="10">
        <f t="shared" si="14"/>
        <v>27.763808967829906</v>
      </c>
      <c r="AH20" s="3">
        <f t="shared" si="0"/>
        <v>8.4830837207610035</v>
      </c>
      <c r="AI20" s="3">
        <f t="shared" si="1"/>
        <v>52.125690956700808</v>
      </c>
      <c r="AJ20" s="6">
        <v>4896500</v>
      </c>
      <c r="AK20" s="6">
        <v>239800</v>
      </c>
      <c r="AL20" s="4">
        <v>4.7E-2</v>
      </c>
      <c r="AM20" s="3">
        <v>1490853</v>
      </c>
      <c r="AN20" s="5">
        <v>0.14899999999999999</v>
      </c>
      <c r="AO20" s="3">
        <v>457665</v>
      </c>
      <c r="AP20" s="5">
        <v>0.20899999999999999</v>
      </c>
      <c r="AQ20" s="15">
        <v>64912</v>
      </c>
      <c r="AR20" s="6">
        <v>58567</v>
      </c>
      <c r="AS20" s="6">
        <f t="shared" si="2"/>
        <v>596.89527217810871</v>
      </c>
      <c r="AT20" s="6">
        <v>237814</v>
      </c>
      <c r="AU20" s="6">
        <f t="shared" si="15"/>
        <v>2423.7207345051779</v>
      </c>
      <c r="AV20" s="6">
        <v>10165</v>
      </c>
      <c r="AW20">
        <f t="shared" si="3"/>
        <v>103.59827960610029</v>
      </c>
      <c r="AX20" s="3">
        <v>6214113</v>
      </c>
      <c r="AY20" s="3">
        <v>1553974</v>
      </c>
      <c r="AZ20" s="3">
        <v>2682019</v>
      </c>
      <c r="BA20" s="3">
        <v>899159</v>
      </c>
      <c r="BB20" s="3">
        <v>222085</v>
      </c>
      <c r="BC20" s="21">
        <f t="shared" si="16"/>
        <v>0.86210807560145752</v>
      </c>
    </row>
    <row r="21" spans="1:55" x14ac:dyDescent="0.2">
      <c r="A21">
        <v>2020</v>
      </c>
      <c r="B21" t="s">
        <v>48</v>
      </c>
      <c r="C21">
        <v>150446</v>
      </c>
      <c r="D21" s="1">
        <v>25</v>
      </c>
      <c r="E21">
        <f t="shared" si="4"/>
        <v>16.61725801948872</v>
      </c>
      <c r="F21">
        <v>35285</v>
      </c>
      <c r="G21">
        <f t="shared" si="5"/>
        <v>23453.597968706381</v>
      </c>
      <c r="H21">
        <v>1136</v>
      </c>
      <c r="I21">
        <f t="shared" si="6"/>
        <v>755.08820440556747</v>
      </c>
      <c r="J21">
        <v>1096655</v>
      </c>
      <c r="K21">
        <v>27252</v>
      </c>
      <c r="L21">
        <v>1388</v>
      </c>
      <c r="M21">
        <f t="shared" si="7"/>
        <v>922.59016524201365</v>
      </c>
      <c r="N21">
        <v>26013</v>
      </c>
      <c r="O21">
        <f t="shared" si="8"/>
        <v>17290.589314438403</v>
      </c>
      <c r="P21">
        <v>1</v>
      </c>
      <c r="Q21">
        <f t="shared" si="9"/>
        <v>0.66469032077954882</v>
      </c>
      <c r="R21">
        <v>1973</v>
      </c>
      <c r="S21">
        <f t="shared" si="10"/>
        <v>1311.4340028980498</v>
      </c>
      <c r="T21">
        <v>71</v>
      </c>
      <c r="U21">
        <f t="shared" si="11"/>
        <v>47.193012775347967</v>
      </c>
      <c r="V21">
        <v>779</v>
      </c>
      <c r="W21">
        <f t="shared" si="12"/>
        <v>517.79375988726849</v>
      </c>
      <c r="X21">
        <v>43</v>
      </c>
      <c r="Y21">
        <f t="shared" si="13"/>
        <v>28.581683793520597</v>
      </c>
      <c r="Z21" s="3">
        <v>1830</v>
      </c>
      <c r="AA21" s="3">
        <v>2784</v>
      </c>
      <c r="AB21" s="3">
        <v>5012</v>
      </c>
      <c r="AC21" s="3">
        <v>92094</v>
      </c>
      <c r="AD21" s="3">
        <v>2455</v>
      </c>
      <c r="AE21" s="3">
        <v>112</v>
      </c>
      <c r="AF21" s="3">
        <v>55965</v>
      </c>
      <c r="AG21" s="10">
        <f t="shared" si="14"/>
        <v>37.199393802427451</v>
      </c>
      <c r="AH21" s="3">
        <f t="shared" si="0"/>
        <v>3.3314278877470986</v>
      </c>
      <c r="AI21" s="3">
        <f t="shared" si="1"/>
        <v>61.213990401871769</v>
      </c>
      <c r="AJ21" s="6">
        <v>57200</v>
      </c>
      <c r="AK21" s="6">
        <v>4300</v>
      </c>
      <c r="AL21" s="4">
        <v>7.0000000000000007E-2</v>
      </c>
      <c r="AM21" s="3">
        <v>31569</v>
      </c>
      <c r="AN21" s="5">
        <v>0.21199999999999999</v>
      </c>
      <c r="AO21" s="3">
        <v>12075</v>
      </c>
      <c r="AP21" s="5">
        <v>0.28600000000000003</v>
      </c>
      <c r="AQ21" s="15">
        <v>50783</v>
      </c>
      <c r="AR21" s="6">
        <v>896</v>
      </c>
      <c r="AS21" s="6">
        <f t="shared" si="2"/>
        <v>595.56252741847572</v>
      </c>
      <c r="AT21" s="6">
        <v>2969</v>
      </c>
      <c r="AU21" s="6">
        <f t="shared" si="15"/>
        <v>1973.4655623944807</v>
      </c>
      <c r="AV21" s="6">
        <v>253</v>
      </c>
      <c r="AW21">
        <f t="shared" si="3"/>
        <v>168.16665115722586</v>
      </c>
      <c r="AX21" s="3">
        <v>88431</v>
      </c>
      <c r="AY21" s="3">
        <v>14764</v>
      </c>
      <c r="AZ21" s="3">
        <v>18152</v>
      </c>
      <c r="BA21" s="3">
        <v>22011</v>
      </c>
      <c r="BB21" s="3">
        <v>2922</v>
      </c>
      <c r="BC21" s="21">
        <f t="shared" si="16"/>
        <v>0.65417104861417374</v>
      </c>
    </row>
    <row r="22" spans="1:55" x14ac:dyDescent="0.2">
      <c r="A22">
        <v>2020</v>
      </c>
      <c r="B22" t="s">
        <v>49</v>
      </c>
      <c r="C22">
        <v>251685</v>
      </c>
      <c r="D22" s="1">
        <v>60</v>
      </c>
      <c r="E22">
        <f t="shared" si="4"/>
        <v>23.839322963227843</v>
      </c>
      <c r="F22">
        <v>98531</v>
      </c>
      <c r="G22">
        <f t="shared" si="5"/>
        <v>39148.538848163378</v>
      </c>
      <c r="H22">
        <v>7357</v>
      </c>
      <c r="I22">
        <f t="shared" si="6"/>
        <v>2923.0983173411209</v>
      </c>
      <c r="J22">
        <v>5962120</v>
      </c>
      <c r="K22">
        <v>105194</v>
      </c>
      <c r="L22">
        <v>8004</v>
      </c>
      <c r="M22">
        <f t="shared" si="7"/>
        <v>3180.1656832945946</v>
      </c>
      <c r="N22">
        <v>109136</v>
      </c>
      <c r="O22">
        <f t="shared" si="8"/>
        <v>43362.139181913903</v>
      </c>
      <c r="P22">
        <v>15</v>
      </c>
      <c r="Q22">
        <f t="shared" si="9"/>
        <v>5.9598307408069608</v>
      </c>
      <c r="R22">
        <v>4701</v>
      </c>
      <c r="S22">
        <f t="shared" si="10"/>
        <v>1867.8109541689014</v>
      </c>
      <c r="T22">
        <v>339</v>
      </c>
      <c r="U22">
        <f t="shared" si="11"/>
        <v>134.69217474223731</v>
      </c>
      <c r="V22">
        <v>7093</v>
      </c>
      <c r="W22">
        <f t="shared" si="12"/>
        <v>2818.2052963029182</v>
      </c>
      <c r="X22">
        <v>202</v>
      </c>
      <c r="Y22">
        <f t="shared" si="13"/>
        <v>80.25905397620042</v>
      </c>
      <c r="Z22" s="3">
        <v>600</v>
      </c>
      <c r="AA22" s="3">
        <v>15521</v>
      </c>
      <c r="AB22" s="3">
        <v>7027</v>
      </c>
      <c r="AC22" s="3">
        <v>44751</v>
      </c>
      <c r="AD22" s="3">
        <v>7704</v>
      </c>
      <c r="AE22" s="3">
        <v>459</v>
      </c>
      <c r="AF22" s="3">
        <v>186587</v>
      </c>
      <c r="AG22" s="10">
        <f t="shared" si="14"/>
        <v>74.135129228996561</v>
      </c>
      <c r="AH22" s="3">
        <f t="shared" si="0"/>
        <v>2.7919820410433678</v>
      </c>
      <c r="AI22" s="3">
        <f t="shared" si="1"/>
        <v>17.780559032123488</v>
      </c>
      <c r="AJ22" s="6">
        <v>137700</v>
      </c>
      <c r="AK22" s="6">
        <v>3400</v>
      </c>
      <c r="AL22" s="4">
        <v>2.4E-2</v>
      </c>
      <c r="AM22" s="3">
        <v>20222</v>
      </c>
      <c r="AN22" s="5">
        <v>7.9000000000000001E-2</v>
      </c>
      <c r="AO22" s="3">
        <v>4262</v>
      </c>
      <c r="AP22" s="5">
        <v>8.199999999999999E-2</v>
      </c>
      <c r="AQ22" s="15">
        <v>112735</v>
      </c>
      <c r="AR22" s="6">
        <v>528</v>
      </c>
      <c r="AS22" s="6">
        <f t="shared" si="2"/>
        <v>209.78604207640504</v>
      </c>
      <c r="AT22" s="6">
        <v>4694</v>
      </c>
      <c r="AU22" s="6">
        <f t="shared" si="15"/>
        <v>1865.0296998231918</v>
      </c>
      <c r="AV22" s="6">
        <v>69</v>
      </c>
      <c r="AW22">
        <f t="shared" si="3"/>
        <v>27.415221407712025</v>
      </c>
      <c r="AX22" s="3">
        <v>182127</v>
      </c>
      <c r="AY22" s="3">
        <v>41908</v>
      </c>
      <c r="AZ22" s="3">
        <v>89526</v>
      </c>
      <c r="BA22" s="3">
        <v>23380</v>
      </c>
      <c r="BB22" s="3">
        <v>6571</v>
      </c>
      <c r="BC22" s="21">
        <f t="shared" si="16"/>
        <v>0.88611243802401618</v>
      </c>
    </row>
    <row r="23" spans="1:55" ht="18" x14ac:dyDescent="0.2">
      <c r="A23">
        <v>2020</v>
      </c>
      <c r="B23" t="s">
        <v>50</v>
      </c>
      <c r="C23">
        <v>16900</v>
      </c>
      <c r="D23" s="9">
        <v>1</v>
      </c>
      <c r="E23">
        <f t="shared" si="4"/>
        <v>5.9171597633136095</v>
      </c>
      <c r="F23">
        <v>1959</v>
      </c>
      <c r="G23">
        <f t="shared" si="5"/>
        <v>11591.715976331361</v>
      </c>
      <c r="H23">
        <v>123</v>
      </c>
      <c r="I23">
        <f t="shared" si="6"/>
        <v>727.81065088757396</v>
      </c>
      <c r="J23">
        <v>97365</v>
      </c>
      <c r="K23">
        <v>1756</v>
      </c>
      <c r="L23">
        <v>111</v>
      </c>
      <c r="M23">
        <f t="shared" si="7"/>
        <v>656.80473372781057</v>
      </c>
      <c r="N23">
        <v>1410</v>
      </c>
      <c r="O23">
        <f t="shared" si="8"/>
        <v>8343.1952662721887</v>
      </c>
      <c r="P23">
        <v>0</v>
      </c>
      <c r="Q23">
        <f t="shared" si="9"/>
        <v>0</v>
      </c>
      <c r="R23">
        <v>266</v>
      </c>
      <c r="S23">
        <f t="shared" si="10"/>
        <v>1573.9644970414201</v>
      </c>
      <c r="T23">
        <v>6</v>
      </c>
      <c r="U23">
        <f t="shared" si="11"/>
        <v>35.502958579881657</v>
      </c>
      <c r="V23">
        <v>104</v>
      </c>
      <c r="W23">
        <f t="shared" si="12"/>
        <v>615.38461538461536</v>
      </c>
      <c r="X23">
        <v>2</v>
      </c>
      <c r="Y23">
        <f t="shared" si="13"/>
        <v>11.834319526627219</v>
      </c>
      <c r="Z23" s="3">
        <v>471</v>
      </c>
      <c r="AA23" s="3">
        <v>223</v>
      </c>
      <c r="AB23" s="3">
        <v>138</v>
      </c>
      <c r="AC23" s="3">
        <v>1846</v>
      </c>
      <c r="AD23" s="3">
        <v>552</v>
      </c>
      <c r="AE23" s="3">
        <v>30</v>
      </c>
      <c r="AF23" s="3">
        <v>14667</v>
      </c>
      <c r="AG23" s="10">
        <f t="shared" si="14"/>
        <v>86.786982248520715</v>
      </c>
      <c r="AH23" s="3">
        <f t="shared" si="0"/>
        <v>0.81656804733727806</v>
      </c>
      <c r="AI23" s="3">
        <f t="shared" si="1"/>
        <v>10.923076923076923</v>
      </c>
      <c r="AJ23" s="6">
        <v>7260</v>
      </c>
      <c r="AK23" s="6">
        <v>410</v>
      </c>
      <c r="AL23" s="4">
        <v>5.2999999999999999E-2</v>
      </c>
      <c r="AM23" s="3">
        <v>2641</v>
      </c>
      <c r="AN23" s="5">
        <v>0.152</v>
      </c>
      <c r="AO23" s="2">
        <v>600</v>
      </c>
      <c r="AP23" s="5">
        <v>0.21199999999999999</v>
      </c>
      <c r="AQ23" s="15">
        <v>52387</v>
      </c>
      <c r="AR23" s="6">
        <v>67</v>
      </c>
      <c r="AS23" s="6">
        <f t="shared" si="2"/>
        <v>396.4497041420118</v>
      </c>
      <c r="AT23" s="6">
        <v>211</v>
      </c>
      <c r="AU23" s="6">
        <f t="shared" si="15"/>
        <v>1248.5207100591715</v>
      </c>
      <c r="AV23" s="6">
        <v>16</v>
      </c>
      <c r="AW23">
        <f t="shared" si="3"/>
        <v>94.674556213017752</v>
      </c>
      <c r="AX23" s="3">
        <v>14939</v>
      </c>
      <c r="AY23" s="3">
        <v>2450</v>
      </c>
      <c r="AZ23" s="3">
        <v>3010</v>
      </c>
      <c r="BA23" s="3">
        <v>4623</v>
      </c>
      <c r="BB23" s="3">
        <v>674</v>
      </c>
      <c r="BC23" s="21">
        <f t="shared" si="16"/>
        <v>0.7200615837740143</v>
      </c>
    </row>
    <row r="24" spans="1:55" x14ac:dyDescent="0.2">
      <c r="A24">
        <v>2020</v>
      </c>
      <c r="B24" t="s">
        <v>51</v>
      </c>
      <c r="C24">
        <v>87595</v>
      </c>
      <c r="D24" s="1">
        <v>42</v>
      </c>
      <c r="E24">
        <f t="shared" si="4"/>
        <v>47.947942234145785</v>
      </c>
      <c r="F24">
        <v>53709</v>
      </c>
      <c r="G24">
        <f t="shared" si="5"/>
        <v>61315.143558422278</v>
      </c>
      <c r="H24">
        <v>1873</v>
      </c>
      <c r="I24">
        <f t="shared" si="6"/>
        <v>2138.2499001084539</v>
      </c>
      <c r="J24">
        <v>2874570</v>
      </c>
      <c r="K24">
        <v>41278</v>
      </c>
      <c r="L24">
        <v>2345</v>
      </c>
      <c r="M24">
        <f t="shared" si="7"/>
        <v>2677.0934414064732</v>
      </c>
      <c r="N24">
        <v>44994</v>
      </c>
      <c r="O24">
        <f t="shared" si="8"/>
        <v>51365.945544837035</v>
      </c>
      <c r="P24">
        <v>1</v>
      </c>
      <c r="Q24">
        <f t="shared" si="9"/>
        <v>1.1416176722415663</v>
      </c>
      <c r="R24">
        <v>1490</v>
      </c>
      <c r="S24">
        <f t="shared" si="10"/>
        <v>1701.0103316399338</v>
      </c>
      <c r="T24">
        <v>127</v>
      </c>
      <c r="U24">
        <f t="shared" si="11"/>
        <v>144.98544437467893</v>
      </c>
      <c r="V24">
        <v>2287</v>
      </c>
      <c r="W24">
        <f t="shared" si="12"/>
        <v>2610.8796164164623</v>
      </c>
      <c r="X24">
        <v>110</v>
      </c>
      <c r="Y24">
        <f t="shared" si="13"/>
        <v>125.5779439465723</v>
      </c>
      <c r="Z24" s="3">
        <v>3595</v>
      </c>
      <c r="AA24" s="3">
        <v>1495</v>
      </c>
      <c r="AB24" s="3">
        <v>612</v>
      </c>
      <c r="AC24" s="3">
        <v>22179</v>
      </c>
      <c r="AD24" s="3">
        <v>2655</v>
      </c>
      <c r="AE24" s="3">
        <v>98</v>
      </c>
      <c r="AF24" s="3">
        <v>58765</v>
      </c>
      <c r="AG24" s="10">
        <f t="shared" si="14"/>
        <v>67.087162509275643</v>
      </c>
      <c r="AH24" s="3">
        <f t="shared" si="0"/>
        <v>0.6986700154118386</v>
      </c>
      <c r="AI24" s="3">
        <f t="shared" si="1"/>
        <v>25.3199383526457</v>
      </c>
      <c r="AJ24" s="6">
        <v>38150</v>
      </c>
      <c r="AK24" s="6">
        <v>1560</v>
      </c>
      <c r="AL24" s="4">
        <v>3.9E-2</v>
      </c>
      <c r="AM24" s="3">
        <v>14156</v>
      </c>
      <c r="AN24" s="5">
        <v>0.16300000000000001</v>
      </c>
      <c r="AO24" s="3">
        <v>4230</v>
      </c>
      <c r="AP24" s="5">
        <v>0.22800000000000001</v>
      </c>
      <c r="AQ24" s="15">
        <v>50453</v>
      </c>
      <c r="AR24" s="6">
        <v>369</v>
      </c>
      <c r="AS24" s="6">
        <f t="shared" si="2"/>
        <v>421.25692105713802</v>
      </c>
      <c r="AT24" s="6">
        <v>1199</v>
      </c>
      <c r="AU24" s="6">
        <f t="shared" si="15"/>
        <v>1368.799589017638</v>
      </c>
      <c r="AV24" s="6">
        <v>138</v>
      </c>
      <c r="AW24">
        <f t="shared" si="3"/>
        <v>157.54323876933614</v>
      </c>
      <c r="AX24" s="3">
        <v>64438</v>
      </c>
      <c r="AY24" s="3">
        <v>12777</v>
      </c>
      <c r="AZ24" s="3">
        <v>23284</v>
      </c>
      <c r="BA24" s="3">
        <v>9739</v>
      </c>
      <c r="BB24" s="3">
        <v>3879</v>
      </c>
      <c r="BC24" s="21">
        <f t="shared" si="16"/>
        <v>0.77095813029578819</v>
      </c>
    </row>
    <row r="25" spans="1:55" x14ac:dyDescent="0.2">
      <c r="A25">
        <v>2020</v>
      </c>
      <c r="B25" t="s">
        <v>52</v>
      </c>
      <c r="C25">
        <v>254483</v>
      </c>
      <c r="D25" s="1">
        <v>54</v>
      </c>
      <c r="E25">
        <f t="shared" si="4"/>
        <v>21.219492068232455</v>
      </c>
      <c r="F25">
        <v>77138</v>
      </c>
      <c r="G25">
        <f t="shared" si="5"/>
        <v>30311.651465913241</v>
      </c>
      <c r="H25">
        <v>3168</v>
      </c>
      <c r="I25">
        <f t="shared" si="6"/>
        <v>1244.8768680029707</v>
      </c>
      <c r="J25">
        <v>2963223</v>
      </c>
      <c r="K25">
        <v>57720</v>
      </c>
      <c r="L25">
        <v>3646</v>
      </c>
      <c r="M25">
        <f t="shared" si="7"/>
        <v>1432.7086681625099</v>
      </c>
      <c r="N25">
        <v>63599</v>
      </c>
      <c r="O25">
        <f t="shared" si="8"/>
        <v>24991.453260139184</v>
      </c>
      <c r="P25">
        <v>1</v>
      </c>
      <c r="Q25">
        <f t="shared" si="9"/>
        <v>0.39295355681911953</v>
      </c>
      <c r="R25">
        <v>3166</v>
      </c>
      <c r="S25">
        <f t="shared" si="10"/>
        <v>1244.0909608893326</v>
      </c>
      <c r="T25">
        <v>134</v>
      </c>
      <c r="U25">
        <f t="shared" si="11"/>
        <v>52.655776613762022</v>
      </c>
      <c r="V25">
        <v>2174</v>
      </c>
      <c r="W25">
        <f t="shared" si="12"/>
        <v>854.28103252476581</v>
      </c>
      <c r="X25">
        <v>76</v>
      </c>
      <c r="Y25">
        <f t="shared" si="13"/>
        <v>29.864470318253083</v>
      </c>
      <c r="Z25" s="3">
        <v>1219</v>
      </c>
      <c r="AA25" s="3">
        <v>20782</v>
      </c>
      <c r="AB25" s="3">
        <v>9673</v>
      </c>
      <c r="AC25" s="3">
        <v>163069</v>
      </c>
      <c r="AD25" s="3">
        <v>5081</v>
      </c>
      <c r="AE25" s="3">
        <v>562</v>
      </c>
      <c r="AF25" s="3">
        <v>83887</v>
      </c>
      <c r="AG25" s="10">
        <f t="shared" si="14"/>
        <v>32.963695020885481</v>
      </c>
      <c r="AH25" s="3">
        <f t="shared" si="0"/>
        <v>3.8010397551113435</v>
      </c>
      <c r="AI25" s="3">
        <f t="shared" si="1"/>
        <v>64.078543556937007</v>
      </c>
      <c r="AJ25" s="6">
        <v>105800</v>
      </c>
      <c r="AK25" s="6">
        <v>9600</v>
      </c>
      <c r="AL25" s="4">
        <v>8.3000000000000004E-2</v>
      </c>
      <c r="AM25" s="3">
        <v>61297</v>
      </c>
      <c r="AN25" s="5">
        <v>0.23</v>
      </c>
      <c r="AO25" s="3">
        <v>26862</v>
      </c>
      <c r="AP25" s="5">
        <v>0.33700000000000002</v>
      </c>
      <c r="AQ25" s="15">
        <v>48036</v>
      </c>
      <c r="AR25" s="6">
        <v>1548</v>
      </c>
      <c r="AS25" s="6">
        <f t="shared" si="2"/>
        <v>608.29210595599704</v>
      </c>
      <c r="AT25" s="6">
        <v>6761</v>
      </c>
      <c r="AU25" s="6">
        <f t="shared" si="15"/>
        <v>2656.7589976540676</v>
      </c>
      <c r="AV25" s="6">
        <v>267</v>
      </c>
      <c r="AW25">
        <f t="shared" si="3"/>
        <v>104.91859967070492</v>
      </c>
      <c r="AX25" s="3">
        <v>157445</v>
      </c>
      <c r="AY25" s="3">
        <v>25546</v>
      </c>
      <c r="AZ25" s="3">
        <v>41741</v>
      </c>
      <c r="BA25" s="3">
        <v>26607</v>
      </c>
      <c r="BB25" s="3">
        <v>4377</v>
      </c>
      <c r="BC25" s="21">
        <f t="shared" si="16"/>
        <v>0.6241608180634507</v>
      </c>
    </row>
    <row r="26" spans="1:55" ht="18" x14ac:dyDescent="0.2">
      <c r="A26">
        <v>2020</v>
      </c>
      <c r="B26" t="s">
        <v>53</v>
      </c>
      <c r="C26">
        <v>8506</v>
      </c>
      <c r="D26" s="9">
        <v>0</v>
      </c>
      <c r="E26">
        <f t="shared" si="4"/>
        <v>0</v>
      </c>
      <c r="F26">
        <v>2996</v>
      </c>
      <c r="G26">
        <f t="shared" si="5"/>
        <v>35222.196096872794</v>
      </c>
      <c r="H26">
        <v>126</v>
      </c>
      <c r="I26">
        <f t="shared" si="6"/>
        <v>1481.3073124853045</v>
      </c>
      <c r="J26">
        <v>102779</v>
      </c>
      <c r="K26">
        <v>2076</v>
      </c>
      <c r="L26">
        <v>157</v>
      </c>
      <c r="M26">
        <f t="shared" si="7"/>
        <v>1845.7559369856572</v>
      </c>
      <c r="N26">
        <v>1729</v>
      </c>
      <c r="O26">
        <f t="shared" si="8"/>
        <v>20326.828121326125</v>
      </c>
      <c r="P26">
        <v>0</v>
      </c>
      <c r="Q26">
        <f t="shared" si="9"/>
        <v>0</v>
      </c>
      <c r="R26">
        <v>103</v>
      </c>
      <c r="S26">
        <f t="shared" si="10"/>
        <v>1210.9099459205268</v>
      </c>
      <c r="T26">
        <v>11</v>
      </c>
      <c r="U26">
        <f t="shared" si="11"/>
        <v>129.32047966141548</v>
      </c>
      <c r="V26">
        <v>137</v>
      </c>
      <c r="W26">
        <f t="shared" si="12"/>
        <v>1610.6277921467199</v>
      </c>
      <c r="X26">
        <v>3</v>
      </c>
      <c r="Y26">
        <f t="shared" si="13"/>
        <v>35.26922172584058</v>
      </c>
      <c r="Z26" s="3">
        <v>283</v>
      </c>
      <c r="AA26" s="3">
        <v>74</v>
      </c>
      <c r="AB26" s="3">
        <v>75</v>
      </c>
      <c r="AC26" s="3">
        <v>1436</v>
      </c>
      <c r="AD26" s="3">
        <v>238</v>
      </c>
      <c r="AE26" s="3">
        <v>22</v>
      </c>
      <c r="AF26" s="3">
        <v>7395</v>
      </c>
      <c r="AG26" s="10">
        <f t="shared" si="14"/>
        <v>86.93863155419703</v>
      </c>
      <c r="AH26" s="3">
        <f t="shared" si="0"/>
        <v>0.88173054314601462</v>
      </c>
      <c r="AI26" s="3">
        <f t="shared" si="1"/>
        <v>16.882200799435694</v>
      </c>
      <c r="AJ26" s="6">
        <v>2940</v>
      </c>
      <c r="AK26" s="6">
        <v>240</v>
      </c>
      <c r="AL26" s="4">
        <v>7.5999999999999998E-2</v>
      </c>
      <c r="AM26" s="3">
        <v>1658</v>
      </c>
      <c r="AN26" s="5">
        <v>0.192</v>
      </c>
      <c r="AO26" s="2">
        <v>475</v>
      </c>
      <c r="AP26" s="5">
        <v>0.29699999999999999</v>
      </c>
      <c r="AQ26" s="15">
        <v>40970</v>
      </c>
      <c r="AR26" s="6">
        <v>51</v>
      </c>
      <c r="AS26" s="6">
        <f t="shared" si="2"/>
        <v>599.57676933928997</v>
      </c>
      <c r="AT26" s="6">
        <v>132</v>
      </c>
      <c r="AU26" s="6">
        <f t="shared" si="15"/>
        <v>1551.8457559369858</v>
      </c>
      <c r="AV26" s="6">
        <v>17</v>
      </c>
      <c r="AW26">
        <f t="shared" si="3"/>
        <v>199.85892311309661</v>
      </c>
      <c r="AX26" s="3">
        <v>7307</v>
      </c>
      <c r="AY26" s="3">
        <v>1133</v>
      </c>
      <c r="AZ26" s="3">
        <v>1048</v>
      </c>
      <c r="BA26" s="3">
        <v>2425</v>
      </c>
      <c r="BB26" s="3">
        <v>324</v>
      </c>
      <c r="BC26" s="21">
        <f t="shared" si="16"/>
        <v>0.67469549746818125</v>
      </c>
    </row>
    <row r="27" spans="1:55" ht="18" x14ac:dyDescent="0.2">
      <c r="A27">
        <v>2020</v>
      </c>
      <c r="B27" t="s">
        <v>54</v>
      </c>
      <c r="C27">
        <v>12975</v>
      </c>
      <c r="D27" s="9">
        <v>0</v>
      </c>
      <c r="E27">
        <f t="shared" si="4"/>
        <v>0</v>
      </c>
      <c r="F27">
        <v>4192</v>
      </c>
      <c r="G27">
        <f t="shared" si="5"/>
        <v>32308.285163776494</v>
      </c>
      <c r="H27">
        <v>172</v>
      </c>
      <c r="I27">
        <f t="shared" si="6"/>
        <v>1325.626204238921</v>
      </c>
      <c r="J27">
        <v>149176</v>
      </c>
      <c r="K27">
        <v>3472</v>
      </c>
      <c r="L27">
        <v>265</v>
      </c>
      <c r="M27">
        <f t="shared" si="7"/>
        <v>2042.3892100192679</v>
      </c>
      <c r="N27">
        <v>3530</v>
      </c>
      <c r="O27">
        <f t="shared" si="8"/>
        <v>27206.165703275532</v>
      </c>
      <c r="P27">
        <v>0</v>
      </c>
      <c r="Q27">
        <f t="shared" si="9"/>
        <v>0</v>
      </c>
      <c r="R27">
        <v>87</v>
      </c>
      <c r="S27">
        <f t="shared" si="10"/>
        <v>670.52023121387288</v>
      </c>
      <c r="T27">
        <v>12</v>
      </c>
      <c r="U27">
        <f t="shared" si="11"/>
        <v>92.48554913294798</v>
      </c>
      <c r="V27">
        <v>97</v>
      </c>
      <c r="W27">
        <f t="shared" si="12"/>
        <v>747.59152215799611</v>
      </c>
      <c r="X27">
        <v>7</v>
      </c>
      <c r="Y27">
        <f t="shared" si="13"/>
        <v>53.949903660886321</v>
      </c>
      <c r="Z27" s="3">
        <v>203</v>
      </c>
      <c r="AA27" s="3">
        <v>202</v>
      </c>
      <c r="AB27" s="3">
        <v>43</v>
      </c>
      <c r="AC27" s="3">
        <v>4025</v>
      </c>
      <c r="AD27" s="3">
        <v>255</v>
      </c>
      <c r="AE27" s="3">
        <v>12</v>
      </c>
      <c r="AF27" s="3">
        <v>9222</v>
      </c>
      <c r="AG27" s="10">
        <f t="shared" si="14"/>
        <v>71.075144508670519</v>
      </c>
      <c r="AH27" s="3">
        <f t="shared" si="0"/>
        <v>0.33140655105973027</v>
      </c>
      <c r="AI27" s="3">
        <f t="shared" si="1"/>
        <v>31.021194605009633</v>
      </c>
      <c r="AJ27" s="6">
        <v>8200</v>
      </c>
      <c r="AK27" s="6">
        <v>330</v>
      </c>
      <c r="AL27" s="4">
        <v>3.7999999999999999E-2</v>
      </c>
      <c r="AM27" s="3">
        <v>1313</v>
      </c>
      <c r="AN27" s="5">
        <v>9.3000000000000013E-2</v>
      </c>
      <c r="AO27" s="2">
        <v>329</v>
      </c>
      <c r="AP27" s="5">
        <v>0.126</v>
      </c>
      <c r="AQ27" s="15">
        <v>60318</v>
      </c>
      <c r="AR27" s="6">
        <v>41</v>
      </c>
      <c r="AS27" s="6">
        <f t="shared" si="2"/>
        <v>315.9922928709056</v>
      </c>
      <c r="AT27" s="6">
        <v>133</v>
      </c>
      <c r="AU27" s="6">
        <f t="shared" si="15"/>
        <v>1025.0481695568401</v>
      </c>
      <c r="AV27" s="6">
        <v>7</v>
      </c>
      <c r="AW27">
        <f t="shared" si="3"/>
        <v>53.949903660886321</v>
      </c>
      <c r="AX27" s="3">
        <v>9472</v>
      </c>
      <c r="AY27" s="3">
        <v>1973</v>
      </c>
      <c r="AZ27" s="3">
        <v>2289</v>
      </c>
      <c r="BA27" s="3">
        <v>2026</v>
      </c>
      <c r="BB27" s="3">
        <v>411</v>
      </c>
      <c r="BC27" s="21">
        <f t="shared" si="16"/>
        <v>0.70724239864864868</v>
      </c>
    </row>
    <row r="28" spans="1:55" x14ac:dyDescent="0.2">
      <c r="A28">
        <v>2020</v>
      </c>
      <c r="B28" t="s">
        <v>55</v>
      </c>
      <c r="C28">
        <v>402842</v>
      </c>
      <c r="D28" s="1">
        <v>101</v>
      </c>
      <c r="E28">
        <f t="shared" si="4"/>
        <v>25.071864403413748</v>
      </c>
      <c r="F28">
        <v>109832</v>
      </c>
      <c r="G28">
        <f t="shared" si="5"/>
        <v>27264.287239165729</v>
      </c>
      <c r="H28">
        <v>6970</v>
      </c>
      <c r="I28">
        <f t="shared" si="6"/>
        <v>1730.2068801167702</v>
      </c>
      <c r="J28">
        <v>6663957</v>
      </c>
      <c r="K28">
        <v>91886</v>
      </c>
      <c r="L28">
        <v>12250</v>
      </c>
      <c r="M28">
        <f t="shared" si="7"/>
        <v>3040.8944449684986</v>
      </c>
      <c r="N28">
        <v>100104</v>
      </c>
      <c r="O28">
        <f t="shared" si="8"/>
        <v>24849.444695438906</v>
      </c>
      <c r="P28">
        <v>11</v>
      </c>
      <c r="Q28">
        <f t="shared" si="9"/>
        <v>2.7305990934411013</v>
      </c>
      <c r="R28">
        <v>3640</v>
      </c>
      <c r="S28">
        <f t="shared" si="10"/>
        <v>903.58006364778259</v>
      </c>
      <c r="T28">
        <v>316</v>
      </c>
      <c r="U28">
        <f t="shared" si="11"/>
        <v>78.442664866126165</v>
      </c>
      <c r="V28">
        <v>6082</v>
      </c>
      <c r="W28">
        <f t="shared" si="12"/>
        <v>1509.7730623917068</v>
      </c>
      <c r="X28">
        <v>185</v>
      </c>
      <c r="Y28">
        <f t="shared" si="13"/>
        <v>45.923712026054879</v>
      </c>
      <c r="Z28" s="3">
        <v>1431</v>
      </c>
      <c r="AA28" s="3">
        <v>24224</v>
      </c>
      <c r="AB28" s="3">
        <v>11226</v>
      </c>
      <c r="AC28" s="3">
        <v>262600</v>
      </c>
      <c r="AD28" s="3">
        <v>10096</v>
      </c>
      <c r="AE28" s="3">
        <v>1940</v>
      </c>
      <c r="AF28" s="3">
        <v>135947</v>
      </c>
      <c r="AG28" s="10">
        <f t="shared" si="14"/>
        <v>33.746977723276125</v>
      </c>
      <c r="AH28" s="3">
        <f t="shared" si="0"/>
        <v>2.7867004929972543</v>
      </c>
      <c r="AI28" s="3">
        <f t="shared" si="1"/>
        <v>65.186847448875739</v>
      </c>
      <c r="AJ28" s="6">
        <v>210000</v>
      </c>
      <c r="AK28" s="6">
        <v>14000</v>
      </c>
      <c r="AL28" s="4">
        <v>6.3E-2</v>
      </c>
      <c r="AM28" s="3">
        <v>49860</v>
      </c>
      <c r="AN28" s="5">
        <v>0.11900000000000001</v>
      </c>
      <c r="AO28" s="3">
        <v>18275</v>
      </c>
      <c r="AP28" s="5">
        <v>0.16200000000000001</v>
      </c>
      <c r="AQ28" s="15">
        <v>70294</v>
      </c>
      <c r="AR28" s="6">
        <v>1750</v>
      </c>
      <c r="AS28" s="6">
        <f t="shared" si="2"/>
        <v>434.41349213835696</v>
      </c>
      <c r="AT28" s="6">
        <v>9030</v>
      </c>
      <c r="AU28" s="6">
        <f t="shared" si="15"/>
        <v>2241.573619433922</v>
      </c>
      <c r="AV28" s="6">
        <v>506</v>
      </c>
      <c r="AW28">
        <f t="shared" si="3"/>
        <v>125.60755829829064</v>
      </c>
      <c r="AX28" s="3">
        <v>246162</v>
      </c>
      <c r="AY28" s="3">
        <v>50486</v>
      </c>
      <c r="AZ28" s="3">
        <v>92437</v>
      </c>
      <c r="BA28" s="3">
        <v>38251</v>
      </c>
      <c r="BB28" s="3">
        <v>8256</v>
      </c>
      <c r="BC28" s="21">
        <f t="shared" si="16"/>
        <v>0.76953388419008617</v>
      </c>
    </row>
    <row r="29" spans="1:55" x14ac:dyDescent="0.2">
      <c r="A29">
        <v>2020</v>
      </c>
      <c r="B29" t="s">
        <v>56</v>
      </c>
      <c r="C29">
        <v>137050</v>
      </c>
      <c r="D29" s="1">
        <v>23</v>
      </c>
      <c r="E29">
        <f t="shared" si="4"/>
        <v>16.782196278730389</v>
      </c>
      <c r="F29">
        <v>57588</v>
      </c>
      <c r="G29">
        <f t="shared" si="5"/>
        <v>42019.700839109813</v>
      </c>
      <c r="H29">
        <v>3218</v>
      </c>
      <c r="I29">
        <f t="shared" si="6"/>
        <v>2348.0481576067127</v>
      </c>
      <c r="J29">
        <v>2929912</v>
      </c>
      <c r="K29">
        <v>47769</v>
      </c>
      <c r="L29">
        <v>2690</v>
      </c>
      <c r="M29">
        <f t="shared" si="7"/>
        <v>1962.7873039036847</v>
      </c>
      <c r="N29">
        <v>51043</v>
      </c>
      <c r="O29">
        <f t="shared" si="8"/>
        <v>37244.071506749358</v>
      </c>
      <c r="P29">
        <v>6</v>
      </c>
      <c r="Q29">
        <f t="shared" si="9"/>
        <v>4.3779642466253197</v>
      </c>
      <c r="R29">
        <v>2679</v>
      </c>
      <c r="S29">
        <f t="shared" si="10"/>
        <v>1954.7610361182049</v>
      </c>
      <c r="T29">
        <v>130</v>
      </c>
      <c r="U29">
        <f t="shared" si="11"/>
        <v>94.855892010215257</v>
      </c>
      <c r="V29">
        <v>4064</v>
      </c>
      <c r="W29">
        <f t="shared" si="12"/>
        <v>2965.3411163808828</v>
      </c>
      <c r="X29">
        <v>104</v>
      </c>
      <c r="Y29">
        <f t="shared" si="13"/>
        <v>75.884713608172191</v>
      </c>
      <c r="Z29" s="3">
        <v>556</v>
      </c>
      <c r="AA29" s="3">
        <v>9904</v>
      </c>
      <c r="AB29" s="3">
        <v>2539</v>
      </c>
      <c r="AC29" s="3">
        <v>49638</v>
      </c>
      <c r="AD29" s="3">
        <v>3121</v>
      </c>
      <c r="AE29" s="3">
        <v>333</v>
      </c>
      <c r="AF29" s="3">
        <v>75014</v>
      </c>
      <c r="AG29" s="10">
        <f t="shared" si="14"/>
        <v>54.734768332725281</v>
      </c>
      <c r="AH29" s="3">
        <f t="shared" si="0"/>
        <v>1.8526085370302809</v>
      </c>
      <c r="AI29" s="3">
        <f t="shared" si="1"/>
        <v>36.218898212331268</v>
      </c>
      <c r="AJ29" s="6">
        <v>72400</v>
      </c>
      <c r="AK29" s="6">
        <v>2200</v>
      </c>
      <c r="AL29" s="4">
        <v>2.8999999999999998E-2</v>
      </c>
      <c r="AM29" s="3">
        <v>9301</v>
      </c>
      <c r="AN29" s="5">
        <v>6.8000000000000005E-2</v>
      </c>
      <c r="AO29" s="3">
        <v>2521</v>
      </c>
      <c r="AP29" s="5">
        <v>8.5999999999999993E-2</v>
      </c>
      <c r="AQ29" s="15">
        <v>83881</v>
      </c>
      <c r="AR29" s="6">
        <v>683</v>
      </c>
      <c r="AS29" s="6">
        <f t="shared" si="2"/>
        <v>498.35826340751544</v>
      </c>
      <c r="AT29" s="6">
        <v>2033</v>
      </c>
      <c r="AU29" s="6">
        <f t="shared" si="15"/>
        <v>1483.4002188982124</v>
      </c>
      <c r="AV29" s="6">
        <v>123</v>
      </c>
      <c r="AW29">
        <f t="shared" si="3"/>
        <v>89.748267055819042</v>
      </c>
      <c r="AX29" s="3">
        <v>93704</v>
      </c>
      <c r="AY29" s="3">
        <v>21458</v>
      </c>
      <c r="AZ29" s="3">
        <v>35404</v>
      </c>
      <c r="BA29" s="3">
        <v>16939</v>
      </c>
      <c r="BB29" s="3">
        <v>4074</v>
      </c>
      <c r="BC29" s="21">
        <f t="shared" si="16"/>
        <v>0.83107444719542389</v>
      </c>
    </row>
    <row r="30" spans="1:55" x14ac:dyDescent="0.2">
      <c r="A30">
        <v>2020</v>
      </c>
      <c r="B30" t="s">
        <v>57</v>
      </c>
      <c r="C30">
        <v>95997</v>
      </c>
      <c r="D30" s="1">
        <v>37</v>
      </c>
      <c r="E30">
        <f t="shared" si="4"/>
        <v>38.542871131389518</v>
      </c>
      <c r="F30">
        <v>46405</v>
      </c>
      <c r="G30">
        <f t="shared" si="5"/>
        <v>48340.052293300832</v>
      </c>
      <c r="H30">
        <v>2693</v>
      </c>
      <c r="I30">
        <f t="shared" si="6"/>
        <v>2805.2959988332968</v>
      </c>
      <c r="J30">
        <v>2827009</v>
      </c>
      <c r="K30">
        <v>38914</v>
      </c>
      <c r="L30">
        <v>2805</v>
      </c>
      <c r="M30">
        <f t="shared" si="7"/>
        <v>2921.9663114472328</v>
      </c>
      <c r="N30">
        <v>41618</v>
      </c>
      <c r="O30">
        <f t="shared" si="8"/>
        <v>43353.438128274844</v>
      </c>
      <c r="P30">
        <v>1</v>
      </c>
      <c r="Q30">
        <f t="shared" si="9"/>
        <v>1.0416992197672845</v>
      </c>
      <c r="R30">
        <v>2205</v>
      </c>
      <c r="S30">
        <f t="shared" si="10"/>
        <v>2296.9467795868622</v>
      </c>
      <c r="T30">
        <v>141</v>
      </c>
      <c r="U30">
        <f t="shared" si="11"/>
        <v>146.8795899871871</v>
      </c>
      <c r="V30">
        <v>3041</v>
      </c>
      <c r="W30">
        <f t="shared" si="12"/>
        <v>3167.8073273123114</v>
      </c>
      <c r="X30">
        <v>134</v>
      </c>
      <c r="Y30">
        <f t="shared" si="13"/>
        <v>139.58769544881611</v>
      </c>
      <c r="Z30" s="3">
        <v>889</v>
      </c>
      <c r="AA30" s="3">
        <v>1212</v>
      </c>
      <c r="AB30" s="3">
        <v>409</v>
      </c>
      <c r="AC30" s="3">
        <v>9687</v>
      </c>
      <c r="AD30" s="3">
        <v>2625</v>
      </c>
      <c r="AE30" s="3">
        <v>106</v>
      </c>
      <c r="AF30" s="3">
        <v>84205</v>
      </c>
      <c r="AG30" s="10">
        <f t="shared" si="14"/>
        <v>87.716282800504189</v>
      </c>
      <c r="AH30" s="3">
        <f t="shared" si="0"/>
        <v>0.4260549808848193</v>
      </c>
      <c r="AI30" s="3">
        <f t="shared" si="1"/>
        <v>10.090940341885684</v>
      </c>
      <c r="AJ30" s="6">
        <v>47180</v>
      </c>
      <c r="AK30" s="6">
        <v>1690</v>
      </c>
      <c r="AL30" s="4">
        <v>3.5000000000000003E-2</v>
      </c>
      <c r="AM30" s="3">
        <v>10889</v>
      </c>
      <c r="AN30" s="5">
        <v>0.11</v>
      </c>
      <c r="AO30" s="3">
        <v>2451</v>
      </c>
      <c r="AP30" s="5">
        <v>0.14400000000000002</v>
      </c>
      <c r="AQ30" s="15">
        <v>64901</v>
      </c>
      <c r="AR30" s="6">
        <v>250</v>
      </c>
      <c r="AS30" s="6">
        <f t="shared" si="2"/>
        <v>260.42480494182109</v>
      </c>
      <c r="AT30" s="6">
        <v>1289</v>
      </c>
      <c r="AU30" s="6">
        <f t="shared" si="15"/>
        <v>1342.7502942800295</v>
      </c>
      <c r="AV30" s="6">
        <v>45</v>
      </c>
      <c r="AW30">
        <f t="shared" si="3"/>
        <v>46.876464889527796</v>
      </c>
      <c r="AX30" s="3">
        <v>78164</v>
      </c>
      <c r="AY30" s="3">
        <v>7845</v>
      </c>
      <c r="AZ30" s="3">
        <v>24677</v>
      </c>
      <c r="BA30" s="3">
        <v>22252</v>
      </c>
      <c r="BB30" s="3">
        <v>4317</v>
      </c>
      <c r="BC30" s="21">
        <f t="shared" si="16"/>
        <v>0.75598741108438672</v>
      </c>
    </row>
    <row r="31" spans="1:55" x14ac:dyDescent="0.2">
      <c r="A31">
        <v>2020</v>
      </c>
      <c r="B31" t="s">
        <v>58</v>
      </c>
      <c r="C31">
        <v>3016237</v>
      </c>
      <c r="D31" s="1">
        <v>663</v>
      </c>
      <c r="E31">
        <f t="shared" si="4"/>
        <v>21.981031331423889</v>
      </c>
      <c r="F31">
        <v>1054876</v>
      </c>
      <c r="G31">
        <f t="shared" si="5"/>
        <v>34973.24646571208</v>
      </c>
      <c r="H31">
        <v>69441</v>
      </c>
      <c r="I31">
        <f t="shared" si="6"/>
        <v>2302.2395123460124</v>
      </c>
      <c r="J31">
        <v>49714828</v>
      </c>
      <c r="K31">
        <v>1022751</v>
      </c>
      <c r="L31">
        <v>91331</v>
      </c>
      <c r="M31">
        <f t="shared" si="7"/>
        <v>3027.9782391105209</v>
      </c>
      <c r="N31">
        <v>1092329</v>
      </c>
      <c r="O31">
        <f t="shared" si="8"/>
        <v>36214.959235630355</v>
      </c>
      <c r="P31">
        <v>201</v>
      </c>
      <c r="Q31">
        <f t="shared" si="9"/>
        <v>6.6639325755900485</v>
      </c>
      <c r="R31">
        <v>29279</v>
      </c>
      <c r="S31">
        <f t="shared" si="10"/>
        <v>970.71284517761706</v>
      </c>
      <c r="T31">
        <v>2931</v>
      </c>
      <c r="U31">
        <f t="shared" si="11"/>
        <v>97.174061587335487</v>
      </c>
      <c r="V31">
        <v>51117</v>
      </c>
      <c r="W31">
        <f t="shared" si="12"/>
        <v>1694.7275694847588</v>
      </c>
      <c r="X31">
        <v>1240</v>
      </c>
      <c r="Y31">
        <f t="shared" si="13"/>
        <v>41.11082782951074</v>
      </c>
      <c r="Z31" s="3">
        <v>6881</v>
      </c>
      <c r="AA31" s="3">
        <v>589727</v>
      </c>
      <c r="AB31" s="3">
        <v>49330</v>
      </c>
      <c r="AC31" s="3">
        <v>1147397</v>
      </c>
      <c r="AD31" s="3">
        <v>84070</v>
      </c>
      <c r="AE31" s="3">
        <v>9315</v>
      </c>
      <c r="AF31" s="3">
        <v>1350200</v>
      </c>
      <c r="AG31" s="10">
        <f t="shared" si="14"/>
        <v>44.76438688339146</v>
      </c>
      <c r="AH31" s="3">
        <f t="shared" si="0"/>
        <v>1.635481561959488</v>
      </c>
      <c r="AI31" s="3">
        <f t="shared" si="1"/>
        <v>38.040677837981562</v>
      </c>
      <c r="AJ31" s="6">
        <v>1577900</v>
      </c>
      <c r="AK31" s="6">
        <v>47500</v>
      </c>
      <c r="AL31" s="4">
        <v>2.8999999999999998E-2</v>
      </c>
      <c r="AM31" s="3">
        <v>362109</v>
      </c>
      <c r="AN31" s="5">
        <v>0.115</v>
      </c>
      <c r="AO31" s="3">
        <v>108596</v>
      </c>
      <c r="AP31" s="5">
        <v>0.157</v>
      </c>
      <c r="AQ31" s="15">
        <v>86031</v>
      </c>
      <c r="AR31" s="6">
        <v>7362</v>
      </c>
      <c r="AS31" s="6">
        <f t="shared" si="2"/>
        <v>244.07896329101459</v>
      </c>
      <c r="AT31" s="6">
        <v>61590</v>
      </c>
      <c r="AU31" s="6">
        <f t="shared" si="15"/>
        <v>2041.9482951770699</v>
      </c>
      <c r="AV31" s="6">
        <v>1718</v>
      </c>
      <c r="AW31">
        <f t="shared" si="3"/>
        <v>56.958388879918921</v>
      </c>
      <c r="AX31" s="3">
        <v>2013804</v>
      </c>
      <c r="AY31" s="3">
        <v>453343</v>
      </c>
      <c r="AZ31" s="3">
        <v>529651</v>
      </c>
      <c r="BA31" s="3">
        <v>541711</v>
      </c>
      <c r="BB31" s="3">
        <v>63609</v>
      </c>
      <c r="BC31" s="21">
        <f t="shared" si="16"/>
        <v>0.78871330079789292</v>
      </c>
    </row>
    <row r="32" spans="1:55" x14ac:dyDescent="0.2">
      <c r="A32">
        <v>2020</v>
      </c>
      <c r="B32" t="s">
        <v>59</v>
      </c>
      <c r="C32">
        <v>351384</v>
      </c>
      <c r="D32" s="1">
        <v>72</v>
      </c>
      <c r="E32">
        <f t="shared" si="4"/>
        <v>20.490403660952122</v>
      </c>
      <c r="F32">
        <v>306191</v>
      </c>
      <c r="G32">
        <f t="shared" si="5"/>
        <v>87138.572046535977</v>
      </c>
      <c r="H32">
        <v>14531</v>
      </c>
      <c r="I32">
        <f t="shared" si="6"/>
        <v>4135.3618832957673</v>
      </c>
      <c r="J32">
        <v>14662496</v>
      </c>
      <c r="K32">
        <v>267537</v>
      </c>
      <c r="L32">
        <v>18173</v>
      </c>
      <c r="M32">
        <f t="shared" si="7"/>
        <v>5171.8348018122624</v>
      </c>
      <c r="N32">
        <v>283865</v>
      </c>
      <c r="O32">
        <f t="shared" si="8"/>
        <v>80784.83937800242</v>
      </c>
      <c r="P32">
        <v>38</v>
      </c>
      <c r="Q32">
        <f t="shared" si="9"/>
        <v>10.814379709946953</v>
      </c>
      <c r="R32">
        <v>8842</v>
      </c>
      <c r="S32">
        <f t="shared" si="10"/>
        <v>2516.3354051408146</v>
      </c>
      <c r="T32">
        <v>693</v>
      </c>
      <c r="U32">
        <f t="shared" si="11"/>
        <v>197.22013523666416</v>
      </c>
      <c r="V32">
        <v>16909</v>
      </c>
      <c r="W32">
        <f t="shared" si="12"/>
        <v>4812.1143819866584</v>
      </c>
      <c r="X32">
        <v>505</v>
      </c>
      <c r="Y32">
        <f t="shared" si="13"/>
        <v>143.71741456640029</v>
      </c>
      <c r="Z32" s="3">
        <v>2491</v>
      </c>
      <c r="AA32" s="3">
        <v>25785</v>
      </c>
      <c r="AB32" s="3">
        <v>5138</v>
      </c>
      <c r="AC32" s="3">
        <v>53693</v>
      </c>
      <c r="AD32" s="3">
        <v>12179</v>
      </c>
      <c r="AE32" s="3">
        <v>810</v>
      </c>
      <c r="AF32" s="3">
        <v>294018</v>
      </c>
      <c r="AG32" s="10">
        <f t="shared" si="14"/>
        <v>83.674270883136401</v>
      </c>
      <c r="AH32" s="3">
        <f t="shared" si="0"/>
        <v>1.4622179723607223</v>
      </c>
      <c r="AI32" s="3">
        <f t="shared" si="1"/>
        <v>15.280433941215309</v>
      </c>
      <c r="AJ32" s="6">
        <v>179400</v>
      </c>
      <c r="AK32" s="6">
        <v>5800</v>
      </c>
      <c r="AL32" s="4">
        <v>3.1E-2</v>
      </c>
      <c r="AM32" s="3">
        <v>29873</v>
      </c>
      <c r="AN32" s="5">
        <v>7.8E-2</v>
      </c>
      <c r="AO32" s="3">
        <v>6132</v>
      </c>
      <c r="AP32" s="5">
        <v>7.2000000000000008E-2</v>
      </c>
      <c r="AQ32" s="15">
        <v>81366</v>
      </c>
      <c r="AR32" s="6">
        <v>688</v>
      </c>
      <c r="AS32" s="6">
        <f t="shared" si="2"/>
        <v>195.79719053798695</v>
      </c>
      <c r="AT32" s="6">
        <v>6324</v>
      </c>
      <c r="AU32" s="6">
        <f t="shared" si="15"/>
        <v>1799.7404548869611</v>
      </c>
      <c r="AV32" s="6">
        <v>303</v>
      </c>
      <c r="AW32">
        <f t="shared" si="3"/>
        <v>86.23044873984017</v>
      </c>
      <c r="AX32" s="3">
        <v>273030</v>
      </c>
      <c r="AY32" s="3">
        <v>59496</v>
      </c>
      <c r="AZ32" s="3">
        <v>66540</v>
      </c>
      <c r="BA32" s="3">
        <v>97801</v>
      </c>
      <c r="BB32" s="3">
        <v>13242</v>
      </c>
      <c r="BC32" s="21">
        <f t="shared" si="16"/>
        <v>0.8683258250009156</v>
      </c>
    </row>
    <row r="33" spans="1:55" ht="18" x14ac:dyDescent="0.2">
      <c r="A33">
        <v>2020</v>
      </c>
      <c r="B33" t="s">
        <v>60</v>
      </c>
      <c r="C33">
        <v>18613</v>
      </c>
      <c r="D33" s="9">
        <v>1</v>
      </c>
      <c r="E33">
        <f t="shared" si="4"/>
        <v>5.3725890506635148</v>
      </c>
      <c r="F33">
        <v>7798</v>
      </c>
      <c r="G33">
        <f t="shared" si="5"/>
        <v>41895.449417074087</v>
      </c>
      <c r="H33">
        <v>348</v>
      </c>
      <c r="I33">
        <f t="shared" si="6"/>
        <v>1869.660989630903</v>
      </c>
      <c r="J33">
        <v>350732</v>
      </c>
      <c r="K33">
        <v>5905</v>
      </c>
      <c r="L33">
        <v>317</v>
      </c>
      <c r="M33">
        <f t="shared" si="7"/>
        <v>1703.1107290603341</v>
      </c>
      <c r="N33">
        <v>6449</v>
      </c>
      <c r="O33">
        <f t="shared" si="8"/>
        <v>34647.826787729005</v>
      </c>
      <c r="P33">
        <v>0</v>
      </c>
      <c r="Q33">
        <f t="shared" si="9"/>
        <v>0</v>
      </c>
      <c r="R33">
        <v>234</v>
      </c>
      <c r="S33">
        <f t="shared" si="10"/>
        <v>1257.1858378552624</v>
      </c>
      <c r="T33">
        <v>21</v>
      </c>
      <c r="U33">
        <f t="shared" si="11"/>
        <v>112.82437006393381</v>
      </c>
      <c r="V33">
        <v>315</v>
      </c>
      <c r="W33">
        <f t="shared" si="12"/>
        <v>1692.3655509590071</v>
      </c>
      <c r="X33">
        <v>19</v>
      </c>
      <c r="Y33">
        <f t="shared" si="13"/>
        <v>102.07919196260679</v>
      </c>
      <c r="Z33" s="3">
        <v>457</v>
      </c>
      <c r="AA33" s="3">
        <v>142</v>
      </c>
      <c r="AB33" s="3">
        <v>190</v>
      </c>
      <c r="AC33" s="3">
        <v>1757</v>
      </c>
      <c r="AD33" s="3">
        <v>621</v>
      </c>
      <c r="AE33" s="3">
        <v>18</v>
      </c>
      <c r="AF33" s="3">
        <v>16311</v>
      </c>
      <c r="AG33" s="10">
        <f t="shared" si="14"/>
        <v>87.632300005372585</v>
      </c>
      <c r="AH33" s="3">
        <f t="shared" si="0"/>
        <v>1.0207919196260677</v>
      </c>
      <c r="AI33" s="3">
        <f t="shared" si="1"/>
        <v>9.4396389620157954</v>
      </c>
      <c r="AJ33" s="6">
        <v>7260</v>
      </c>
      <c r="AK33" s="6">
        <v>590</v>
      </c>
      <c r="AL33" s="4">
        <v>7.4999999999999997E-2</v>
      </c>
      <c r="AM33" s="3">
        <v>2640</v>
      </c>
      <c r="AN33" s="5">
        <v>0.14300000000000002</v>
      </c>
      <c r="AO33" s="2">
        <v>680</v>
      </c>
      <c r="AP33" s="5">
        <v>0.22</v>
      </c>
      <c r="AQ33" s="15">
        <v>51756</v>
      </c>
      <c r="AR33" s="6">
        <v>130</v>
      </c>
      <c r="AS33" s="6">
        <f t="shared" si="2"/>
        <v>698.43657658625693</v>
      </c>
      <c r="AT33" s="6">
        <v>341</v>
      </c>
      <c r="AU33" s="6">
        <f t="shared" si="15"/>
        <v>1832.0528662762588</v>
      </c>
      <c r="AV33" s="6">
        <v>18</v>
      </c>
      <c r="AW33">
        <f t="shared" si="3"/>
        <v>96.706602911943264</v>
      </c>
      <c r="AX33" s="3">
        <v>15983</v>
      </c>
      <c r="AY33" s="3">
        <v>2900</v>
      </c>
      <c r="AZ33" s="3">
        <v>3432</v>
      </c>
      <c r="BA33" s="3">
        <v>5194</v>
      </c>
      <c r="BB33" s="3">
        <v>846</v>
      </c>
      <c r="BC33" s="21">
        <f t="shared" si="16"/>
        <v>0.774072451980229</v>
      </c>
    </row>
    <row r="34" spans="1:55" x14ac:dyDescent="0.2">
      <c r="A34">
        <v>2020</v>
      </c>
      <c r="B34" t="s">
        <v>61</v>
      </c>
      <c r="C34">
        <v>2191564</v>
      </c>
      <c r="D34" s="1">
        <v>734</v>
      </c>
      <c r="E34">
        <f t="shared" si="4"/>
        <v>33.492063202352291</v>
      </c>
      <c r="F34">
        <v>818495</v>
      </c>
      <c r="G34">
        <f t="shared" si="5"/>
        <v>37347.528979304276</v>
      </c>
      <c r="H34">
        <v>43257</v>
      </c>
      <c r="I34">
        <f t="shared" si="6"/>
        <v>1973.7958827577017</v>
      </c>
      <c r="J34">
        <v>36035999</v>
      </c>
      <c r="K34">
        <v>647078</v>
      </c>
      <c r="L34">
        <v>56939</v>
      </c>
      <c r="M34">
        <f t="shared" si="7"/>
        <v>2598.0988919328847</v>
      </c>
      <c r="N34">
        <v>700563</v>
      </c>
      <c r="O34">
        <f t="shared" si="8"/>
        <v>31966.34914608928</v>
      </c>
      <c r="P34">
        <v>178</v>
      </c>
      <c r="Q34">
        <f t="shared" si="9"/>
        <v>8.1220534741399302</v>
      </c>
      <c r="R34">
        <v>29554</v>
      </c>
      <c r="S34">
        <f t="shared" si="10"/>
        <v>1348.5346537906262</v>
      </c>
      <c r="T34">
        <v>1541</v>
      </c>
      <c r="U34">
        <f t="shared" si="11"/>
        <v>70.315080919379952</v>
      </c>
      <c r="V34">
        <v>35292</v>
      </c>
      <c r="W34">
        <f t="shared" si="12"/>
        <v>1610.3568045468899</v>
      </c>
      <c r="X34">
        <v>844</v>
      </c>
      <c r="Y34">
        <f t="shared" si="13"/>
        <v>38.511309731315173</v>
      </c>
      <c r="Z34" s="3">
        <v>12113</v>
      </c>
      <c r="AA34" s="3">
        <v>148468</v>
      </c>
      <c r="AB34" s="3">
        <v>146811</v>
      </c>
      <c r="AC34" s="3">
        <v>1162158</v>
      </c>
      <c r="AD34" s="3">
        <v>55285</v>
      </c>
      <c r="AE34" s="3">
        <v>6736</v>
      </c>
      <c r="AF34" s="3">
        <v>924582</v>
      </c>
      <c r="AG34" s="10">
        <f t="shared" si="14"/>
        <v>42.188227220377776</v>
      </c>
      <c r="AH34" s="3">
        <f t="shared" ref="AH34:AH59" si="17">100*(AB34)/C34</f>
        <v>6.6989145651233546</v>
      </c>
      <c r="AI34" s="3">
        <f t="shared" ref="AI34:AI59" si="18">100*(AC34)/C34</f>
        <v>53.028704614604003</v>
      </c>
      <c r="AJ34" s="6">
        <v>1044600</v>
      </c>
      <c r="AK34" s="6">
        <v>47800</v>
      </c>
      <c r="AL34" s="4">
        <v>4.4000000000000004E-2</v>
      </c>
      <c r="AM34" s="3">
        <v>309235</v>
      </c>
      <c r="AN34" s="5">
        <v>0.129</v>
      </c>
      <c r="AO34" s="3">
        <v>98029</v>
      </c>
      <c r="AP34" s="5">
        <v>0.16200000000000001</v>
      </c>
      <c r="AQ34" s="15">
        <v>63776</v>
      </c>
      <c r="AR34" s="6">
        <v>7360</v>
      </c>
      <c r="AS34" s="6">
        <f t="shared" ref="AS34:AS59" si="19">(AR34/C34)*100000</f>
        <v>335.83322230151617</v>
      </c>
      <c r="AT34" s="6">
        <v>60306</v>
      </c>
      <c r="AU34" s="6">
        <f t="shared" si="15"/>
        <v>2751.7334652330483</v>
      </c>
      <c r="AV34" s="6">
        <v>2646</v>
      </c>
      <c r="AW34">
        <f t="shared" ref="AW34:AW59" si="20">(AV34/C34)*100000</f>
        <v>120.73569377850704</v>
      </c>
      <c r="AX34" s="3">
        <v>1468206</v>
      </c>
      <c r="AY34" s="3">
        <v>272857</v>
      </c>
      <c r="AZ34" s="3">
        <v>390315</v>
      </c>
      <c r="BA34" s="3">
        <v>340503</v>
      </c>
      <c r="BB34" s="3">
        <v>52057</v>
      </c>
      <c r="BC34" s="21">
        <f t="shared" si="16"/>
        <v>0.71906258386084787</v>
      </c>
    </row>
    <row r="35" spans="1:55" x14ac:dyDescent="0.2">
      <c r="A35">
        <v>2020</v>
      </c>
      <c r="B35" t="s">
        <v>62</v>
      </c>
      <c r="C35">
        <v>1420705</v>
      </c>
      <c r="D35" s="1">
        <v>323</v>
      </c>
      <c r="E35">
        <f t="shared" si="4"/>
        <v>22.735191331064506</v>
      </c>
      <c r="F35">
        <v>736378</v>
      </c>
      <c r="G35">
        <f t="shared" si="5"/>
        <v>51831.872204292937</v>
      </c>
      <c r="H35">
        <v>33315</v>
      </c>
      <c r="I35">
        <f t="shared" si="6"/>
        <v>2344.9625362056163</v>
      </c>
      <c r="J35">
        <v>34416850</v>
      </c>
      <c r="K35">
        <v>619396</v>
      </c>
      <c r="L35">
        <v>37045</v>
      </c>
      <c r="M35">
        <f t="shared" si="7"/>
        <v>2607.5082441463919</v>
      </c>
      <c r="N35">
        <v>648411</v>
      </c>
      <c r="O35">
        <f t="shared" si="8"/>
        <v>45640.087139835508</v>
      </c>
      <c r="P35">
        <v>157</v>
      </c>
      <c r="Q35">
        <f t="shared" si="9"/>
        <v>11.050851513861076</v>
      </c>
      <c r="R35">
        <v>31063</v>
      </c>
      <c r="S35">
        <f t="shared" si="10"/>
        <v>2186.4496851915069</v>
      </c>
      <c r="T35">
        <v>1859</v>
      </c>
      <c r="U35">
        <f t="shared" si="11"/>
        <v>130.85052843482637</v>
      </c>
      <c r="V35">
        <v>38861</v>
      </c>
      <c r="W35">
        <f t="shared" si="12"/>
        <v>2735.3321062430273</v>
      </c>
      <c r="X35">
        <v>1103</v>
      </c>
      <c r="Y35">
        <f t="shared" si="13"/>
        <v>77.637510954068588</v>
      </c>
      <c r="Z35" s="3">
        <v>8822</v>
      </c>
      <c r="AA35" s="3">
        <v>223884</v>
      </c>
      <c r="AB35" s="3">
        <v>154814</v>
      </c>
      <c r="AC35" s="3">
        <v>356886</v>
      </c>
      <c r="AD35" s="3">
        <v>70916</v>
      </c>
      <c r="AE35" s="3">
        <v>15511</v>
      </c>
      <c r="AF35" s="3">
        <v>722619</v>
      </c>
      <c r="AG35" s="10">
        <f t="shared" si="14"/>
        <v>50.863409363660999</v>
      </c>
      <c r="AH35" s="3">
        <f t="shared" si="17"/>
        <v>10.896984243738144</v>
      </c>
      <c r="AI35" s="3">
        <f t="shared" si="18"/>
        <v>25.120345180737733</v>
      </c>
      <c r="AJ35" s="6">
        <v>683500</v>
      </c>
      <c r="AK35" s="6">
        <v>27000</v>
      </c>
      <c r="AL35" s="4">
        <v>3.7999999999999999E-2</v>
      </c>
      <c r="AM35" s="3">
        <v>213232</v>
      </c>
      <c r="AN35" s="5">
        <v>0.14099999999999999</v>
      </c>
      <c r="AO35" s="3">
        <v>65306</v>
      </c>
      <c r="AP35" s="5">
        <v>0.182</v>
      </c>
      <c r="AQ35" s="15">
        <v>62959</v>
      </c>
      <c r="AR35" s="6">
        <v>6917</v>
      </c>
      <c r="AS35" s="6">
        <f t="shared" si="19"/>
        <v>486.87095491322964</v>
      </c>
      <c r="AT35" s="6">
        <v>35430</v>
      </c>
      <c r="AU35" s="6">
        <f t="shared" si="15"/>
        <v>2493.8322874910696</v>
      </c>
      <c r="AV35" s="6">
        <v>1535</v>
      </c>
      <c r="AW35">
        <f t="shared" si="20"/>
        <v>108.0449495145016</v>
      </c>
      <c r="AX35" s="3">
        <v>1007281</v>
      </c>
      <c r="AY35" s="3">
        <v>211566</v>
      </c>
      <c r="AZ35" s="3">
        <v>328290</v>
      </c>
      <c r="BA35" s="3">
        <v>196804</v>
      </c>
      <c r="BB35" s="3">
        <v>42271</v>
      </c>
      <c r="BC35" s="21">
        <f t="shared" si="16"/>
        <v>0.77330059834346121</v>
      </c>
    </row>
    <row r="36" spans="1:55" x14ac:dyDescent="0.2">
      <c r="A36">
        <v>2020</v>
      </c>
      <c r="B36" t="s">
        <v>63</v>
      </c>
      <c r="C36">
        <v>53857</v>
      </c>
      <c r="D36" s="1">
        <v>10</v>
      </c>
      <c r="E36">
        <f t="shared" si="4"/>
        <v>18.567688508457582</v>
      </c>
      <c r="F36">
        <v>6994</v>
      </c>
      <c r="G36">
        <f t="shared" si="5"/>
        <v>12986.241342815232</v>
      </c>
      <c r="H36">
        <v>448</v>
      </c>
      <c r="I36">
        <f t="shared" si="6"/>
        <v>831.83244517889966</v>
      </c>
      <c r="J36">
        <v>382488</v>
      </c>
      <c r="K36">
        <v>5541</v>
      </c>
      <c r="L36">
        <v>612</v>
      </c>
      <c r="M36">
        <f t="shared" si="7"/>
        <v>1136.3425367176039</v>
      </c>
      <c r="N36">
        <v>5960</v>
      </c>
      <c r="O36">
        <f t="shared" si="8"/>
        <v>11066.342351040719</v>
      </c>
      <c r="P36">
        <v>3</v>
      </c>
      <c r="Q36">
        <f t="shared" si="9"/>
        <v>5.5703065525372741</v>
      </c>
      <c r="R36">
        <v>582</v>
      </c>
      <c r="S36">
        <f t="shared" si="10"/>
        <v>1080.6394711922312</v>
      </c>
      <c r="T36">
        <v>26</v>
      </c>
      <c r="U36">
        <f t="shared" si="11"/>
        <v>48.275990121989715</v>
      </c>
      <c r="V36">
        <v>318</v>
      </c>
      <c r="W36">
        <f t="shared" si="12"/>
        <v>590.45249456895112</v>
      </c>
      <c r="X36">
        <v>15</v>
      </c>
      <c r="Y36">
        <f t="shared" si="13"/>
        <v>27.851532762686375</v>
      </c>
      <c r="Z36" s="3">
        <v>256</v>
      </c>
      <c r="AA36" s="3">
        <v>1600</v>
      </c>
      <c r="AB36" s="3">
        <v>464</v>
      </c>
      <c r="AC36" s="3">
        <v>35453</v>
      </c>
      <c r="AD36" s="3">
        <v>1036</v>
      </c>
      <c r="AE36" s="3">
        <v>84</v>
      </c>
      <c r="AF36" s="3">
        <v>22889</v>
      </c>
      <c r="AG36" s="10">
        <f t="shared" si="14"/>
        <v>42.49958222700856</v>
      </c>
      <c r="AH36" s="3">
        <f t="shared" si="17"/>
        <v>0.86154074679243176</v>
      </c>
      <c r="AI36" s="3">
        <f t="shared" si="18"/>
        <v>65.828026069034664</v>
      </c>
      <c r="AJ36" s="6">
        <v>29300</v>
      </c>
      <c r="AK36" s="6">
        <v>1600</v>
      </c>
      <c r="AL36" s="4">
        <v>5.0999999999999997E-2</v>
      </c>
      <c r="AM36" s="3">
        <v>5029</v>
      </c>
      <c r="AN36" s="5">
        <v>8.4000000000000005E-2</v>
      </c>
      <c r="AO36" s="3">
        <v>1824</v>
      </c>
      <c r="AP36" s="5">
        <v>0.11900000000000001</v>
      </c>
      <c r="AQ36" s="15">
        <v>77200</v>
      </c>
      <c r="AR36" s="6">
        <v>149</v>
      </c>
      <c r="AS36" s="6">
        <f t="shared" si="19"/>
        <v>276.65855877601797</v>
      </c>
      <c r="AT36" s="6">
        <v>667</v>
      </c>
      <c r="AU36" s="6">
        <f t="shared" si="15"/>
        <v>1238.4648235141208</v>
      </c>
      <c r="AV36" s="6">
        <v>44</v>
      </c>
      <c r="AW36">
        <f t="shared" si="20"/>
        <v>81.697829437213372</v>
      </c>
      <c r="AX36" s="3">
        <v>34141</v>
      </c>
      <c r="AY36" s="3">
        <v>7977</v>
      </c>
      <c r="AZ36" s="3">
        <v>13834</v>
      </c>
      <c r="BA36" s="3">
        <v>7874</v>
      </c>
      <c r="BB36" s="3">
        <v>1300</v>
      </c>
      <c r="BC36" s="21">
        <f t="shared" si="16"/>
        <v>0.90755982542983504</v>
      </c>
    </row>
    <row r="37" spans="1:55" x14ac:dyDescent="0.2">
      <c r="A37">
        <v>2020</v>
      </c>
      <c r="B37" t="s">
        <v>64</v>
      </c>
      <c r="C37">
        <v>2032042</v>
      </c>
      <c r="D37" s="1">
        <v>559</v>
      </c>
      <c r="E37">
        <f t="shared" si="4"/>
        <v>27.509273922487825</v>
      </c>
      <c r="F37">
        <v>917992</v>
      </c>
      <c r="G37">
        <f t="shared" si="5"/>
        <v>45175.83790098827</v>
      </c>
      <c r="H37">
        <v>39040</v>
      </c>
      <c r="I37">
        <f t="shared" si="6"/>
        <v>1921.2201322610458</v>
      </c>
      <c r="J37">
        <v>36598940</v>
      </c>
      <c r="K37">
        <v>700755</v>
      </c>
      <c r="L37">
        <v>52386</v>
      </c>
      <c r="M37">
        <f t="shared" si="7"/>
        <v>2577.9978957127855</v>
      </c>
      <c r="N37">
        <v>754649</v>
      </c>
      <c r="O37">
        <f t="shared" si="8"/>
        <v>37137.470583777307</v>
      </c>
      <c r="P37">
        <v>92</v>
      </c>
      <c r="Q37">
        <f t="shared" si="9"/>
        <v>4.5274654756151698</v>
      </c>
      <c r="R37">
        <v>27015</v>
      </c>
      <c r="S37">
        <f t="shared" si="10"/>
        <v>1329.4508676493892</v>
      </c>
      <c r="T37">
        <v>1422</v>
      </c>
      <c r="U37">
        <f t="shared" si="11"/>
        <v>69.978868547008375</v>
      </c>
      <c r="V37">
        <v>34726</v>
      </c>
      <c r="W37">
        <f t="shared" si="12"/>
        <v>1708.9213707196998</v>
      </c>
      <c r="X37">
        <v>718</v>
      </c>
      <c r="Y37">
        <f t="shared" si="13"/>
        <v>35.333915342300998</v>
      </c>
      <c r="Z37" s="3">
        <v>9015</v>
      </c>
      <c r="AA37" s="3">
        <v>137980</v>
      </c>
      <c r="AB37" s="3">
        <v>185107</v>
      </c>
      <c r="AC37" s="3">
        <v>1125926</v>
      </c>
      <c r="AD37" s="3">
        <v>48900</v>
      </c>
      <c r="AE37" s="3">
        <v>6447</v>
      </c>
      <c r="AF37" s="3">
        <v>687051</v>
      </c>
      <c r="AG37" s="10">
        <f t="shared" si="14"/>
        <v>33.8108661139878</v>
      </c>
      <c r="AH37" s="3">
        <f t="shared" si="17"/>
        <v>9.1094081716814905</v>
      </c>
      <c r="AI37" s="3">
        <f t="shared" si="18"/>
        <v>55.408598838016147</v>
      </c>
      <c r="AJ37" s="6">
        <v>922300</v>
      </c>
      <c r="AK37" s="6">
        <v>38800</v>
      </c>
      <c r="AL37" s="4">
        <v>0.04</v>
      </c>
      <c r="AM37" s="3">
        <v>339748</v>
      </c>
      <c r="AN37" s="5">
        <v>0.16</v>
      </c>
      <c r="AO37" s="3">
        <v>129269</v>
      </c>
      <c r="AP37" s="5">
        <v>0.23</v>
      </c>
      <c r="AQ37" s="15">
        <v>60270</v>
      </c>
      <c r="AR37" s="6">
        <v>10577</v>
      </c>
      <c r="AS37" s="6">
        <f t="shared" si="19"/>
        <v>520.51089495197436</v>
      </c>
      <c r="AT37" s="6">
        <v>52072</v>
      </c>
      <c r="AU37" s="6">
        <f t="shared" si="15"/>
        <v>2562.5454591981857</v>
      </c>
      <c r="AV37" s="6">
        <v>2904</v>
      </c>
      <c r="AW37">
        <f t="shared" si="20"/>
        <v>142.91043196941797</v>
      </c>
      <c r="AX37" s="3">
        <v>1327030</v>
      </c>
      <c r="AY37" s="3">
        <v>254778</v>
      </c>
      <c r="AZ37" s="3">
        <v>373846</v>
      </c>
      <c r="BA37" s="3">
        <v>278145</v>
      </c>
      <c r="BB37" s="3">
        <v>52068</v>
      </c>
      <c r="BC37" s="21">
        <f t="shared" si="16"/>
        <v>0.72254357474962883</v>
      </c>
    </row>
    <row r="38" spans="1:55" x14ac:dyDescent="0.2">
      <c r="A38">
        <v>2020</v>
      </c>
      <c r="B38" t="s">
        <v>65</v>
      </c>
      <c r="C38">
        <v>3091958</v>
      </c>
      <c r="D38" s="1">
        <v>806</v>
      </c>
      <c r="E38">
        <f t="shared" si="4"/>
        <v>26.067624463204222</v>
      </c>
      <c r="F38">
        <v>1054762</v>
      </c>
      <c r="G38">
        <f t="shared" si="5"/>
        <v>34113.076568310433</v>
      </c>
      <c r="H38">
        <v>59978</v>
      </c>
      <c r="I38">
        <f t="shared" si="6"/>
        <v>1939.806426866083</v>
      </c>
      <c r="J38">
        <v>52365718</v>
      </c>
      <c r="K38">
        <v>1025219</v>
      </c>
      <c r="L38">
        <v>76825</v>
      </c>
      <c r="M38">
        <f t="shared" si="7"/>
        <v>2484.6715252923873</v>
      </c>
      <c r="N38">
        <v>1077580</v>
      </c>
      <c r="O38">
        <f t="shared" si="8"/>
        <v>34851.055544738963</v>
      </c>
      <c r="P38">
        <v>278</v>
      </c>
      <c r="Q38">
        <f t="shared" si="9"/>
        <v>8.9910665021969898</v>
      </c>
      <c r="R38">
        <v>36364</v>
      </c>
      <c r="S38">
        <f t="shared" si="10"/>
        <v>1176.0832456327028</v>
      </c>
      <c r="T38">
        <v>3079</v>
      </c>
      <c r="U38">
        <f t="shared" si="11"/>
        <v>99.580912806706934</v>
      </c>
      <c r="V38">
        <v>60728</v>
      </c>
      <c r="W38">
        <f t="shared" si="12"/>
        <v>1964.0629012425138</v>
      </c>
      <c r="X38">
        <v>1048</v>
      </c>
      <c r="Y38">
        <f t="shared" si="13"/>
        <v>33.894380195332538</v>
      </c>
      <c r="Z38" s="3">
        <v>15324</v>
      </c>
      <c r="AA38" s="3">
        <v>360173</v>
      </c>
      <c r="AB38" s="3">
        <v>161578</v>
      </c>
      <c r="AC38" s="3">
        <v>1149123</v>
      </c>
      <c r="AD38" s="3">
        <v>108674</v>
      </c>
      <c r="AE38" s="3">
        <v>14844</v>
      </c>
      <c r="AF38" s="3">
        <v>1557657</v>
      </c>
      <c r="AG38" s="10">
        <f t="shared" si="14"/>
        <v>50.377689477023942</v>
      </c>
      <c r="AH38" s="3">
        <f t="shared" si="17"/>
        <v>5.2257501557265655</v>
      </c>
      <c r="AI38" s="3">
        <f t="shared" si="18"/>
        <v>37.164896806489608</v>
      </c>
      <c r="AJ38" s="6">
        <v>1539500</v>
      </c>
      <c r="AK38" s="6">
        <v>52700</v>
      </c>
      <c r="AL38" s="4">
        <v>3.3000000000000002E-2</v>
      </c>
      <c r="AM38" s="3">
        <v>385479</v>
      </c>
      <c r="AN38" s="5">
        <v>0.11900000000000001</v>
      </c>
      <c r="AO38" s="3">
        <v>112637</v>
      </c>
      <c r="AP38" s="5">
        <v>0.157</v>
      </c>
      <c r="AQ38" s="15">
        <v>76048</v>
      </c>
      <c r="AR38" s="6">
        <v>11379</v>
      </c>
      <c r="AS38" s="6">
        <f t="shared" si="19"/>
        <v>368.01922923920699</v>
      </c>
      <c r="AT38" s="6">
        <v>56495</v>
      </c>
      <c r="AU38" s="6">
        <f t="shared" si="15"/>
        <v>1827.1593598619386</v>
      </c>
      <c r="AV38" s="6">
        <v>2467</v>
      </c>
      <c r="AW38">
        <f t="shared" si="20"/>
        <v>79.787629715539481</v>
      </c>
      <c r="AX38" s="3">
        <v>2214593</v>
      </c>
      <c r="AY38" s="3">
        <v>552538</v>
      </c>
      <c r="AZ38" s="3">
        <v>623925</v>
      </c>
      <c r="BA38" s="3">
        <v>475149</v>
      </c>
      <c r="BB38" s="3">
        <v>91185</v>
      </c>
      <c r="BC38" s="21">
        <f t="shared" si="16"/>
        <v>0.78696040310793003</v>
      </c>
    </row>
    <row r="39" spans="1:55" x14ac:dyDescent="0.2">
      <c r="A39">
        <v>2020</v>
      </c>
      <c r="B39" t="s">
        <v>66</v>
      </c>
      <c r="C39">
        <v>805232</v>
      </c>
      <c r="D39" s="1">
        <v>555</v>
      </c>
      <c r="E39">
        <f t="shared" si="4"/>
        <v>68.924235499831113</v>
      </c>
      <c r="F39">
        <v>284574</v>
      </c>
      <c r="G39">
        <f t="shared" si="5"/>
        <v>35340.622329962047</v>
      </c>
      <c r="H39">
        <v>16882</v>
      </c>
      <c r="I39">
        <f t="shared" si="6"/>
        <v>2096.53863731198</v>
      </c>
      <c r="J39">
        <v>17728056</v>
      </c>
      <c r="K39">
        <v>318439</v>
      </c>
      <c r="L39">
        <v>23425</v>
      </c>
      <c r="M39">
        <f t="shared" si="7"/>
        <v>2909.0994893397183</v>
      </c>
      <c r="N39">
        <v>337672</v>
      </c>
      <c r="O39">
        <f t="shared" si="8"/>
        <v>41934.746756214357</v>
      </c>
      <c r="P39">
        <v>61</v>
      </c>
      <c r="Q39">
        <f t="shared" si="9"/>
        <v>7.5754565143958503</v>
      </c>
      <c r="R39">
        <v>8546</v>
      </c>
      <c r="S39">
        <f t="shared" si="10"/>
        <v>1061.3090388856876</v>
      </c>
      <c r="T39">
        <v>1364</v>
      </c>
      <c r="U39">
        <f t="shared" si="11"/>
        <v>169.39217517435969</v>
      </c>
      <c r="V39">
        <v>20218</v>
      </c>
      <c r="W39">
        <f t="shared" si="12"/>
        <v>2510.8291771812346</v>
      </c>
      <c r="X39">
        <v>672</v>
      </c>
      <c r="Y39">
        <f t="shared" si="13"/>
        <v>83.454209470065763</v>
      </c>
      <c r="Z39" s="3">
        <v>2102</v>
      </c>
      <c r="AA39" s="3">
        <v>284464</v>
      </c>
      <c r="AB39" s="3">
        <v>46647</v>
      </c>
      <c r="AC39" s="3">
        <v>136733</v>
      </c>
      <c r="AD39" s="3">
        <v>31679</v>
      </c>
      <c r="AE39" s="3">
        <v>3443</v>
      </c>
      <c r="AF39" s="3">
        <v>390250</v>
      </c>
      <c r="AG39" s="10">
        <f t="shared" si="14"/>
        <v>48.464293520376735</v>
      </c>
      <c r="AH39" s="3">
        <f t="shared" si="17"/>
        <v>5.7929888529020204</v>
      </c>
      <c r="AI39" s="3">
        <f t="shared" si="18"/>
        <v>16.980572058735866</v>
      </c>
      <c r="AJ39" s="6">
        <v>562000</v>
      </c>
      <c r="AK39" s="6">
        <v>13500</v>
      </c>
      <c r="AL39" s="4">
        <v>2.4E-2</v>
      </c>
      <c r="AM39" s="3">
        <v>87314</v>
      </c>
      <c r="AN39" s="5">
        <v>0.10099999999999999</v>
      </c>
      <c r="AO39" s="3">
        <v>14234</v>
      </c>
      <c r="AP39" s="5">
        <v>0.12300000000000001</v>
      </c>
      <c r="AQ39" s="15">
        <v>109601</v>
      </c>
      <c r="AR39" s="6">
        <v>6290</v>
      </c>
      <c r="AS39" s="6">
        <f t="shared" si="19"/>
        <v>781.14133566475255</v>
      </c>
      <c r="AT39" s="6">
        <v>50356</v>
      </c>
      <c r="AU39" s="6">
        <f t="shared" si="15"/>
        <v>6253.6014465396302</v>
      </c>
      <c r="AV39" s="6">
        <v>145</v>
      </c>
      <c r="AW39">
        <f t="shared" si="20"/>
        <v>18.007232698154073</v>
      </c>
      <c r="AX39" s="3">
        <v>654080</v>
      </c>
      <c r="AY39" s="3">
        <v>162219</v>
      </c>
      <c r="AZ39" s="3">
        <v>280182</v>
      </c>
      <c r="BA39" s="3">
        <v>31823</v>
      </c>
      <c r="BB39" s="3">
        <v>18314</v>
      </c>
      <c r="BC39" s="21">
        <f t="shared" si="16"/>
        <v>0.75302409491193734</v>
      </c>
    </row>
    <row r="40" spans="1:55" x14ac:dyDescent="0.2">
      <c r="A40">
        <v>2020</v>
      </c>
      <c r="B40" t="s">
        <v>67</v>
      </c>
      <c r="C40">
        <v>684518</v>
      </c>
      <c r="D40" s="1">
        <v>176</v>
      </c>
      <c r="E40">
        <f t="shared" si="4"/>
        <v>25.711522560400166</v>
      </c>
      <c r="F40">
        <v>270040</v>
      </c>
      <c r="G40">
        <f t="shared" si="5"/>
        <v>39449.656546650338</v>
      </c>
      <c r="H40">
        <v>11995</v>
      </c>
      <c r="I40">
        <f t="shared" si="6"/>
        <v>1752.327915409091</v>
      </c>
      <c r="J40">
        <v>11065467</v>
      </c>
      <c r="K40">
        <v>212998</v>
      </c>
      <c r="L40">
        <v>13928</v>
      </c>
      <c r="M40">
        <f t="shared" si="7"/>
        <v>2034.7163989843948</v>
      </c>
      <c r="N40">
        <v>237901</v>
      </c>
      <c r="O40">
        <f t="shared" si="8"/>
        <v>34754.528003646359</v>
      </c>
      <c r="P40">
        <v>21</v>
      </c>
      <c r="Q40">
        <f t="shared" si="9"/>
        <v>3.0678521236841103</v>
      </c>
      <c r="R40">
        <v>9517</v>
      </c>
      <c r="S40">
        <f t="shared" si="10"/>
        <v>1390.3213648143658</v>
      </c>
      <c r="T40">
        <v>476</v>
      </c>
      <c r="U40">
        <f t="shared" si="11"/>
        <v>69.537981470173179</v>
      </c>
      <c r="V40">
        <v>9414</v>
      </c>
      <c r="W40">
        <f t="shared" si="12"/>
        <v>1375.2742805886771</v>
      </c>
      <c r="X40">
        <v>571</v>
      </c>
      <c r="Y40">
        <f t="shared" si="13"/>
        <v>83.416360124934627</v>
      </c>
      <c r="Z40" s="3">
        <v>3575</v>
      </c>
      <c r="AA40" s="3">
        <v>109101</v>
      </c>
      <c r="AB40" s="3">
        <v>56396</v>
      </c>
      <c r="AC40" s="3">
        <v>312861</v>
      </c>
      <c r="AD40" s="3">
        <v>25802</v>
      </c>
      <c r="AE40" s="3">
        <v>3813</v>
      </c>
      <c r="AF40" s="3">
        <v>258382</v>
      </c>
      <c r="AG40" s="10">
        <f t="shared" si="14"/>
        <v>37.746560353416562</v>
      </c>
      <c r="AH40" s="3">
        <f t="shared" si="17"/>
        <v>8.2387899222518612</v>
      </c>
      <c r="AI40" s="3">
        <f t="shared" si="18"/>
        <v>45.705299203234979</v>
      </c>
      <c r="AJ40" s="6">
        <v>306800</v>
      </c>
      <c r="AK40" s="6">
        <v>19600</v>
      </c>
      <c r="AL40" s="4">
        <v>0.06</v>
      </c>
      <c r="AM40" s="3">
        <v>113375</v>
      </c>
      <c r="AN40" s="5">
        <v>0.155</v>
      </c>
      <c r="AO40" s="3">
        <v>43313</v>
      </c>
      <c r="AP40" s="5">
        <v>0.21600000000000003</v>
      </c>
      <c r="AQ40" s="15">
        <v>60950</v>
      </c>
      <c r="AR40" s="6">
        <v>5950</v>
      </c>
      <c r="AS40" s="6">
        <f t="shared" si="19"/>
        <v>869.22476837716476</v>
      </c>
      <c r="AT40" s="6">
        <v>22123</v>
      </c>
      <c r="AU40" s="6">
        <f t="shared" si="15"/>
        <v>3231.9091682030275</v>
      </c>
      <c r="AV40" s="6">
        <v>798</v>
      </c>
      <c r="AW40">
        <f t="shared" si="20"/>
        <v>116.5783806999962</v>
      </c>
      <c r="AX40" s="3">
        <v>452747</v>
      </c>
      <c r="AY40" s="3">
        <v>90030</v>
      </c>
      <c r="AZ40" s="3">
        <v>143400</v>
      </c>
      <c r="BA40" s="3">
        <v>99566</v>
      </c>
      <c r="BB40" s="3">
        <v>15654</v>
      </c>
      <c r="BC40" s="21">
        <f t="shared" si="16"/>
        <v>0.77007688620797043</v>
      </c>
    </row>
    <row r="41" spans="1:55" x14ac:dyDescent="0.2">
      <c r="A41">
        <v>2020</v>
      </c>
      <c r="B41" t="s">
        <v>68</v>
      </c>
      <c r="C41">
        <v>269227</v>
      </c>
      <c r="D41" s="1">
        <v>88</v>
      </c>
      <c r="E41">
        <f t="shared" si="4"/>
        <v>32.686171892120775</v>
      </c>
      <c r="F41">
        <v>118055</v>
      </c>
      <c r="G41">
        <f t="shared" si="5"/>
        <v>43849.613894594528</v>
      </c>
      <c r="H41">
        <v>7540</v>
      </c>
      <c r="I41">
        <f t="shared" si="6"/>
        <v>2800.6106371203482</v>
      </c>
      <c r="J41">
        <v>5776423</v>
      </c>
      <c r="K41">
        <v>109540</v>
      </c>
      <c r="L41">
        <v>9054</v>
      </c>
      <c r="M41">
        <f t="shared" si="7"/>
        <v>3362.961367173426</v>
      </c>
      <c r="N41">
        <v>108752</v>
      </c>
      <c r="O41">
        <f t="shared" si="8"/>
        <v>40394.165518317255</v>
      </c>
      <c r="P41">
        <v>2</v>
      </c>
      <c r="Q41">
        <f t="shared" si="9"/>
        <v>0.74286754300274482</v>
      </c>
      <c r="R41">
        <v>3909</v>
      </c>
      <c r="S41">
        <f t="shared" si="10"/>
        <v>1451.9346127988649</v>
      </c>
      <c r="T41">
        <v>267</v>
      </c>
      <c r="U41">
        <f t="shared" si="11"/>
        <v>99.172816990866451</v>
      </c>
      <c r="V41">
        <v>6047</v>
      </c>
      <c r="W41">
        <f t="shared" si="12"/>
        <v>2246.0600162687992</v>
      </c>
      <c r="X41">
        <v>176</v>
      </c>
      <c r="Y41">
        <f t="shared" si="13"/>
        <v>65.372343784241551</v>
      </c>
      <c r="Z41" s="3">
        <v>1475</v>
      </c>
      <c r="AA41" s="3">
        <v>8968</v>
      </c>
      <c r="AB41" s="3">
        <v>5274</v>
      </c>
      <c r="AC41" s="3">
        <v>63673</v>
      </c>
      <c r="AD41" s="3">
        <v>6705</v>
      </c>
      <c r="AE41" s="3">
        <v>375</v>
      </c>
      <c r="AF41" s="3">
        <v>194567</v>
      </c>
      <c r="AG41" s="10">
        <f t="shared" si="14"/>
        <v>72.268754619707536</v>
      </c>
      <c r="AH41" s="3">
        <f t="shared" si="17"/>
        <v>1.9589417108982383</v>
      </c>
      <c r="AI41" s="3">
        <f t="shared" si="18"/>
        <v>23.650302532806887</v>
      </c>
      <c r="AJ41" s="6">
        <v>136800</v>
      </c>
      <c r="AK41" s="6">
        <v>4200</v>
      </c>
      <c r="AL41" s="4">
        <v>2.8999999999999998E-2</v>
      </c>
      <c r="AM41" s="3">
        <v>31826</v>
      </c>
      <c r="AN41" s="5">
        <v>0.11900000000000001</v>
      </c>
      <c r="AO41" s="3">
        <v>6083</v>
      </c>
      <c r="AP41" s="5">
        <v>0.12300000000000001</v>
      </c>
      <c r="AQ41" s="15">
        <v>70634</v>
      </c>
      <c r="AR41" s="6">
        <v>746</v>
      </c>
      <c r="AS41" s="6">
        <f t="shared" si="19"/>
        <v>277.08959354002383</v>
      </c>
      <c r="AT41" s="6">
        <v>5569</v>
      </c>
      <c r="AU41" s="6">
        <f t="shared" si="15"/>
        <v>2068.5146734911432</v>
      </c>
      <c r="AV41" s="6">
        <v>227</v>
      </c>
      <c r="AW41">
        <f t="shared" si="20"/>
        <v>84.315466130811544</v>
      </c>
      <c r="AX41" s="3">
        <v>209660</v>
      </c>
      <c r="AY41" s="3">
        <v>42875</v>
      </c>
      <c r="AZ41" s="3">
        <v>58493</v>
      </c>
      <c r="BA41" s="3">
        <v>58641</v>
      </c>
      <c r="BB41" s="3">
        <v>9048</v>
      </c>
      <c r="BC41" s="21">
        <f t="shared" si="16"/>
        <v>0.80633883430315745</v>
      </c>
    </row>
    <row r="42" spans="1:55" x14ac:dyDescent="0.2">
      <c r="A42">
        <v>2020</v>
      </c>
      <c r="B42" t="s">
        <v>69</v>
      </c>
      <c r="C42">
        <v>690399</v>
      </c>
      <c r="D42" s="1">
        <v>125</v>
      </c>
      <c r="E42">
        <f t="shared" si="4"/>
        <v>18.105472342804667</v>
      </c>
      <c r="F42">
        <v>185653</v>
      </c>
      <c r="G42">
        <f t="shared" si="5"/>
        <v>26890.682054869718</v>
      </c>
      <c r="H42">
        <v>10831</v>
      </c>
      <c r="I42">
        <f t="shared" si="6"/>
        <v>1568.8029675593389</v>
      </c>
      <c r="J42">
        <v>10754914</v>
      </c>
      <c r="K42">
        <v>176343</v>
      </c>
      <c r="L42">
        <v>14269</v>
      </c>
      <c r="M42">
        <f t="shared" si="7"/>
        <v>2066.7758788758388</v>
      </c>
      <c r="N42">
        <v>189400</v>
      </c>
      <c r="O42">
        <f t="shared" si="8"/>
        <v>27433.411693817634</v>
      </c>
      <c r="P42">
        <v>36</v>
      </c>
      <c r="Q42">
        <f t="shared" si="9"/>
        <v>5.2143760347277439</v>
      </c>
      <c r="R42">
        <v>7306</v>
      </c>
      <c r="S42">
        <f t="shared" si="10"/>
        <v>1058.2286474922473</v>
      </c>
      <c r="T42">
        <v>662</v>
      </c>
      <c r="U42">
        <f t="shared" si="11"/>
        <v>95.886581527493519</v>
      </c>
      <c r="V42">
        <v>10753</v>
      </c>
      <c r="W42">
        <f t="shared" si="12"/>
        <v>1557.5051528174288</v>
      </c>
      <c r="X42">
        <v>381</v>
      </c>
      <c r="Y42">
        <f t="shared" si="13"/>
        <v>55.185479700868633</v>
      </c>
      <c r="Z42" s="3">
        <v>1316</v>
      </c>
      <c r="AA42" s="3">
        <v>196942</v>
      </c>
      <c r="AB42" s="3">
        <v>19839</v>
      </c>
      <c r="AC42" s="3">
        <v>203789</v>
      </c>
      <c r="AD42" s="3">
        <v>27692</v>
      </c>
      <c r="AE42" s="3">
        <v>11193</v>
      </c>
      <c r="AF42" s="3">
        <v>319125</v>
      </c>
      <c r="AG42" s="10">
        <f t="shared" si="14"/>
        <v>46.22327089118032</v>
      </c>
      <c r="AH42" s="3">
        <f t="shared" si="17"/>
        <v>2.8735557264712144</v>
      </c>
      <c r="AI42" s="3">
        <f t="shared" si="18"/>
        <v>29.517568826142565</v>
      </c>
      <c r="AJ42" s="6">
        <v>444900</v>
      </c>
      <c r="AK42" s="6">
        <v>10000</v>
      </c>
      <c r="AL42" s="4">
        <v>2.2000000000000002E-2</v>
      </c>
      <c r="AM42" s="3">
        <v>48795</v>
      </c>
      <c r="AN42" s="5">
        <v>6.4000000000000001E-2</v>
      </c>
      <c r="AO42" s="3">
        <v>11102</v>
      </c>
      <c r="AP42" s="5">
        <v>7.0000000000000007E-2</v>
      </c>
      <c r="AQ42" s="15">
        <v>115908</v>
      </c>
      <c r="AR42" s="6">
        <v>1797</v>
      </c>
      <c r="AS42" s="6">
        <f t="shared" si="19"/>
        <v>260.28427040015987</v>
      </c>
      <c r="AT42" s="6">
        <v>14439</v>
      </c>
      <c r="AU42" s="6">
        <f t="shared" si="15"/>
        <v>2091.3993212620526</v>
      </c>
      <c r="AV42" s="6">
        <v>403</v>
      </c>
      <c r="AW42">
        <f t="shared" si="20"/>
        <v>58.372042833202258</v>
      </c>
      <c r="AX42" s="3">
        <v>505743</v>
      </c>
      <c r="AY42" s="3">
        <v>126738</v>
      </c>
      <c r="AZ42" s="3">
        <v>202341</v>
      </c>
      <c r="BA42" s="3">
        <v>60045</v>
      </c>
      <c r="BB42" s="3">
        <v>14875</v>
      </c>
      <c r="BC42" s="21">
        <f t="shared" si="16"/>
        <v>0.79882272221266537</v>
      </c>
    </row>
    <row r="43" spans="1:55" x14ac:dyDescent="0.2">
      <c r="A43">
        <v>2020</v>
      </c>
      <c r="B43" t="s">
        <v>70</v>
      </c>
      <c r="C43">
        <v>424106</v>
      </c>
      <c r="D43" s="1">
        <v>93</v>
      </c>
      <c r="E43">
        <f t="shared" si="4"/>
        <v>21.928480144114914</v>
      </c>
      <c r="F43">
        <v>165841</v>
      </c>
      <c r="G43">
        <f t="shared" si="5"/>
        <v>39103.667479356576</v>
      </c>
      <c r="H43">
        <v>11050</v>
      </c>
      <c r="I43">
        <f t="shared" si="6"/>
        <v>2605.4807052953743</v>
      </c>
      <c r="J43">
        <v>9153431</v>
      </c>
      <c r="K43">
        <v>157211</v>
      </c>
      <c r="L43">
        <v>15086</v>
      </c>
      <c r="M43">
        <f t="shared" si="7"/>
        <v>3557.129585528146</v>
      </c>
      <c r="N43">
        <v>166732</v>
      </c>
      <c r="O43">
        <f t="shared" si="8"/>
        <v>39313.756466543746</v>
      </c>
      <c r="P43">
        <v>14</v>
      </c>
      <c r="Q43">
        <f t="shared" si="9"/>
        <v>3.3010615270710626</v>
      </c>
      <c r="R43">
        <v>4665</v>
      </c>
      <c r="S43">
        <f t="shared" si="10"/>
        <v>1099.9608588418932</v>
      </c>
      <c r="T43">
        <v>428</v>
      </c>
      <c r="U43">
        <f t="shared" si="11"/>
        <v>100.91816668474391</v>
      </c>
      <c r="V43">
        <v>10352</v>
      </c>
      <c r="W43">
        <f t="shared" si="12"/>
        <v>2440.8992091599744</v>
      </c>
      <c r="X43">
        <v>252</v>
      </c>
      <c r="Y43">
        <f t="shared" si="13"/>
        <v>59.419107487279121</v>
      </c>
      <c r="Z43" s="3">
        <v>1939</v>
      </c>
      <c r="AA43" s="3">
        <v>21742</v>
      </c>
      <c r="AB43" s="3">
        <v>7921</v>
      </c>
      <c r="AC43" s="3">
        <v>209855</v>
      </c>
      <c r="AD43" s="3">
        <v>10078</v>
      </c>
      <c r="AE43" s="3">
        <v>800</v>
      </c>
      <c r="AF43" s="3">
        <v>204179</v>
      </c>
      <c r="AG43" s="10">
        <f t="shared" si="14"/>
        <v>48.143388681131604</v>
      </c>
      <c r="AH43" s="3">
        <f t="shared" si="17"/>
        <v>1.8676934539949919</v>
      </c>
      <c r="AI43" s="3">
        <f t="shared" si="18"/>
        <v>49.481733340249846</v>
      </c>
      <c r="AJ43" s="6">
        <v>208300</v>
      </c>
      <c r="AK43" s="6">
        <v>8400</v>
      </c>
      <c r="AL43" s="4">
        <v>3.9E-2</v>
      </c>
      <c r="AM43" s="3">
        <v>60921</v>
      </c>
      <c r="AN43" s="5">
        <v>0.14199999999999999</v>
      </c>
      <c r="AO43" s="3">
        <v>16917</v>
      </c>
      <c r="AP43" s="5">
        <v>0.17399999999999999</v>
      </c>
      <c r="AQ43" s="15">
        <v>70651</v>
      </c>
      <c r="AR43" s="6">
        <v>1493</v>
      </c>
      <c r="AS43" s="6">
        <f t="shared" si="19"/>
        <v>352.03463285122115</v>
      </c>
      <c r="AT43" s="6">
        <v>7633</v>
      </c>
      <c r="AU43" s="6">
        <f t="shared" si="15"/>
        <v>1799.7859025809585</v>
      </c>
      <c r="AV43" s="6">
        <v>346</v>
      </c>
      <c r="AW43">
        <f t="shared" si="20"/>
        <v>81.583377740470553</v>
      </c>
      <c r="AX43" s="3">
        <v>292740</v>
      </c>
      <c r="AY43" s="3">
        <v>60238</v>
      </c>
      <c r="AZ43" s="3">
        <v>91696</v>
      </c>
      <c r="BA43" s="3">
        <v>55251</v>
      </c>
      <c r="BB43" s="3">
        <v>9926</v>
      </c>
      <c r="BC43" s="21">
        <f t="shared" si="16"/>
        <v>0.74165129466420709</v>
      </c>
    </row>
    <row r="44" spans="1:55" x14ac:dyDescent="0.2">
      <c r="A44">
        <v>2020</v>
      </c>
      <c r="B44" t="s">
        <v>71</v>
      </c>
      <c r="C44">
        <v>1805212</v>
      </c>
      <c r="D44" s="1">
        <v>307</v>
      </c>
      <c r="E44">
        <f t="shared" si="4"/>
        <v>17.006312831955473</v>
      </c>
      <c r="F44">
        <v>461845</v>
      </c>
      <c r="G44">
        <f t="shared" si="5"/>
        <v>25583.975732490144</v>
      </c>
      <c r="H44">
        <v>24871</v>
      </c>
      <c r="I44">
        <f t="shared" si="6"/>
        <v>1377.732920011611</v>
      </c>
      <c r="J44">
        <v>22283541</v>
      </c>
      <c r="K44">
        <v>435498</v>
      </c>
      <c r="L44">
        <v>32828</v>
      </c>
      <c r="M44">
        <f t="shared" si="7"/>
        <v>1818.5121747473424</v>
      </c>
      <c r="N44">
        <v>468267</v>
      </c>
      <c r="O44">
        <f t="shared" si="8"/>
        <v>25939.723423066102</v>
      </c>
      <c r="P44">
        <v>99</v>
      </c>
      <c r="Q44">
        <f t="shared" si="9"/>
        <v>5.4841204246371067</v>
      </c>
      <c r="R44">
        <v>14296</v>
      </c>
      <c r="S44">
        <f t="shared" si="10"/>
        <v>791.92914737991998</v>
      </c>
      <c r="T44">
        <v>1762</v>
      </c>
      <c r="U44">
        <f t="shared" si="11"/>
        <v>97.606264527379608</v>
      </c>
      <c r="V44">
        <v>23560</v>
      </c>
      <c r="W44">
        <f t="shared" si="12"/>
        <v>1305.1098707520225</v>
      </c>
      <c r="X44">
        <v>761</v>
      </c>
      <c r="Y44">
        <f t="shared" si="13"/>
        <v>42.155713567159978</v>
      </c>
      <c r="Z44" s="3">
        <v>4651</v>
      </c>
      <c r="AA44" s="3">
        <v>648474</v>
      </c>
      <c r="AB44" s="3">
        <v>46867</v>
      </c>
      <c r="AC44" s="3">
        <v>540956</v>
      </c>
      <c r="AD44" s="3">
        <v>63110</v>
      </c>
      <c r="AE44" s="3">
        <v>7015</v>
      </c>
      <c r="AF44" s="3">
        <v>665572</v>
      </c>
      <c r="AG44" s="10">
        <f t="shared" si="14"/>
        <v>36.869464639056247</v>
      </c>
      <c r="AH44" s="3">
        <f t="shared" si="17"/>
        <v>2.5962047670855277</v>
      </c>
      <c r="AI44" s="3">
        <f t="shared" si="18"/>
        <v>29.966341903333237</v>
      </c>
      <c r="AJ44" s="6">
        <v>1021500</v>
      </c>
      <c r="AK44" s="6">
        <v>27300</v>
      </c>
      <c r="AL44" s="4">
        <v>2.6000000000000002E-2</v>
      </c>
      <c r="AM44" s="3">
        <v>142603</v>
      </c>
      <c r="AN44" s="5">
        <v>7.4999999999999997E-2</v>
      </c>
      <c r="AO44" s="3">
        <v>34255</v>
      </c>
      <c r="AP44" s="5">
        <v>8.1000000000000003E-2</v>
      </c>
      <c r="AQ44" s="15">
        <v>118468</v>
      </c>
      <c r="AR44" s="6">
        <v>6155</v>
      </c>
      <c r="AS44" s="6">
        <f t="shared" si="19"/>
        <v>340.95718397617566</v>
      </c>
      <c r="AT44" s="6">
        <v>45406</v>
      </c>
      <c r="AU44" s="6">
        <f t="shared" si="15"/>
        <v>2515.2724444552773</v>
      </c>
      <c r="AV44" s="6">
        <v>867</v>
      </c>
      <c r="AW44">
        <f t="shared" si="20"/>
        <v>48.027600082427988</v>
      </c>
      <c r="AX44" s="3">
        <v>1197177</v>
      </c>
      <c r="AY44" s="3">
        <v>308769</v>
      </c>
      <c r="AZ44" s="3">
        <v>405470</v>
      </c>
      <c r="BA44" s="3">
        <v>151213</v>
      </c>
      <c r="BB44" s="3">
        <v>29743</v>
      </c>
      <c r="BC44" s="21">
        <f t="shared" si="16"/>
        <v>0.7477549267986271</v>
      </c>
    </row>
    <row r="45" spans="1:55" x14ac:dyDescent="0.2">
      <c r="A45">
        <v>2020</v>
      </c>
      <c r="B45" t="s">
        <v>72</v>
      </c>
      <c r="C45">
        <v>280225</v>
      </c>
      <c r="D45" s="1">
        <v>64</v>
      </c>
      <c r="E45">
        <f t="shared" si="4"/>
        <v>22.838790257828531</v>
      </c>
      <c r="F45">
        <v>83920</v>
      </c>
      <c r="G45">
        <f t="shared" si="5"/>
        <v>29947.363725577659</v>
      </c>
      <c r="H45">
        <v>5715</v>
      </c>
      <c r="I45">
        <f t="shared" si="6"/>
        <v>2039.4325988045321</v>
      </c>
      <c r="J45">
        <v>5040087</v>
      </c>
      <c r="K45">
        <v>79710</v>
      </c>
      <c r="L45">
        <v>7959</v>
      </c>
      <c r="M45">
        <f t="shared" si="7"/>
        <v>2840.2176822196452</v>
      </c>
      <c r="N45">
        <v>86558</v>
      </c>
      <c r="O45">
        <f t="shared" si="8"/>
        <v>30888.750111517533</v>
      </c>
      <c r="P45">
        <v>21</v>
      </c>
      <c r="Q45">
        <f t="shared" si="9"/>
        <v>7.493978053349986</v>
      </c>
      <c r="R45">
        <v>3533</v>
      </c>
      <c r="S45">
        <f t="shared" si="10"/>
        <v>1260.7725934516907</v>
      </c>
      <c r="T45">
        <v>335</v>
      </c>
      <c r="U45">
        <f t="shared" si="11"/>
        <v>119.5467927558212</v>
      </c>
      <c r="V45">
        <v>5283</v>
      </c>
      <c r="W45">
        <f t="shared" si="12"/>
        <v>1885.2707645641894</v>
      </c>
      <c r="X45">
        <v>240</v>
      </c>
      <c r="Y45">
        <f t="shared" si="13"/>
        <v>85.645463466856981</v>
      </c>
      <c r="Z45" s="3">
        <v>1053</v>
      </c>
      <c r="AA45" s="3">
        <v>11682</v>
      </c>
      <c r="AB45" s="3">
        <v>2514</v>
      </c>
      <c r="AC45" s="3">
        <v>96384</v>
      </c>
      <c r="AD45" s="3">
        <v>7594</v>
      </c>
      <c r="AE45" s="3">
        <v>327</v>
      </c>
      <c r="AF45" s="3">
        <v>157484</v>
      </c>
      <c r="AG45" s="10">
        <f t="shared" si="14"/>
        <v>56.199125702560444</v>
      </c>
      <c r="AH45" s="3">
        <f t="shared" si="17"/>
        <v>0.89713622981532692</v>
      </c>
      <c r="AI45" s="3">
        <f t="shared" si="18"/>
        <v>34.39521812828977</v>
      </c>
      <c r="AJ45" s="6">
        <v>135600</v>
      </c>
      <c r="AK45" s="6">
        <v>7000</v>
      </c>
      <c r="AL45" s="4">
        <v>4.9000000000000002E-2</v>
      </c>
      <c r="AM45" s="3">
        <v>33262</v>
      </c>
      <c r="AN45" s="5">
        <v>0.126</v>
      </c>
      <c r="AO45" s="3">
        <v>7223</v>
      </c>
      <c r="AP45" s="5">
        <v>0.13699999999999998</v>
      </c>
      <c r="AQ45" s="15">
        <v>76633</v>
      </c>
      <c r="AR45" s="6">
        <v>989</v>
      </c>
      <c r="AS45" s="6">
        <f t="shared" si="19"/>
        <v>352.93068070300649</v>
      </c>
      <c r="AT45" s="6">
        <v>7530</v>
      </c>
      <c r="AU45" s="6">
        <f t="shared" si="15"/>
        <v>2687.1264162726379</v>
      </c>
      <c r="AV45" s="6">
        <v>166</v>
      </c>
      <c r="AW45">
        <f t="shared" si="20"/>
        <v>59.238112231242752</v>
      </c>
      <c r="AX45" s="3">
        <v>190154</v>
      </c>
      <c r="AY45" s="3">
        <v>43480</v>
      </c>
      <c r="AZ45" s="3">
        <v>87412</v>
      </c>
      <c r="BA45" s="3">
        <v>22129</v>
      </c>
      <c r="BB45" s="3">
        <v>7268</v>
      </c>
      <c r="BC45" s="21">
        <f t="shared" si="16"/>
        <v>0.84294308823374742</v>
      </c>
    </row>
    <row r="46" spans="1:55" x14ac:dyDescent="0.2">
      <c r="A46">
        <v>2020</v>
      </c>
      <c r="B46" t="s">
        <v>73</v>
      </c>
      <c r="C46">
        <v>184231</v>
      </c>
      <c r="D46" s="1">
        <v>59</v>
      </c>
      <c r="E46">
        <f t="shared" si="4"/>
        <v>32.025012077229128</v>
      </c>
      <c r="F46">
        <v>116790</v>
      </c>
      <c r="G46">
        <f t="shared" si="5"/>
        <v>63393.240008467634</v>
      </c>
      <c r="H46">
        <v>5484</v>
      </c>
      <c r="I46">
        <f t="shared" si="6"/>
        <v>2976.6977327377044</v>
      </c>
      <c r="J46">
        <v>7064288</v>
      </c>
      <c r="K46">
        <v>99990</v>
      </c>
      <c r="L46">
        <v>7904</v>
      </c>
      <c r="M46">
        <f t="shared" si="7"/>
        <v>4290.2660247189669</v>
      </c>
      <c r="N46">
        <v>97936</v>
      </c>
      <c r="O46">
        <f t="shared" si="8"/>
        <v>53159.348860940881</v>
      </c>
      <c r="P46">
        <v>8</v>
      </c>
      <c r="Q46">
        <f t="shared" si="9"/>
        <v>4.3423745189463228</v>
      </c>
      <c r="R46">
        <v>3260</v>
      </c>
      <c r="S46">
        <f t="shared" si="10"/>
        <v>1769.5176164706265</v>
      </c>
      <c r="T46">
        <v>242</v>
      </c>
      <c r="U46">
        <f t="shared" si="11"/>
        <v>131.35682919812626</v>
      </c>
      <c r="V46">
        <v>5686</v>
      </c>
      <c r="W46">
        <f t="shared" si="12"/>
        <v>3086.3426893410992</v>
      </c>
      <c r="X46">
        <v>108</v>
      </c>
      <c r="Y46">
        <f t="shared" si="13"/>
        <v>58.622056005775356</v>
      </c>
      <c r="Z46" s="3">
        <v>4304</v>
      </c>
      <c r="AA46" s="3">
        <v>4902</v>
      </c>
      <c r="AB46" s="3">
        <v>1682</v>
      </c>
      <c r="AC46" s="3">
        <v>16890</v>
      </c>
      <c r="AD46" s="3">
        <v>6402</v>
      </c>
      <c r="AE46" s="3">
        <v>265</v>
      </c>
      <c r="AF46" s="3">
        <v>144336</v>
      </c>
      <c r="AG46" s="10">
        <f t="shared" si="14"/>
        <v>78.345121070829563</v>
      </c>
      <c r="AH46" s="3">
        <f t="shared" si="17"/>
        <v>0.91298424260846434</v>
      </c>
      <c r="AI46" s="3">
        <f t="shared" si="18"/>
        <v>9.1678382031254237</v>
      </c>
      <c r="AJ46" s="6">
        <v>70500</v>
      </c>
      <c r="AK46" s="6">
        <v>3700</v>
      </c>
      <c r="AL46" s="4">
        <v>4.9000000000000002E-2</v>
      </c>
      <c r="AM46" s="3">
        <v>30155</v>
      </c>
      <c r="AN46" s="5">
        <v>0.17</v>
      </c>
      <c r="AO46" s="3">
        <v>8635</v>
      </c>
      <c r="AP46" s="5">
        <v>0.22899999999999998</v>
      </c>
      <c r="AQ46" s="15">
        <v>51207</v>
      </c>
      <c r="AR46" s="6">
        <v>1163</v>
      </c>
      <c r="AS46" s="6">
        <f t="shared" si="19"/>
        <v>631.2726956918217</v>
      </c>
      <c r="AT46" s="6">
        <v>5131</v>
      </c>
      <c r="AU46" s="6">
        <f t="shared" si="15"/>
        <v>2785.090457089198</v>
      </c>
      <c r="AV46" s="6">
        <v>437</v>
      </c>
      <c r="AW46">
        <f t="shared" si="20"/>
        <v>237.20220809744288</v>
      </c>
      <c r="AX46" s="3">
        <v>134587</v>
      </c>
      <c r="AY46" s="3">
        <v>25629</v>
      </c>
      <c r="AZ46" s="3">
        <v>23139</v>
      </c>
      <c r="BA46" s="3">
        <v>46382</v>
      </c>
      <c r="BB46" s="3">
        <v>5966</v>
      </c>
      <c r="BC46" s="21">
        <f t="shared" si="16"/>
        <v>0.75130584677569157</v>
      </c>
    </row>
    <row r="47" spans="1:55" ht="18" x14ac:dyDescent="0.2">
      <c r="A47">
        <v>2020</v>
      </c>
      <c r="B47" t="s">
        <v>74</v>
      </c>
      <c r="C47">
        <v>2910</v>
      </c>
      <c r="D47" s="9">
        <v>0</v>
      </c>
      <c r="E47">
        <f t="shared" si="4"/>
        <v>0</v>
      </c>
      <c r="F47">
        <v>1331</v>
      </c>
      <c r="G47">
        <f t="shared" si="5"/>
        <v>45738.831615120274</v>
      </c>
      <c r="H47">
        <v>64</v>
      </c>
      <c r="I47">
        <f t="shared" si="6"/>
        <v>2199.3127147766327</v>
      </c>
      <c r="J47">
        <v>165508</v>
      </c>
      <c r="K47">
        <v>1022</v>
      </c>
      <c r="L47">
        <v>81</v>
      </c>
      <c r="M47">
        <f t="shared" si="7"/>
        <v>2783.5051546391755</v>
      </c>
      <c r="N47">
        <v>1124</v>
      </c>
      <c r="O47">
        <f t="shared" si="8"/>
        <v>38625.429553264607</v>
      </c>
      <c r="P47">
        <v>0</v>
      </c>
      <c r="Q47">
        <f t="shared" si="9"/>
        <v>0</v>
      </c>
      <c r="R47">
        <v>24</v>
      </c>
      <c r="S47">
        <f t="shared" si="10"/>
        <v>824.74226804123714</v>
      </c>
      <c r="T47">
        <v>3</v>
      </c>
      <c r="U47">
        <f t="shared" si="11"/>
        <v>103.09278350515464</v>
      </c>
      <c r="V47">
        <v>201</v>
      </c>
      <c r="W47">
        <f t="shared" si="12"/>
        <v>6907.216494845361</v>
      </c>
      <c r="X47">
        <v>15</v>
      </c>
      <c r="Y47">
        <f t="shared" si="13"/>
        <v>515.46391752577324</v>
      </c>
      <c r="Z47" s="3">
        <v>45</v>
      </c>
      <c r="AA47" s="3">
        <v>14</v>
      </c>
      <c r="AB47" s="3">
        <v>6</v>
      </c>
      <c r="AC47" s="3">
        <v>284</v>
      </c>
      <c r="AD47" s="3">
        <v>66</v>
      </c>
      <c r="AE47" s="3">
        <v>3</v>
      </c>
      <c r="AF47" s="3">
        <v>2727</v>
      </c>
      <c r="AG47" s="10">
        <f t="shared" si="14"/>
        <v>93.711340206185568</v>
      </c>
      <c r="AH47" s="3">
        <f t="shared" si="17"/>
        <v>0.20618556701030927</v>
      </c>
      <c r="AI47" s="3">
        <f t="shared" si="18"/>
        <v>9.7594501718213067</v>
      </c>
      <c r="AJ47" s="6">
        <v>1200</v>
      </c>
      <c r="AK47" s="6">
        <v>80</v>
      </c>
      <c r="AL47" s="4">
        <v>0.06</v>
      </c>
      <c r="AM47" s="2">
        <v>404</v>
      </c>
      <c r="AN47" s="5">
        <v>0.13699999999999998</v>
      </c>
      <c r="AO47" s="2">
        <v>93</v>
      </c>
      <c r="AP47" s="5">
        <v>0.20199999999999999</v>
      </c>
      <c r="AQ47" s="15">
        <v>49495</v>
      </c>
      <c r="AR47" s="6">
        <v>5</v>
      </c>
      <c r="AS47" s="6">
        <f t="shared" si="19"/>
        <v>171.82130584192439</v>
      </c>
      <c r="AT47" s="6">
        <v>22</v>
      </c>
      <c r="AU47" s="6">
        <f t="shared" si="15"/>
        <v>756.0137457044674</v>
      </c>
      <c r="AV47" s="6">
        <v>4</v>
      </c>
      <c r="AW47">
        <f t="shared" si="20"/>
        <v>137.45704467353954</v>
      </c>
      <c r="AX47" s="3">
        <v>2628</v>
      </c>
      <c r="AY47" s="3">
        <v>502</v>
      </c>
      <c r="AZ47" s="3">
        <v>596</v>
      </c>
      <c r="BA47" s="3">
        <v>872</v>
      </c>
      <c r="BB47" s="3">
        <v>179</v>
      </c>
      <c r="BC47" s="21">
        <f t="shared" si="16"/>
        <v>0.81773211567732118</v>
      </c>
    </row>
    <row r="48" spans="1:55" x14ac:dyDescent="0.2">
      <c r="A48">
        <v>2020</v>
      </c>
      <c r="B48" t="s">
        <v>75</v>
      </c>
      <c r="C48">
        <v>46055</v>
      </c>
      <c r="D48" s="1">
        <v>12</v>
      </c>
      <c r="E48">
        <f t="shared" si="4"/>
        <v>26.055802844425145</v>
      </c>
      <c r="F48">
        <v>25023</v>
      </c>
      <c r="G48">
        <f t="shared" si="5"/>
        <v>54332.862881337533</v>
      </c>
      <c r="H48">
        <v>1111</v>
      </c>
      <c r="I48">
        <f t="shared" si="6"/>
        <v>2412.3330800130279</v>
      </c>
      <c r="J48">
        <v>1243843</v>
      </c>
      <c r="K48">
        <v>21100</v>
      </c>
      <c r="L48">
        <v>1324</v>
      </c>
      <c r="M48">
        <f t="shared" si="7"/>
        <v>2874.8235805015743</v>
      </c>
      <c r="N48">
        <v>18623</v>
      </c>
      <c r="O48">
        <f t="shared" si="8"/>
        <v>40436.434697644116</v>
      </c>
      <c r="P48">
        <v>0</v>
      </c>
      <c r="Q48">
        <f t="shared" si="9"/>
        <v>0</v>
      </c>
      <c r="R48">
        <v>458</v>
      </c>
      <c r="S48">
        <f t="shared" si="10"/>
        <v>994.4631418955596</v>
      </c>
      <c r="T48">
        <v>53</v>
      </c>
      <c r="U48">
        <f t="shared" si="11"/>
        <v>115.07979589621105</v>
      </c>
      <c r="V48">
        <v>1010</v>
      </c>
      <c r="W48">
        <f t="shared" si="12"/>
        <v>2193.0300727391163</v>
      </c>
      <c r="X48">
        <v>39</v>
      </c>
      <c r="Y48">
        <f t="shared" si="13"/>
        <v>84.681359244381724</v>
      </c>
      <c r="Z48" s="3">
        <v>1590</v>
      </c>
      <c r="AA48" s="3">
        <v>597</v>
      </c>
      <c r="AB48" s="3">
        <v>553</v>
      </c>
      <c r="AC48" s="3">
        <v>5271</v>
      </c>
      <c r="AD48" s="3">
        <v>1949</v>
      </c>
      <c r="AE48" s="3">
        <v>79</v>
      </c>
      <c r="AF48" s="3">
        <v>34062</v>
      </c>
      <c r="AG48" s="10">
        <f t="shared" si="14"/>
        <v>73.959396373900773</v>
      </c>
      <c r="AH48" s="3">
        <f t="shared" si="17"/>
        <v>1.2007382477472588</v>
      </c>
      <c r="AI48" s="3">
        <f t="shared" si="18"/>
        <v>11.445011399413744</v>
      </c>
      <c r="AJ48" s="6">
        <v>16240</v>
      </c>
      <c r="AK48" s="6">
        <v>1160</v>
      </c>
      <c r="AL48" s="4">
        <v>6.7000000000000004E-2</v>
      </c>
      <c r="AM48" s="3">
        <v>7679</v>
      </c>
      <c r="AN48" s="5">
        <v>0.17699999999999999</v>
      </c>
      <c r="AO48" s="3">
        <v>2238</v>
      </c>
      <c r="AP48" s="5">
        <v>0.25700000000000001</v>
      </c>
      <c r="AQ48" s="15">
        <v>44013</v>
      </c>
      <c r="AR48" s="6">
        <v>180</v>
      </c>
      <c r="AS48" s="6">
        <f t="shared" si="19"/>
        <v>390.83704266637716</v>
      </c>
      <c r="AT48" s="6">
        <v>654</v>
      </c>
      <c r="AU48" s="6">
        <f t="shared" si="15"/>
        <v>1420.0412550211704</v>
      </c>
      <c r="AV48" s="6">
        <v>61</v>
      </c>
      <c r="AW48">
        <f t="shared" si="20"/>
        <v>132.4503311258278</v>
      </c>
      <c r="AX48" s="3">
        <v>34565</v>
      </c>
      <c r="AY48" s="3">
        <v>6806</v>
      </c>
      <c r="AZ48" s="3">
        <v>8152</v>
      </c>
      <c r="BA48" s="3">
        <v>10466</v>
      </c>
      <c r="BB48" s="3">
        <v>2057</v>
      </c>
      <c r="BC48" s="21">
        <f t="shared" si="16"/>
        <v>0.79505279907420801</v>
      </c>
    </row>
    <row r="49" spans="1:55" x14ac:dyDescent="0.2">
      <c r="A49">
        <v>2020</v>
      </c>
      <c r="B49" t="s">
        <v>76</v>
      </c>
      <c r="C49">
        <v>412119</v>
      </c>
      <c r="D49" s="1">
        <v>89</v>
      </c>
      <c r="E49">
        <f t="shared" si="4"/>
        <v>21.595704153412001</v>
      </c>
      <c r="F49">
        <v>171572</v>
      </c>
      <c r="G49">
        <f t="shared" si="5"/>
        <v>41631.664640552852</v>
      </c>
      <c r="H49">
        <v>6230</v>
      </c>
      <c r="I49">
        <f t="shared" si="6"/>
        <v>1511.6992907388399</v>
      </c>
      <c r="J49">
        <v>6706106</v>
      </c>
      <c r="K49">
        <v>139520</v>
      </c>
      <c r="L49">
        <v>6686</v>
      </c>
      <c r="M49">
        <f t="shared" si="7"/>
        <v>1622.3469434799174</v>
      </c>
      <c r="N49">
        <v>153419</v>
      </c>
      <c r="O49">
        <f t="shared" si="8"/>
        <v>37226.868938340624</v>
      </c>
      <c r="P49">
        <v>40</v>
      </c>
      <c r="Q49">
        <f t="shared" si="9"/>
        <v>9.7059344509716858</v>
      </c>
      <c r="R49">
        <v>8035</v>
      </c>
      <c r="S49">
        <f t="shared" si="10"/>
        <v>1949.6795828389372</v>
      </c>
      <c r="T49">
        <v>426</v>
      </c>
      <c r="U49">
        <f t="shared" si="11"/>
        <v>103.36820190284845</v>
      </c>
      <c r="V49">
        <v>6698</v>
      </c>
      <c r="W49">
        <f t="shared" si="12"/>
        <v>1625.2587238152087</v>
      </c>
      <c r="X49">
        <v>195</v>
      </c>
      <c r="Y49">
        <f t="shared" si="13"/>
        <v>47.316430448486962</v>
      </c>
      <c r="Z49" s="3">
        <v>1996</v>
      </c>
      <c r="AA49" s="3">
        <v>63117</v>
      </c>
      <c r="AB49" s="3">
        <v>62402</v>
      </c>
      <c r="AC49" s="3">
        <v>115395</v>
      </c>
      <c r="AD49" s="3">
        <v>23716</v>
      </c>
      <c r="AE49" s="3">
        <v>3570</v>
      </c>
      <c r="AF49" s="3">
        <v>174311</v>
      </c>
      <c r="AG49" s="10">
        <f t="shared" si="14"/>
        <v>42.296278502083133</v>
      </c>
      <c r="AH49" s="3">
        <f t="shared" si="17"/>
        <v>15.141743040238378</v>
      </c>
      <c r="AI49" s="3">
        <f t="shared" si="18"/>
        <v>28.000407649246942</v>
      </c>
      <c r="AJ49" s="6">
        <v>201600</v>
      </c>
      <c r="AK49" s="6">
        <v>8200</v>
      </c>
      <c r="AL49" s="4">
        <v>3.9E-2</v>
      </c>
      <c r="AM49" s="3">
        <v>43352</v>
      </c>
      <c r="AN49" s="5">
        <v>0.1</v>
      </c>
      <c r="AO49" s="3">
        <v>13687</v>
      </c>
      <c r="AP49" s="5">
        <v>0.14000000000000001</v>
      </c>
      <c r="AQ49" s="15">
        <v>75931</v>
      </c>
      <c r="AR49" s="6">
        <v>2110</v>
      </c>
      <c r="AS49" s="6">
        <f t="shared" si="19"/>
        <v>511.98804228875639</v>
      </c>
      <c r="AT49" s="6">
        <v>11894</v>
      </c>
      <c r="AU49" s="6">
        <f t="shared" si="15"/>
        <v>2886.0596089964306</v>
      </c>
      <c r="AV49" s="6">
        <v>272</v>
      </c>
      <c r="AW49">
        <f t="shared" si="20"/>
        <v>66.000354266607459</v>
      </c>
      <c r="AX49" s="3">
        <v>293433</v>
      </c>
      <c r="AY49" s="3">
        <v>66558</v>
      </c>
      <c r="AZ49" s="3">
        <v>106452</v>
      </c>
      <c r="BA49" s="3">
        <v>50006</v>
      </c>
      <c r="BB49" s="3">
        <v>11507</v>
      </c>
      <c r="BC49" s="21">
        <f t="shared" si="16"/>
        <v>0.79923866777083696</v>
      </c>
    </row>
    <row r="50" spans="1:55" x14ac:dyDescent="0.2">
      <c r="A50">
        <v>2020</v>
      </c>
      <c r="B50" t="s">
        <v>77</v>
      </c>
      <c r="C50">
        <v>484213</v>
      </c>
      <c r="D50" s="1">
        <v>152</v>
      </c>
      <c r="E50">
        <f t="shared" si="4"/>
        <v>31.391143980025319</v>
      </c>
      <c r="F50">
        <v>251725</v>
      </c>
      <c r="G50">
        <f t="shared" si="5"/>
        <v>51986.419199814962</v>
      </c>
      <c r="H50">
        <v>13495</v>
      </c>
      <c r="I50">
        <f t="shared" si="6"/>
        <v>2786.996631647643</v>
      </c>
      <c r="J50">
        <v>14324828</v>
      </c>
      <c r="K50">
        <v>217169</v>
      </c>
      <c r="L50">
        <v>13726</v>
      </c>
      <c r="M50">
        <f t="shared" si="7"/>
        <v>2834.702909669918</v>
      </c>
      <c r="N50">
        <v>238571</v>
      </c>
      <c r="O50">
        <f t="shared" si="8"/>
        <v>49269.846121438291</v>
      </c>
      <c r="P50">
        <v>45</v>
      </c>
      <c r="Q50">
        <f t="shared" si="9"/>
        <v>9.2934307835601278</v>
      </c>
      <c r="R50">
        <v>12636</v>
      </c>
      <c r="S50">
        <f t="shared" si="10"/>
        <v>2609.5953640236839</v>
      </c>
      <c r="T50">
        <v>677</v>
      </c>
      <c r="U50">
        <f t="shared" si="11"/>
        <v>139.81450312156014</v>
      </c>
      <c r="V50">
        <v>15549</v>
      </c>
      <c r="W50">
        <f t="shared" si="12"/>
        <v>3211.1901167461424</v>
      </c>
      <c r="X50">
        <v>564</v>
      </c>
      <c r="Y50">
        <f t="shared" si="13"/>
        <v>116.47766582062026</v>
      </c>
      <c r="Z50" s="3">
        <v>3710</v>
      </c>
      <c r="AA50" s="3">
        <v>19552</v>
      </c>
      <c r="AB50" s="3">
        <v>7745</v>
      </c>
      <c r="AC50" s="3">
        <v>134378</v>
      </c>
      <c r="AD50" s="3">
        <v>13658</v>
      </c>
      <c r="AE50" s="3">
        <v>1562</v>
      </c>
      <c r="AF50" s="3">
        <v>323894</v>
      </c>
      <c r="AG50" s="10">
        <f t="shared" si="14"/>
        <v>66.890810449120536</v>
      </c>
      <c r="AH50" s="3">
        <f t="shared" si="17"/>
        <v>1.5995026981927376</v>
      </c>
      <c r="AI50" s="3">
        <f t="shared" si="18"/>
        <v>27.751836485183173</v>
      </c>
      <c r="AJ50" s="6">
        <v>255200</v>
      </c>
      <c r="AK50" s="6">
        <v>7200</v>
      </c>
      <c r="AL50" s="4">
        <v>2.7000000000000003E-2</v>
      </c>
      <c r="AM50" s="3">
        <v>46165</v>
      </c>
      <c r="AN50" s="5">
        <v>9.3000000000000013E-2</v>
      </c>
      <c r="AO50" s="3">
        <v>10726</v>
      </c>
      <c r="AP50" s="5">
        <v>0.109</v>
      </c>
      <c r="AQ50" s="15">
        <v>79511</v>
      </c>
      <c r="AR50" s="6">
        <v>1985</v>
      </c>
      <c r="AS50" s="6">
        <f t="shared" si="19"/>
        <v>409.94355789704116</v>
      </c>
      <c r="AT50" s="6">
        <v>7167</v>
      </c>
      <c r="AU50" s="6">
        <f t="shared" si="15"/>
        <v>1480.1337427950098</v>
      </c>
      <c r="AV50" s="6">
        <v>282</v>
      </c>
      <c r="AW50">
        <f t="shared" si="20"/>
        <v>58.23883291031013</v>
      </c>
      <c r="AX50" s="3">
        <v>352800</v>
      </c>
      <c r="AY50" s="3">
        <v>70244</v>
      </c>
      <c r="AZ50" s="3">
        <v>143054</v>
      </c>
      <c r="BA50" s="3">
        <v>49386</v>
      </c>
      <c r="BB50" s="3">
        <v>13815</v>
      </c>
      <c r="BC50" s="21">
        <f t="shared" si="16"/>
        <v>0.78372732426303859</v>
      </c>
    </row>
    <row r="51" spans="1:55" x14ac:dyDescent="0.2">
      <c r="A51">
        <v>2020</v>
      </c>
      <c r="B51" t="s">
        <v>78</v>
      </c>
      <c r="C51">
        <v>518345</v>
      </c>
      <c r="D51" s="1">
        <v>149</v>
      </c>
      <c r="E51">
        <f t="shared" si="4"/>
        <v>28.745333706315289</v>
      </c>
      <c r="F51">
        <v>345185</v>
      </c>
      <c r="G51">
        <f t="shared" si="5"/>
        <v>66593.677955801628</v>
      </c>
      <c r="H51">
        <v>15082</v>
      </c>
      <c r="I51">
        <f t="shared" si="6"/>
        <v>2909.645120527834</v>
      </c>
      <c r="J51">
        <v>16244998</v>
      </c>
      <c r="K51">
        <v>266998</v>
      </c>
      <c r="L51">
        <v>17435</v>
      </c>
      <c r="M51">
        <f t="shared" si="7"/>
        <v>3363.589887044343</v>
      </c>
      <c r="N51">
        <v>293714</v>
      </c>
      <c r="O51">
        <f t="shared" si="8"/>
        <v>56663.804994742881</v>
      </c>
      <c r="P51">
        <v>3</v>
      </c>
      <c r="Q51">
        <f t="shared" si="9"/>
        <v>0.57876510818084481</v>
      </c>
      <c r="R51">
        <v>11520</v>
      </c>
      <c r="S51">
        <f t="shared" si="10"/>
        <v>2222.4580154144442</v>
      </c>
      <c r="T51">
        <v>563</v>
      </c>
      <c r="U51">
        <f t="shared" si="11"/>
        <v>108.61491863527186</v>
      </c>
      <c r="V51">
        <v>14141</v>
      </c>
      <c r="W51">
        <f t="shared" si="12"/>
        <v>2728.1057982617754</v>
      </c>
      <c r="X51">
        <v>645</v>
      </c>
      <c r="Y51">
        <f t="shared" si="13"/>
        <v>124.43449825888165</v>
      </c>
      <c r="Z51" s="3">
        <v>2987</v>
      </c>
      <c r="AA51" s="3">
        <v>27862</v>
      </c>
      <c r="AB51" s="3">
        <v>14680</v>
      </c>
      <c r="AC51" s="3">
        <v>251935</v>
      </c>
      <c r="AD51" s="3">
        <v>14981</v>
      </c>
      <c r="AE51" s="3">
        <v>3357</v>
      </c>
      <c r="AF51" s="3">
        <v>245339</v>
      </c>
      <c r="AG51" s="10">
        <f t="shared" si="14"/>
        <v>47.331217625326758</v>
      </c>
      <c r="AH51" s="3">
        <f t="shared" si="17"/>
        <v>2.8320905960316005</v>
      </c>
      <c r="AI51" s="3">
        <f t="shared" si="18"/>
        <v>48.60372917651371</v>
      </c>
      <c r="AJ51" s="6">
        <v>227900</v>
      </c>
      <c r="AK51" s="6">
        <v>15600</v>
      </c>
      <c r="AL51" s="4">
        <v>6.4000000000000001E-2</v>
      </c>
      <c r="AM51" s="3">
        <v>75614</v>
      </c>
      <c r="AN51" s="5">
        <v>0.14000000000000001</v>
      </c>
      <c r="AO51" s="3">
        <v>27296</v>
      </c>
      <c r="AP51" s="5">
        <v>0.18600000000000003</v>
      </c>
      <c r="AQ51" s="15">
        <v>58925</v>
      </c>
      <c r="AR51" s="6">
        <v>3160</v>
      </c>
      <c r="AS51" s="6">
        <f t="shared" si="19"/>
        <v>609.63258061715646</v>
      </c>
      <c r="AT51" s="6">
        <v>15300</v>
      </c>
      <c r="AU51" s="6">
        <f t="shared" si="15"/>
        <v>2951.7020517223086</v>
      </c>
      <c r="AV51" s="6">
        <v>654</v>
      </c>
      <c r="AW51">
        <f t="shared" si="20"/>
        <v>126.17079358342416</v>
      </c>
      <c r="AX51" s="3">
        <v>343027</v>
      </c>
      <c r="AY51" s="3">
        <v>58259</v>
      </c>
      <c r="AZ51" s="3">
        <v>92669</v>
      </c>
      <c r="BA51" s="3">
        <v>86375</v>
      </c>
      <c r="BB51" s="3">
        <v>12220</v>
      </c>
      <c r="BC51" s="21">
        <f t="shared" si="16"/>
        <v>0.7274150431307157</v>
      </c>
    </row>
    <row r="52" spans="1:55" x14ac:dyDescent="0.2">
      <c r="A52">
        <v>2020</v>
      </c>
      <c r="B52" t="s">
        <v>79</v>
      </c>
      <c r="C52">
        <v>93812</v>
      </c>
      <c r="D52" s="1">
        <v>24</v>
      </c>
      <c r="E52">
        <f t="shared" si="4"/>
        <v>25.583081055728478</v>
      </c>
      <c r="F52">
        <v>58346</v>
      </c>
      <c r="G52">
        <f t="shared" si="5"/>
        <v>62194.601969897245</v>
      </c>
      <c r="H52">
        <v>2622</v>
      </c>
      <c r="I52">
        <f t="shared" si="6"/>
        <v>2794.9516053383359</v>
      </c>
      <c r="J52">
        <v>2941841</v>
      </c>
      <c r="K52">
        <v>48112</v>
      </c>
      <c r="L52">
        <v>3211</v>
      </c>
      <c r="M52">
        <f t="shared" si="7"/>
        <v>3422.8030529143393</v>
      </c>
      <c r="N52">
        <v>51349</v>
      </c>
      <c r="O52">
        <f t="shared" si="8"/>
        <v>54736.067880441733</v>
      </c>
      <c r="P52">
        <v>3</v>
      </c>
      <c r="Q52">
        <f t="shared" si="9"/>
        <v>3.1978851319660597</v>
      </c>
      <c r="R52">
        <v>1581</v>
      </c>
      <c r="S52">
        <f t="shared" si="10"/>
        <v>1685.2854645461136</v>
      </c>
      <c r="T52">
        <v>88</v>
      </c>
      <c r="U52">
        <f t="shared" si="11"/>
        <v>93.804630537671088</v>
      </c>
      <c r="V52">
        <v>2324</v>
      </c>
      <c r="W52">
        <f t="shared" si="12"/>
        <v>2477.295015563041</v>
      </c>
      <c r="X52">
        <v>76</v>
      </c>
      <c r="Y52">
        <f t="shared" si="13"/>
        <v>81.013090009806845</v>
      </c>
      <c r="Z52" s="3">
        <v>965</v>
      </c>
      <c r="AA52" s="3">
        <v>14702</v>
      </c>
      <c r="AB52" s="3">
        <v>1858</v>
      </c>
      <c r="AC52" s="3">
        <v>30919</v>
      </c>
      <c r="AD52" s="3">
        <v>3288</v>
      </c>
      <c r="AE52" s="3">
        <v>293</v>
      </c>
      <c r="AF52" s="3">
        <v>47518</v>
      </c>
      <c r="AG52" s="10">
        <f t="shared" si="14"/>
        <v>50.652368566921076</v>
      </c>
      <c r="AH52" s="3">
        <f t="shared" si="17"/>
        <v>1.9805568583976463</v>
      </c>
      <c r="AI52" s="3">
        <f t="shared" si="18"/>
        <v>32.958470131752868</v>
      </c>
      <c r="AJ52" s="6">
        <v>42100</v>
      </c>
      <c r="AK52" s="6">
        <v>3400</v>
      </c>
      <c r="AL52" s="4">
        <v>7.4999999999999997E-2</v>
      </c>
      <c r="AM52" s="3">
        <v>12628</v>
      </c>
      <c r="AN52" s="5">
        <v>0.13200000000000001</v>
      </c>
      <c r="AO52" s="3">
        <v>4521</v>
      </c>
      <c r="AP52" s="5">
        <v>0.182</v>
      </c>
      <c r="AQ52" s="15">
        <v>54102</v>
      </c>
      <c r="AR52" s="6">
        <v>328</v>
      </c>
      <c r="AS52" s="6">
        <f t="shared" si="19"/>
        <v>349.63544109495587</v>
      </c>
      <c r="AT52" s="6">
        <v>2495</v>
      </c>
      <c r="AU52" s="6">
        <f t="shared" si="15"/>
        <v>2659.5744680851062</v>
      </c>
      <c r="AV52" s="6">
        <v>141</v>
      </c>
      <c r="AW52">
        <f t="shared" si="20"/>
        <v>150.30060120240481</v>
      </c>
      <c r="AX52" s="3">
        <v>60520</v>
      </c>
      <c r="AY52" s="3">
        <v>11870</v>
      </c>
      <c r="AZ52" s="3">
        <v>13715</v>
      </c>
      <c r="BA52" s="3">
        <v>18102</v>
      </c>
      <c r="BB52" s="3">
        <v>2492</v>
      </c>
      <c r="BC52" s="21">
        <f t="shared" si="16"/>
        <v>0.76303701255783207</v>
      </c>
    </row>
    <row r="53" spans="1:55" ht="18" x14ac:dyDescent="0.2">
      <c r="A53">
        <v>2020</v>
      </c>
      <c r="B53" t="s">
        <v>80</v>
      </c>
      <c r="C53">
        <v>54639</v>
      </c>
      <c r="D53" s="9">
        <v>2</v>
      </c>
      <c r="E53">
        <f t="shared" si="4"/>
        <v>3.6603890993612618</v>
      </c>
      <c r="F53">
        <v>21490</v>
      </c>
      <c r="G53">
        <f t="shared" si="5"/>
        <v>39330.880872636757</v>
      </c>
      <c r="H53">
        <v>841</v>
      </c>
      <c r="I53">
        <f t="shared" si="6"/>
        <v>1539.1936162814109</v>
      </c>
      <c r="J53">
        <v>1008893</v>
      </c>
      <c r="K53">
        <v>17040</v>
      </c>
      <c r="L53">
        <v>1014</v>
      </c>
      <c r="M53">
        <f t="shared" si="7"/>
        <v>1855.8172733761598</v>
      </c>
      <c r="N53">
        <v>19467</v>
      </c>
      <c r="O53">
        <f t="shared" si="8"/>
        <v>35628.397298632844</v>
      </c>
      <c r="P53">
        <v>2</v>
      </c>
      <c r="Q53">
        <f t="shared" si="9"/>
        <v>3.6603890993612618</v>
      </c>
      <c r="R53">
        <v>876</v>
      </c>
      <c r="S53">
        <f t="shared" si="10"/>
        <v>1603.2504255202327</v>
      </c>
      <c r="T53">
        <v>45</v>
      </c>
      <c r="U53">
        <f t="shared" si="11"/>
        <v>82.358754735628395</v>
      </c>
      <c r="V53">
        <v>769</v>
      </c>
      <c r="W53">
        <f t="shared" si="12"/>
        <v>1407.4196087044054</v>
      </c>
      <c r="X53">
        <v>28</v>
      </c>
      <c r="Y53">
        <f t="shared" si="13"/>
        <v>51.245447391057667</v>
      </c>
      <c r="Z53" s="3">
        <v>1250</v>
      </c>
      <c r="AA53" s="3">
        <v>671</v>
      </c>
      <c r="AB53" s="3">
        <v>375</v>
      </c>
      <c r="AC53" s="3">
        <v>15913</v>
      </c>
      <c r="AD53" s="3">
        <v>1811</v>
      </c>
      <c r="AE53" s="3">
        <v>66</v>
      </c>
      <c r="AF53" s="3">
        <v>44665</v>
      </c>
      <c r="AG53" s="10">
        <f t="shared" si="14"/>
        <v>81.74563956148539</v>
      </c>
      <c r="AH53" s="3">
        <f t="shared" si="17"/>
        <v>0.68632295613023664</v>
      </c>
      <c r="AI53" s="3">
        <f t="shared" si="18"/>
        <v>29.12388586906788</v>
      </c>
      <c r="AJ53" s="6">
        <v>24180</v>
      </c>
      <c r="AK53" s="6">
        <v>1450</v>
      </c>
      <c r="AL53" s="4">
        <v>5.7000000000000002E-2</v>
      </c>
      <c r="AM53" s="3">
        <v>12718</v>
      </c>
      <c r="AN53" s="5">
        <v>0.20100000000000001</v>
      </c>
      <c r="AO53" s="3">
        <v>4363</v>
      </c>
      <c r="AP53" s="5">
        <v>0.28999999999999998</v>
      </c>
      <c r="AQ53" s="15">
        <v>41819</v>
      </c>
      <c r="AR53" s="6">
        <v>267</v>
      </c>
      <c r="AS53" s="6">
        <f t="shared" si="19"/>
        <v>488.66194476472845</v>
      </c>
      <c r="AT53" s="6">
        <v>1616</v>
      </c>
      <c r="AU53" s="6">
        <f t="shared" si="15"/>
        <v>2957.5943922838997</v>
      </c>
      <c r="AV53" s="6">
        <v>172</v>
      </c>
      <c r="AW53">
        <f t="shared" si="20"/>
        <v>314.79346254506856</v>
      </c>
      <c r="AX53" s="3">
        <v>43820</v>
      </c>
      <c r="AY53" s="3">
        <v>8626</v>
      </c>
      <c r="AZ53" s="3">
        <v>8277</v>
      </c>
      <c r="BA53" s="3">
        <v>14138</v>
      </c>
      <c r="BB53" s="3">
        <v>2209</v>
      </c>
      <c r="BC53" s="21">
        <f t="shared" si="16"/>
        <v>0.75878594249201281</v>
      </c>
    </row>
    <row r="54" spans="1:55" ht="18" x14ac:dyDescent="0.2">
      <c r="A54">
        <v>2020</v>
      </c>
      <c r="B54" t="s">
        <v>81</v>
      </c>
      <c r="C54">
        <v>13701</v>
      </c>
      <c r="D54" s="9">
        <v>0</v>
      </c>
      <c r="E54">
        <f t="shared" si="4"/>
        <v>0</v>
      </c>
      <c r="F54">
        <v>6138</v>
      </c>
      <c r="G54">
        <f t="shared" si="5"/>
        <v>44799.649660608717</v>
      </c>
      <c r="H54">
        <v>252</v>
      </c>
      <c r="I54">
        <f t="shared" si="6"/>
        <v>1839.281804247865</v>
      </c>
      <c r="J54">
        <v>336126</v>
      </c>
      <c r="K54">
        <v>4737</v>
      </c>
      <c r="L54">
        <v>552</v>
      </c>
      <c r="M54">
        <f t="shared" si="7"/>
        <v>4028.902999781038</v>
      </c>
      <c r="N54">
        <v>5678</v>
      </c>
      <c r="O54">
        <f t="shared" si="8"/>
        <v>41442.230494124517</v>
      </c>
      <c r="P54">
        <v>0</v>
      </c>
      <c r="Q54">
        <f t="shared" si="9"/>
        <v>0</v>
      </c>
      <c r="R54">
        <v>234</v>
      </c>
      <c r="S54">
        <f t="shared" si="10"/>
        <v>1707.9045325158747</v>
      </c>
      <c r="T54">
        <v>9</v>
      </c>
      <c r="U54">
        <f t="shared" si="11"/>
        <v>65.688635865995181</v>
      </c>
      <c r="V54">
        <v>307</v>
      </c>
      <c r="W54">
        <f t="shared" si="12"/>
        <v>2240.7123567622803</v>
      </c>
      <c r="X54">
        <v>11</v>
      </c>
      <c r="Y54">
        <f t="shared" si="13"/>
        <v>80.286110502883005</v>
      </c>
      <c r="Z54" s="3">
        <v>553</v>
      </c>
      <c r="AA54" s="3">
        <v>108</v>
      </c>
      <c r="AB54" s="3">
        <v>52</v>
      </c>
      <c r="AC54" s="3">
        <v>1093</v>
      </c>
      <c r="AD54" s="3">
        <v>574</v>
      </c>
      <c r="AE54" s="3">
        <v>16</v>
      </c>
      <c r="AF54" s="3">
        <v>11011</v>
      </c>
      <c r="AG54" s="10">
        <f t="shared" si="14"/>
        <v>80.366396613385888</v>
      </c>
      <c r="AH54" s="3">
        <f t="shared" si="17"/>
        <v>0.37953434055908331</v>
      </c>
      <c r="AI54" s="3">
        <f t="shared" si="18"/>
        <v>7.9775198890591925</v>
      </c>
      <c r="AJ54" s="6">
        <v>4440</v>
      </c>
      <c r="AK54" s="6">
        <v>270</v>
      </c>
      <c r="AL54" s="4">
        <v>5.7000000000000002E-2</v>
      </c>
      <c r="AM54" s="3">
        <v>2529</v>
      </c>
      <c r="AN54" s="5">
        <v>0.20300000000000001</v>
      </c>
      <c r="AO54" s="2">
        <v>671</v>
      </c>
      <c r="AP54" s="5">
        <v>0.32100000000000001</v>
      </c>
      <c r="AQ54" s="15">
        <v>40676</v>
      </c>
      <c r="AR54" s="6">
        <v>79</v>
      </c>
      <c r="AS54" s="6">
        <f t="shared" si="19"/>
        <v>576.60024815706879</v>
      </c>
      <c r="AT54" s="6">
        <v>257</v>
      </c>
      <c r="AU54" s="6">
        <f t="shared" si="15"/>
        <v>1875.7754908400846</v>
      </c>
      <c r="AV54" s="6">
        <v>27</v>
      </c>
      <c r="AW54">
        <f t="shared" si="20"/>
        <v>197.06590759798556</v>
      </c>
      <c r="AX54" s="3">
        <v>11277</v>
      </c>
      <c r="AY54" s="3">
        <v>1438</v>
      </c>
      <c r="AZ54" s="3">
        <v>2351</v>
      </c>
      <c r="BA54" s="3">
        <v>2409</v>
      </c>
      <c r="BB54" s="3">
        <v>774</v>
      </c>
      <c r="BC54" s="21">
        <f t="shared" si="16"/>
        <v>0.61824953445065178</v>
      </c>
    </row>
    <row r="55" spans="1:55" x14ac:dyDescent="0.2">
      <c r="A55">
        <v>2020</v>
      </c>
      <c r="B55" t="s">
        <v>82</v>
      </c>
      <c r="C55">
        <v>438352</v>
      </c>
      <c r="D55" s="1">
        <v>76</v>
      </c>
      <c r="E55">
        <f t="shared" si="4"/>
        <v>17.337664707814724</v>
      </c>
      <c r="F55">
        <v>176771</v>
      </c>
      <c r="G55">
        <f t="shared" si="5"/>
        <v>40326.267474541004</v>
      </c>
      <c r="H55">
        <v>7688</v>
      </c>
      <c r="I55">
        <f t="shared" si="6"/>
        <v>1753.8416614957844</v>
      </c>
      <c r="J55">
        <v>7275280</v>
      </c>
      <c r="K55">
        <v>138850</v>
      </c>
      <c r="L55">
        <v>11120</v>
      </c>
      <c r="M55">
        <f t="shared" si="7"/>
        <v>2536.7740993539437</v>
      </c>
      <c r="N55">
        <v>143938</v>
      </c>
      <c r="O55">
        <f t="shared" si="8"/>
        <v>32836.168193597834</v>
      </c>
      <c r="P55">
        <v>3</v>
      </c>
      <c r="Q55">
        <f t="shared" si="9"/>
        <v>0.68438150162426548</v>
      </c>
      <c r="R55">
        <v>5348</v>
      </c>
      <c r="S55">
        <f t="shared" si="10"/>
        <v>1220.0240902288572</v>
      </c>
      <c r="T55">
        <v>281</v>
      </c>
      <c r="U55">
        <f t="shared" si="11"/>
        <v>64.103733985472857</v>
      </c>
      <c r="V55">
        <v>5771</v>
      </c>
      <c r="W55">
        <f t="shared" si="12"/>
        <v>1316.5218819578786</v>
      </c>
      <c r="X55">
        <v>217</v>
      </c>
      <c r="Y55">
        <f t="shared" si="13"/>
        <v>49.503595284155196</v>
      </c>
      <c r="Z55" s="3">
        <v>3492</v>
      </c>
      <c r="AA55" s="3">
        <v>15316</v>
      </c>
      <c r="AB55" s="3">
        <v>5892</v>
      </c>
      <c r="AC55" s="3">
        <v>304967</v>
      </c>
      <c r="AD55" s="3">
        <v>6567</v>
      </c>
      <c r="AE55" s="3">
        <v>432</v>
      </c>
      <c r="AF55" s="3">
        <v>145138</v>
      </c>
      <c r="AG55" s="10">
        <f t="shared" si="14"/>
        <v>33.109920794247543</v>
      </c>
      <c r="AH55" s="3">
        <f t="shared" si="17"/>
        <v>1.3441252691900574</v>
      </c>
      <c r="AI55" s="3">
        <f t="shared" si="18"/>
        <v>69.571257801949116</v>
      </c>
      <c r="AJ55" s="6">
        <v>184900</v>
      </c>
      <c r="AK55" s="6">
        <v>19600</v>
      </c>
      <c r="AL55" s="4">
        <v>9.6000000000000002E-2</v>
      </c>
      <c r="AM55" s="3">
        <v>110299</v>
      </c>
      <c r="AN55" s="5">
        <v>0.24</v>
      </c>
      <c r="AO55" s="3">
        <v>45371</v>
      </c>
      <c r="AP55" s="5">
        <v>0.31900000000000001</v>
      </c>
      <c r="AQ55" s="15">
        <v>46377</v>
      </c>
      <c r="AR55" s="6">
        <v>1587</v>
      </c>
      <c r="AS55" s="6">
        <f t="shared" si="19"/>
        <v>362.03781435923639</v>
      </c>
      <c r="AT55" s="6">
        <v>11682</v>
      </c>
      <c r="AU55" s="6">
        <f t="shared" si="15"/>
        <v>2664.9815673248895</v>
      </c>
      <c r="AV55" s="6">
        <v>553</v>
      </c>
      <c r="AW55">
        <f t="shared" si="20"/>
        <v>126.15432346607291</v>
      </c>
      <c r="AX55" s="3">
        <v>264686</v>
      </c>
      <c r="AY55" s="3">
        <v>43488</v>
      </c>
      <c r="AZ55" s="3">
        <v>52751</v>
      </c>
      <c r="BA55" s="3">
        <v>65388</v>
      </c>
      <c r="BB55" s="3">
        <v>8459</v>
      </c>
      <c r="BC55" s="21">
        <f t="shared" si="16"/>
        <v>0.64259537716388471</v>
      </c>
    </row>
    <row r="56" spans="1:55" x14ac:dyDescent="0.2">
      <c r="A56">
        <v>2020</v>
      </c>
      <c r="B56" t="s">
        <v>83</v>
      </c>
      <c r="C56">
        <v>54242</v>
      </c>
      <c r="D56" s="1">
        <v>11</v>
      </c>
      <c r="E56">
        <f t="shared" si="4"/>
        <v>20.279488219460934</v>
      </c>
      <c r="F56">
        <v>44718</v>
      </c>
      <c r="G56">
        <f t="shared" si="5"/>
        <v>82441.650381623098</v>
      </c>
      <c r="H56">
        <v>2188</v>
      </c>
      <c r="I56">
        <f t="shared" si="6"/>
        <v>4033.7745658345934</v>
      </c>
      <c r="J56">
        <v>2763234</v>
      </c>
      <c r="K56">
        <v>35211</v>
      </c>
      <c r="L56">
        <v>3460</v>
      </c>
      <c r="M56">
        <f t="shared" si="7"/>
        <v>6378.8208399395307</v>
      </c>
      <c r="N56">
        <v>37568</v>
      </c>
      <c r="O56">
        <f t="shared" si="8"/>
        <v>69259.9830389735</v>
      </c>
      <c r="P56">
        <v>0</v>
      </c>
      <c r="Q56">
        <f t="shared" si="9"/>
        <v>0</v>
      </c>
      <c r="R56">
        <v>953</v>
      </c>
      <c r="S56">
        <f t="shared" si="10"/>
        <v>1756.94111574057</v>
      </c>
      <c r="T56">
        <v>89</v>
      </c>
      <c r="U56">
        <f t="shared" si="11"/>
        <v>164.0794955938203</v>
      </c>
      <c r="V56">
        <v>2276</v>
      </c>
      <c r="W56">
        <f t="shared" si="12"/>
        <v>4196.0104715902808</v>
      </c>
      <c r="X56">
        <v>97</v>
      </c>
      <c r="Y56">
        <f t="shared" si="13"/>
        <v>178.82821429888278</v>
      </c>
      <c r="Z56" s="3">
        <v>814</v>
      </c>
      <c r="AA56" s="3">
        <v>598</v>
      </c>
      <c r="AB56" s="3">
        <v>990</v>
      </c>
      <c r="AC56" s="3">
        <v>6084</v>
      </c>
      <c r="AD56" s="3">
        <v>1452</v>
      </c>
      <c r="AE56" s="3">
        <v>64</v>
      </c>
      <c r="AF56" s="3">
        <v>42762</v>
      </c>
      <c r="AG56" s="10">
        <f t="shared" si="14"/>
        <v>78.835588658235309</v>
      </c>
      <c r="AH56" s="3">
        <f t="shared" si="17"/>
        <v>1.825153939751484</v>
      </c>
      <c r="AI56" s="3">
        <f t="shared" si="18"/>
        <v>11.21640057520003</v>
      </c>
      <c r="AJ56" s="6">
        <v>20360</v>
      </c>
      <c r="AK56" s="6">
        <v>980</v>
      </c>
      <c r="AL56" s="4">
        <v>4.5999999999999999E-2</v>
      </c>
      <c r="AM56" s="3">
        <v>6205</v>
      </c>
      <c r="AN56" s="5">
        <v>0.122</v>
      </c>
      <c r="AO56" s="3">
        <v>1558</v>
      </c>
      <c r="AP56" s="5">
        <v>0.17499999999999999</v>
      </c>
      <c r="AQ56" s="15">
        <v>58776</v>
      </c>
      <c r="AR56" s="6">
        <v>197</v>
      </c>
      <c r="AS56" s="6">
        <f t="shared" si="19"/>
        <v>363.18719811216403</v>
      </c>
      <c r="AT56" s="6">
        <v>985</v>
      </c>
      <c r="AU56" s="6">
        <f t="shared" si="15"/>
        <v>1815.9359905608198</v>
      </c>
      <c r="AV56" s="6">
        <v>77</v>
      </c>
      <c r="AW56">
        <f t="shared" si="20"/>
        <v>141.95641753622655</v>
      </c>
      <c r="AX56" s="3">
        <v>40793</v>
      </c>
      <c r="AY56" s="3">
        <v>7915</v>
      </c>
      <c r="AZ56" s="3">
        <v>9208</v>
      </c>
      <c r="BA56" s="3">
        <v>13125</v>
      </c>
      <c r="BB56" s="3">
        <v>1840</v>
      </c>
      <c r="BC56" s="21">
        <f t="shared" si="16"/>
        <v>0.78660554506900693</v>
      </c>
    </row>
    <row r="57" spans="1:55" x14ac:dyDescent="0.2">
      <c r="A57">
        <v>2020</v>
      </c>
      <c r="B57" t="s">
        <v>84</v>
      </c>
      <c r="C57">
        <v>827963</v>
      </c>
      <c r="D57" s="1">
        <v>196</v>
      </c>
      <c r="E57">
        <f t="shared" si="4"/>
        <v>23.672555416123668</v>
      </c>
      <c r="F57">
        <v>284720</v>
      </c>
      <c r="G57">
        <f t="shared" si="5"/>
        <v>34388.010092238423</v>
      </c>
      <c r="H57">
        <v>18019</v>
      </c>
      <c r="I57">
        <f t="shared" si="6"/>
        <v>2176.3049798118996</v>
      </c>
      <c r="J57">
        <v>13746054</v>
      </c>
      <c r="K57">
        <v>270549</v>
      </c>
      <c r="L57">
        <v>27107</v>
      </c>
      <c r="M57">
        <f t="shared" si="7"/>
        <v>3273.9385697186949</v>
      </c>
      <c r="N57">
        <v>286321</v>
      </c>
      <c r="O57">
        <f t="shared" si="8"/>
        <v>34581.376220918086</v>
      </c>
      <c r="P57">
        <v>33</v>
      </c>
      <c r="Q57">
        <f t="shared" si="9"/>
        <v>3.985685350673883</v>
      </c>
      <c r="R57">
        <v>10767</v>
      </c>
      <c r="S57">
        <f t="shared" si="10"/>
        <v>1300.4204294153242</v>
      </c>
      <c r="T57">
        <v>750</v>
      </c>
      <c r="U57">
        <f t="shared" si="11"/>
        <v>90.583757969860969</v>
      </c>
      <c r="V57">
        <v>15330</v>
      </c>
      <c r="W57">
        <f t="shared" si="12"/>
        <v>1851.5320129039583</v>
      </c>
      <c r="X57">
        <v>310</v>
      </c>
      <c r="Y57">
        <f t="shared" si="13"/>
        <v>37.441286627542532</v>
      </c>
      <c r="Z57" s="3">
        <v>2506</v>
      </c>
      <c r="AA57" s="3">
        <v>57414</v>
      </c>
      <c r="AB57" s="3">
        <v>13618</v>
      </c>
      <c r="AC57" s="3">
        <v>368909</v>
      </c>
      <c r="AD57" s="3">
        <v>19576</v>
      </c>
      <c r="AE57" s="3">
        <v>1422</v>
      </c>
      <c r="AF57" s="3">
        <v>395900</v>
      </c>
      <c r="AG57" s="10">
        <f t="shared" si="14"/>
        <v>47.816146373690614</v>
      </c>
      <c r="AH57" s="3">
        <f t="shared" si="17"/>
        <v>1.6447594880447556</v>
      </c>
      <c r="AI57" s="3">
        <f t="shared" si="18"/>
        <v>44.556218091871258</v>
      </c>
      <c r="AJ57" s="6">
        <v>409700</v>
      </c>
      <c r="AK57" s="6">
        <v>16100</v>
      </c>
      <c r="AL57" s="4">
        <v>3.7999999999999999E-2</v>
      </c>
      <c r="AM57" s="3">
        <v>80217</v>
      </c>
      <c r="AN57" s="5">
        <v>9.5000000000000001E-2</v>
      </c>
      <c r="AO57" s="3">
        <v>25607</v>
      </c>
      <c r="AP57" s="5">
        <v>0.13200000000000001</v>
      </c>
      <c r="AQ57" s="15">
        <v>82436</v>
      </c>
      <c r="AR57" s="6">
        <v>2048</v>
      </c>
      <c r="AS57" s="6">
        <f t="shared" si="19"/>
        <v>247.35404842970038</v>
      </c>
      <c r="AT57" s="6">
        <v>14659</v>
      </c>
      <c r="AU57" s="6">
        <f t="shared" si="15"/>
        <v>1770.4897441069227</v>
      </c>
      <c r="AV57" s="6">
        <v>543</v>
      </c>
      <c r="AW57">
        <f t="shared" si="20"/>
        <v>65.582640770179339</v>
      </c>
      <c r="AX57" s="3">
        <v>550267</v>
      </c>
      <c r="AY57" s="3">
        <v>116121</v>
      </c>
      <c r="AZ57" s="3">
        <v>179483</v>
      </c>
      <c r="BA57" s="3">
        <v>132378</v>
      </c>
      <c r="BB57" s="3">
        <v>22107</v>
      </c>
      <c r="BC57" s="21">
        <f t="shared" si="16"/>
        <v>0.81794656048790859</v>
      </c>
    </row>
    <row r="58" spans="1:55" x14ac:dyDescent="0.2">
      <c r="A58">
        <v>2020</v>
      </c>
      <c r="B58" t="s">
        <v>85</v>
      </c>
      <c r="C58">
        <v>202753</v>
      </c>
      <c r="D58" s="1">
        <v>37</v>
      </c>
      <c r="E58">
        <f t="shared" si="4"/>
        <v>18.248805196470585</v>
      </c>
      <c r="F58">
        <v>59854</v>
      </c>
      <c r="G58">
        <f t="shared" si="5"/>
        <v>29520.64827647433</v>
      </c>
      <c r="H58">
        <v>2393</v>
      </c>
      <c r="I58">
        <f t="shared" si="6"/>
        <v>1180.2538063555162</v>
      </c>
      <c r="J58">
        <v>2203606</v>
      </c>
      <c r="K58">
        <v>59084</v>
      </c>
      <c r="L58">
        <v>2826</v>
      </c>
      <c r="M58">
        <f t="shared" si="7"/>
        <v>1393.8141482493477</v>
      </c>
      <c r="N58">
        <v>59811</v>
      </c>
      <c r="O58">
        <f t="shared" si="8"/>
        <v>29499.440205570325</v>
      </c>
      <c r="P58">
        <v>7</v>
      </c>
      <c r="Q58">
        <f t="shared" si="9"/>
        <v>3.4524766587917322</v>
      </c>
      <c r="R58">
        <v>2821</v>
      </c>
      <c r="S58">
        <f t="shared" si="10"/>
        <v>1391.3480934930678</v>
      </c>
      <c r="T58">
        <v>160</v>
      </c>
      <c r="U58">
        <f t="shared" si="11"/>
        <v>78.913752200953866</v>
      </c>
      <c r="V58">
        <v>2122</v>
      </c>
      <c r="W58">
        <f t="shared" si="12"/>
        <v>1046.5936385651507</v>
      </c>
      <c r="X58">
        <v>55</v>
      </c>
      <c r="Y58">
        <f t="shared" si="13"/>
        <v>27.126602319077893</v>
      </c>
      <c r="Z58" s="3">
        <v>1257</v>
      </c>
      <c r="AA58" s="3">
        <v>30834</v>
      </c>
      <c r="AB58" s="3">
        <v>5457</v>
      </c>
      <c r="AC58" s="3">
        <v>70582</v>
      </c>
      <c r="AD58" s="3">
        <v>7983</v>
      </c>
      <c r="AE58" s="3">
        <v>1080</v>
      </c>
      <c r="AF58" s="3">
        <v>107362</v>
      </c>
      <c r="AG58" s="10">
        <f t="shared" si="14"/>
        <v>52.95211414874256</v>
      </c>
      <c r="AH58" s="3">
        <f t="shared" si="17"/>
        <v>2.6914521610037827</v>
      </c>
      <c r="AI58" s="3">
        <f t="shared" si="18"/>
        <v>34.811815361548291</v>
      </c>
      <c r="AJ58" s="6">
        <v>104000</v>
      </c>
      <c r="AK58" s="6">
        <v>4600</v>
      </c>
      <c r="AL58" s="4">
        <v>4.2000000000000003E-2</v>
      </c>
      <c r="AM58" s="3">
        <v>36761</v>
      </c>
      <c r="AN58" s="5">
        <v>0.17499999999999999</v>
      </c>
      <c r="AO58" s="3">
        <v>6447</v>
      </c>
      <c r="AP58" s="5">
        <v>0.14099999999999999</v>
      </c>
      <c r="AQ58" s="15">
        <v>64900</v>
      </c>
      <c r="AR58" s="6">
        <v>674</v>
      </c>
      <c r="AS58" s="6">
        <f t="shared" si="19"/>
        <v>332.42418114651821</v>
      </c>
      <c r="AT58" s="6">
        <v>5793</v>
      </c>
      <c r="AU58" s="6">
        <f t="shared" si="15"/>
        <v>2857.1710406257862</v>
      </c>
      <c r="AV58" s="6">
        <v>196</v>
      </c>
      <c r="AW58">
        <f t="shared" si="20"/>
        <v>96.66934644616849</v>
      </c>
      <c r="AX58" s="3">
        <v>150896</v>
      </c>
      <c r="AY58" s="3">
        <v>31752</v>
      </c>
      <c r="AZ58" s="3">
        <v>52995</v>
      </c>
      <c r="BA58" s="3">
        <v>21798</v>
      </c>
      <c r="BB58" s="3">
        <v>5730</v>
      </c>
      <c r="BC58" s="21">
        <f t="shared" si="16"/>
        <v>0.74405550842964696</v>
      </c>
    </row>
    <row r="59" spans="1:55" x14ac:dyDescent="0.2">
      <c r="A59">
        <v>2020</v>
      </c>
      <c r="B59" t="s">
        <v>86</v>
      </c>
      <c r="C59">
        <v>71319</v>
      </c>
      <c r="D59" s="1">
        <v>19</v>
      </c>
      <c r="E59">
        <f t="shared" si="4"/>
        <v>26.640867090116235</v>
      </c>
      <c r="F59">
        <v>19602</v>
      </c>
      <c r="G59">
        <f t="shared" si="5"/>
        <v>27484.96193160308</v>
      </c>
      <c r="H59">
        <v>863</v>
      </c>
      <c r="I59">
        <f t="shared" si="6"/>
        <v>1210.0562262510691</v>
      </c>
      <c r="J59">
        <v>1160284</v>
      </c>
      <c r="K59">
        <v>14773</v>
      </c>
      <c r="L59">
        <v>1045</v>
      </c>
      <c r="M59">
        <f t="shared" si="7"/>
        <v>1465.2476899563931</v>
      </c>
      <c r="N59">
        <v>17265</v>
      </c>
      <c r="O59">
        <f t="shared" si="8"/>
        <v>24208.135279518785</v>
      </c>
      <c r="P59">
        <v>4</v>
      </c>
      <c r="Q59">
        <f t="shared" si="9"/>
        <v>5.6086035979192079</v>
      </c>
      <c r="R59">
        <v>1327</v>
      </c>
      <c r="S59">
        <f t="shared" si="10"/>
        <v>1860.6542436096972</v>
      </c>
      <c r="T59">
        <v>54</v>
      </c>
      <c r="U59">
        <f t="shared" si="11"/>
        <v>75.716148571909315</v>
      </c>
      <c r="V59">
        <v>1004</v>
      </c>
      <c r="W59">
        <f t="shared" si="12"/>
        <v>1407.7595030777213</v>
      </c>
      <c r="X59">
        <v>11</v>
      </c>
      <c r="Y59">
        <f t="shared" si="13"/>
        <v>15.423659894277822</v>
      </c>
      <c r="Z59" s="3">
        <v>1289</v>
      </c>
      <c r="AA59" s="3">
        <v>5487</v>
      </c>
      <c r="AB59" s="3">
        <v>2328</v>
      </c>
      <c r="AC59" s="3">
        <v>20783</v>
      </c>
      <c r="AD59" s="3">
        <v>3647</v>
      </c>
      <c r="AE59" s="3">
        <v>279</v>
      </c>
      <c r="AF59" s="3">
        <v>44427</v>
      </c>
      <c r="AG59" s="10">
        <f t="shared" si="14"/>
        <v>62.293358011189163</v>
      </c>
      <c r="AH59" s="3">
        <f t="shared" si="17"/>
        <v>3.2642072939889792</v>
      </c>
      <c r="AI59" s="3">
        <f t="shared" si="18"/>
        <v>29.140902143888724</v>
      </c>
      <c r="AJ59" s="6">
        <v>27200</v>
      </c>
      <c r="AK59" s="6">
        <v>1900</v>
      </c>
      <c r="AL59" s="4">
        <v>6.4000000000000001E-2</v>
      </c>
      <c r="AM59" s="3">
        <v>11609</v>
      </c>
      <c r="AN59" s="5">
        <v>0.153</v>
      </c>
      <c r="AO59" s="3">
        <v>4556</v>
      </c>
      <c r="AP59" s="5">
        <v>0.21899999999999997</v>
      </c>
      <c r="AQ59" s="15">
        <v>53822</v>
      </c>
      <c r="AR59" s="6">
        <v>341</v>
      </c>
      <c r="AS59" s="6">
        <f t="shared" si="19"/>
        <v>478.13345672261244</v>
      </c>
      <c r="AT59" s="2">
        <v>1856</v>
      </c>
      <c r="AU59" s="6">
        <f t="shared" si="15"/>
        <v>2602.3920694345125</v>
      </c>
      <c r="AV59" s="6">
        <v>144</v>
      </c>
      <c r="AW59">
        <f t="shared" si="20"/>
        <v>201.90972952509151</v>
      </c>
      <c r="AX59" s="3">
        <v>48385</v>
      </c>
      <c r="AY59" s="3">
        <v>9999</v>
      </c>
      <c r="AZ59" s="3">
        <v>9076</v>
      </c>
      <c r="BA59" s="3">
        <v>12158</v>
      </c>
      <c r="BB59" s="3">
        <v>2591</v>
      </c>
      <c r="BC59" s="21">
        <f t="shared" si="16"/>
        <v>0.69905962591712312</v>
      </c>
    </row>
    <row r="60" spans="1:55" x14ac:dyDescent="0.2">
      <c r="AM60" s="3"/>
    </row>
  </sheetData>
  <hyperlinks>
    <hyperlink ref="Z1:AF1" r:id="rId1" display="Race/Ethnicity: American Indian (2016)" xr:uid="{C50FD528-5098-BA4C-9238-F27347CCD0EE}"/>
    <hyperlink ref="AR1:AT1" r:id="rId2" display="Violent Crimes (2014)" xr:uid="{F5FC5BFE-75B5-634E-B46E-614551171F5F}"/>
    <hyperlink ref="AX1" r:id="rId3" display="Eligible Voters (07/07/2016)" xr:uid="{5AC98B78-AB63-3444-AB3D-F58F749C435A}"/>
    <hyperlink ref="AY1:BB1" r:id="rId4" display="Registered Voters: No Party (07/07/2016)" xr:uid="{05F2B77A-150E-0646-9449-A0432810B4C4}"/>
    <hyperlink ref="AJ1:AL1" r:id="rId5" display="Labor Force: Employed (July 2018)" xr:uid="{B81BCA01-E9C8-E944-AE77-FE04BAEC523A}"/>
    <hyperlink ref="AM1:AP1" r:id="rId6" display="Poverty: All Ages (2015)" xr:uid="{E83A8121-A7D5-2047-BB13-333E0B77029D}"/>
    <hyperlink ref="AP1" r:id="rId7" display="Poverty: Under 18 Percent (2016)" xr:uid="{50F45681-6532-8C45-B3C8-B7D429AD4342}"/>
    <hyperlink ref="AM1:AQ1" r:id="rId8" display="Poverty: All Ages (2016)" xr:uid="{1E00DE1E-ACC8-AD44-B3D8-1F2E502A5439}"/>
    <hyperlink ref="AM1" r:id="rId9" display="Poverty: All Ages (2016)" xr:uid="{95DD9BE1-E78E-9241-A05E-4996F88D7DBD}"/>
    <hyperlink ref="AN1" r:id="rId10" display="Poverty: All Ages Percent (2016)" xr:uid="{E6F88407-39E7-374D-860F-6ACA2BCF6D60}"/>
    <hyperlink ref="AO1" r:id="rId11" display="Poverty: Under 18 (2016)" xr:uid="{4CCD3125-0305-244D-84CA-F2F51E34E568}"/>
    <hyperlink ref="AQ1" r:id="rId12" display="Median Household Income (2016)" xr:uid="{33956B42-D3BA-7E48-A428-96A4899AE5F2}"/>
    <hyperlink ref="AU1" r:id="rId13" display="Violent Crimes (2014)" xr:uid="{6F6F0A08-2691-754D-85F8-746483BD16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2022-02-18T19:16:38Z</dcterms:created>
  <dcterms:modified xsi:type="dcterms:W3CDTF">2022-02-21T00:23:25Z</dcterms:modified>
</cp:coreProperties>
</file>