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000" yWindow="0" windowWidth="19440" windowHeight="15600"/>
  </bookViews>
  <sheets>
    <sheet name="Naive v. Prog" sheetId="4" r:id="rId1"/>
    <sheet name="Sheet2" sheetId="2" r:id="rId2"/>
  </sheets>
  <definedNames>
    <definedName name="_xlnm._FilterDatabase" localSheetId="0" hidden="1">'Naive v. Prog'!$A$1:$X$35</definedName>
    <definedName name="_xlnm._FilterDatabase" localSheetId="1" hidden="1">Sheet2!$A$2:$AV$36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4"/>
  <c r="H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H5"/>
  <c r="H34"/>
  <c r="H35"/>
  <c r="H19"/>
  <c r="H16"/>
  <c r="H29"/>
  <c r="H32"/>
  <c r="H31"/>
  <c r="H17"/>
  <c r="H30"/>
  <c r="H33"/>
  <c r="H18"/>
  <c r="H27"/>
  <c r="H12"/>
  <c r="H13"/>
  <c r="H26"/>
  <c r="H28"/>
  <c r="H15"/>
  <c r="H11"/>
  <c r="H14"/>
  <c r="H24"/>
  <c r="H6"/>
  <c r="H3"/>
  <c r="H20"/>
  <c r="H4"/>
  <c r="H8"/>
  <c r="H23"/>
  <c r="H21"/>
  <c r="H25"/>
  <c r="H7"/>
  <c r="H10"/>
  <c r="H22"/>
  <c r="H9"/>
  <c r="W39" i="2"/>
  <c r="AI39"/>
  <c r="AI38"/>
  <c r="AU38"/>
  <c r="AU39"/>
  <c r="H39"/>
  <c r="H38"/>
  <c r="AP38"/>
  <c r="AS38"/>
  <c r="AT38"/>
  <c r="AV38"/>
  <c r="AV39"/>
  <c r="AS39"/>
  <c r="AT39"/>
  <c r="U38"/>
  <c r="U39"/>
  <c r="AQ39"/>
  <c r="AQ38"/>
  <c r="AR38"/>
  <c r="AP39"/>
  <c r="AR39"/>
  <c r="E38"/>
  <c r="E39"/>
  <c r="M39"/>
  <c r="K39"/>
  <c r="F39"/>
  <c r="G39"/>
  <c r="L39"/>
  <c r="N39"/>
  <c r="O39"/>
  <c r="P39"/>
  <c r="Q39"/>
  <c r="R39"/>
  <c r="S39"/>
  <c r="T39"/>
  <c r="V39"/>
  <c r="X39"/>
  <c r="Y39"/>
  <c r="Z39"/>
  <c r="AA39"/>
  <c r="AB39"/>
  <c r="AC39"/>
  <c r="AD39"/>
  <c r="AE39"/>
  <c r="AF39"/>
  <c r="AG39"/>
  <c r="AH39"/>
  <c r="AJ39"/>
  <c r="AK39"/>
  <c r="AL39"/>
  <c r="AM39"/>
  <c r="AN39"/>
  <c r="AO39"/>
  <c r="W38"/>
  <c r="F38"/>
  <c r="G38"/>
  <c r="L38"/>
  <c r="M38"/>
  <c r="N38"/>
  <c r="O38"/>
  <c r="P38"/>
  <c r="Q38"/>
  <c r="R38"/>
  <c r="S38"/>
  <c r="T38"/>
  <c r="V38"/>
  <c r="X38"/>
  <c r="Y38"/>
  <c r="Z38"/>
  <c r="AA38"/>
  <c r="AB38"/>
  <c r="AC38"/>
  <c r="AD38"/>
  <c r="AE38"/>
  <c r="AF38"/>
  <c r="AG38"/>
  <c r="AH38"/>
  <c r="AJ38"/>
  <c r="AK38"/>
  <c r="AL38"/>
  <c r="AM38"/>
  <c r="AN38"/>
  <c r="AO38"/>
  <c r="K38"/>
</calcChain>
</file>

<file path=xl/sharedStrings.xml><?xml version="1.0" encoding="utf-8"?>
<sst xmlns="http://schemas.openxmlformats.org/spreadsheetml/2006/main" count="463" uniqueCount="157">
  <si>
    <t>FileName</t>
  </si>
  <si>
    <t>pt10_on</t>
  </si>
  <si>
    <t>pt101_on</t>
  </si>
  <si>
    <t>pt103_on</t>
  </si>
  <si>
    <t>pt11_on</t>
  </si>
  <si>
    <t>pt17_on</t>
  </si>
  <si>
    <t>pt18_on</t>
  </si>
  <si>
    <t>pt23_on</t>
  </si>
  <si>
    <t>pt26_on</t>
  </si>
  <si>
    <t>pt27_on</t>
  </si>
  <si>
    <t>pt28_on</t>
  </si>
  <si>
    <t>pt3_on</t>
  </si>
  <si>
    <t>pt30_on</t>
  </si>
  <si>
    <t>pt31_on</t>
  </si>
  <si>
    <t>pt34_on</t>
  </si>
  <si>
    <t>pt37_on</t>
  </si>
  <si>
    <t>pt44_on</t>
  </si>
  <si>
    <t>pt47_on</t>
  </si>
  <si>
    <t>pt48_on</t>
  </si>
  <si>
    <t>pt5_on</t>
  </si>
  <si>
    <t>pt52_on</t>
  </si>
  <si>
    <t>pt59_on</t>
  </si>
  <si>
    <t>pt67_on</t>
  </si>
  <si>
    <t>pt70_on</t>
  </si>
  <si>
    <t>pt71_on</t>
  </si>
  <si>
    <t>pt8_on</t>
  </si>
  <si>
    <t>pt82_on</t>
  </si>
  <si>
    <t>pt89_on</t>
  </si>
  <si>
    <t>pt9_on</t>
  </si>
  <si>
    <t>pt92_on</t>
  </si>
  <si>
    <t>pt93_on</t>
  </si>
  <si>
    <t>on</t>
  </si>
  <si>
    <t>D50</t>
  </si>
  <si>
    <t>Pre-On D50</t>
  </si>
  <si>
    <t>D90</t>
  </si>
  <si>
    <t>Pre-On D90</t>
  </si>
  <si>
    <t>DeltaH On-Pre</t>
  </si>
  <si>
    <t>DeltaCL On-Pre</t>
  </si>
  <si>
    <t>Htot</t>
  </si>
  <si>
    <t>Hvj</t>
  </si>
  <si>
    <t>Hcdr3</t>
  </si>
  <si>
    <t>CLtot</t>
  </si>
  <si>
    <t>CLcdr3</t>
  </si>
  <si>
    <t>DeltaH*</t>
  </si>
  <si>
    <t>Num_CDR3</t>
  </si>
  <si>
    <t>Num_CDR3 On-Pre</t>
  </si>
  <si>
    <t>Num_totCDR3</t>
  </si>
  <si>
    <t>Num_totCDR3 On - Pre</t>
  </si>
  <si>
    <t>deltaJSD</t>
  </si>
  <si>
    <t>TCR Diversity</t>
  </si>
  <si>
    <t>TCR Shannon Entropy/Clonality</t>
  </si>
  <si>
    <t>TCR Clone Counts</t>
  </si>
  <si>
    <t>Max DeltaFreq</t>
  </si>
  <si>
    <t>Min DeltaFreq</t>
  </si>
  <si>
    <t>Max TCR Clone Frequency_PRE</t>
  </si>
  <si>
    <t>Maximum TCR Clonal Frequencies</t>
  </si>
  <si>
    <t>Maximum TCR Clone Frequency_ON</t>
  </si>
  <si>
    <t>TCR Divergence (btwn Pre and On)</t>
  </si>
  <si>
    <t>%tot_ReplicateCDR3</t>
  </si>
  <si>
    <t>%tot_ReplicateCDR3_ONminusPRE</t>
  </si>
  <si>
    <t>CLvj</t>
  </si>
  <si>
    <t>D10</t>
  </si>
  <si>
    <t>Pre-On D10</t>
  </si>
  <si>
    <t>D25</t>
  </si>
  <si>
    <t>Pre-On D25</t>
  </si>
  <si>
    <t>pt106_on</t>
  </si>
  <si>
    <t>pt108_on</t>
  </si>
  <si>
    <t>pt84_on</t>
  </si>
  <si>
    <t>pt94_on</t>
  </si>
  <si>
    <t>Cohort</t>
  </si>
  <si>
    <t>NIV3-NAIVE</t>
  </si>
  <si>
    <t>NIV3-PROG</t>
  </si>
  <si>
    <t>SubtypeEZ</t>
  </si>
  <si>
    <t>TripleWt</t>
  </si>
  <si>
    <t>NA</t>
  </si>
  <si>
    <t>BRAF</t>
  </si>
  <si>
    <t>RAS</t>
  </si>
  <si>
    <t>NonSynMut</t>
  </si>
  <si>
    <t>NACnt</t>
  </si>
  <si>
    <t>BOR</t>
  </si>
  <si>
    <t>myBOR</t>
  </si>
  <si>
    <t>SD</t>
  </si>
  <si>
    <t>PR</t>
  </si>
  <si>
    <t>PRCR</t>
  </si>
  <si>
    <t>PD</t>
  </si>
  <si>
    <t>CR</t>
  </si>
  <si>
    <t>On-Pre Muts</t>
  </si>
  <si>
    <t>On-Pre NA</t>
  </si>
  <si>
    <t>T-Test B v NB</t>
  </si>
  <si>
    <t>T-Test PD v PRCR</t>
  </si>
  <si>
    <t>% TIL Infiltration</t>
  </si>
  <si>
    <t>TIL_Infil_OnminusPRE</t>
  </si>
  <si>
    <t>TIL_Infil_PRE</t>
  </si>
  <si>
    <t>fraction_productive_of_cells_mass_estimate_ON</t>
  </si>
  <si>
    <t>DeltaCL ON**</t>
  </si>
  <si>
    <t>DeltaCL PRE**</t>
  </si>
  <si>
    <t>VJ Usage</t>
  </si>
  <si>
    <t>Slope_HvNumberCDR3perVJ_ONminusPRE</t>
  </si>
  <si>
    <t>Slope_HvNumberCDR3perVJ_ON</t>
  </si>
  <si>
    <t>Slope_HvNumberCDR3perVJ_PRE</t>
  </si>
  <si>
    <t>Slope_HvNumberCDR3perVJ_ONdivPRE</t>
  </si>
  <si>
    <t>Max_FoldChange</t>
  </si>
  <si>
    <t>TIL_Infil_On-Pre</t>
  </si>
  <si>
    <t>D90_On</t>
  </si>
  <si>
    <t>CLcdr3_On</t>
  </si>
  <si>
    <t>Num_CDR3_On</t>
  </si>
  <si>
    <t>D90_Pre</t>
  </si>
  <si>
    <t>D90_On-Pre</t>
  </si>
  <si>
    <t>CLcdr3_Pre</t>
  </si>
  <si>
    <t>CLcdr3_On-Pre</t>
  </si>
  <si>
    <t>Num_CDR3_Pre</t>
  </si>
  <si>
    <t>fraction_productive_of_cells_mass_estimate_On</t>
  </si>
  <si>
    <t>fraction_productive_of_cells_mass_estimate_Pre</t>
  </si>
  <si>
    <t>pt10</t>
  </si>
  <si>
    <t>pt101</t>
  </si>
  <si>
    <t>pt103</t>
  </si>
  <si>
    <t>pt106</t>
  </si>
  <si>
    <t>pt108</t>
  </si>
  <si>
    <t>pt11</t>
  </si>
  <si>
    <t>pt17</t>
  </si>
  <si>
    <t>pt18</t>
  </si>
  <si>
    <t>pt23</t>
  </si>
  <si>
    <t>pt26</t>
  </si>
  <si>
    <t>pt27</t>
  </si>
  <si>
    <t>pt28</t>
  </si>
  <si>
    <t>pt3</t>
  </si>
  <si>
    <t>pt30</t>
  </si>
  <si>
    <t>pt31</t>
  </si>
  <si>
    <t>pt34</t>
  </si>
  <si>
    <t>pt37</t>
  </si>
  <si>
    <t>pt44</t>
  </si>
  <si>
    <t>pt47</t>
  </si>
  <si>
    <t>pt48</t>
  </si>
  <si>
    <t>pt5</t>
  </si>
  <si>
    <t>pt52</t>
  </si>
  <si>
    <t>pt59</t>
  </si>
  <si>
    <t>pt67</t>
  </si>
  <si>
    <t>pt70</t>
  </si>
  <si>
    <t>pt71</t>
  </si>
  <si>
    <t>pt8</t>
  </si>
  <si>
    <t>pt82</t>
  </si>
  <si>
    <t>pt84</t>
  </si>
  <si>
    <t>pt89</t>
  </si>
  <si>
    <t>pt9</t>
  </si>
  <si>
    <t>pt92</t>
  </si>
  <si>
    <t>pt93</t>
  </si>
  <si>
    <t>pt94</t>
  </si>
  <si>
    <t>Patient</t>
  </si>
  <si>
    <t>Num_CDR3_FoldChange</t>
  </si>
  <si>
    <t>NumCDR3perVJ_Median_Pre</t>
  </si>
  <si>
    <t>NumCDR3perVJ_Median_On</t>
  </si>
  <si>
    <t>Hcdr3PerVJ_Median_Pre</t>
  </si>
  <si>
    <t>Hcdr3PerVJ_Median_On</t>
  </si>
  <si>
    <t>NumCDR3perVJ_Median_FoldChange</t>
  </si>
  <si>
    <t>Hcdr3PerVJ_Median_On-Pre</t>
  </si>
  <si>
    <t>evenness.cdr3_On-Pre</t>
  </si>
  <si>
    <t>*Values in columns P and Q are directly from Adaptive Biotechnologies.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</si>
</sst>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0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2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4" fillId="0" borderId="0" xfId="0" applyNumberFormat="1" applyFont="1" applyFill="1"/>
    <xf numFmtId="2" fontId="2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5" fontId="1" fillId="0" borderId="0" xfId="0" applyNumberFormat="1" applyFont="1"/>
    <xf numFmtId="165" fontId="0" fillId="0" borderId="0" xfId="0" applyNumberFormat="1" applyFill="1"/>
    <xf numFmtId="165" fontId="0" fillId="0" borderId="0" xfId="0" applyNumberFormat="1" applyFont="1" applyFill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</cellXfs>
  <cellStyles count="1808">
    <cellStyle name="20% - Accent1" xfId="1775" builtinId="30" customBuiltin="1"/>
    <cellStyle name="20% - Accent2" xfId="1779" builtinId="34" customBuiltin="1"/>
    <cellStyle name="20% - Accent3" xfId="1783" builtinId="38" customBuiltin="1"/>
    <cellStyle name="20% - Accent4" xfId="1787" builtinId="42" customBuiltin="1"/>
    <cellStyle name="20% - Accent5" xfId="1791" builtinId="46" customBuiltin="1"/>
    <cellStyle name="20% - Accent6" xfId="1795" builtinId="50" customBuiltin="1"/>
    <cellStyle name="40% - Accent1" xfId="1776" builtinId="31" customBuiltin="1"/>
    <cellStyle name="40% - Accent2" xfId="1780" builtinId="35" customBuiltin="1"/>
    <cellStyle name="40% - Accent3" xfId="1784" builtinId="39" customBuiltin="1"/>
    <cellStyle name="40% - Accent4" xfId="1788" builtinId="43" customBuiltin="1"/>
    <cellStyle name="40% - Accent5" xfId="1792" builtinId="47" customBuiltin="1"/>
    <cellStyle name="40% - Accent6" xfId="1796" builtinId="51" customBuiltin="1"/>
    <cellStyle name="60% - Accent1" xfId="1777" builtinId="32" customBuiltin="1"/>
    <cellStyle name="60% - Accent2" xfId="1781" builtinId="36" customBuiltin="1"/>
    <cellStyle name="60% - Accent3" xfId="1785" builtinId="40" customBuiltin="1"/>
    <cellStyle name="60% - Accent4" xfId="1789" builtinId="44" customBuiltin="1"/>
    <cellStyle name="60% - Accent5" xfId="1793" builtinId="48" customBuiltin="1"/>
    <cellStyle name="60% - Accent6" xfId="1797" builtinId="52" customBuiltin="1"/>
    <cellStyle name="Accent1" xfId="1774" builtinId="29" customBuiltin="1"/>
    <cellStyle name="Accent2" xfId="1778" builtinId="33" customBuiltin="1"/>
    <cellStyle name="Accent3" xfId="1782" builtinId="37" customBuiltin="1"/>
    <cellStyle name="Accent4" xfId="1786" builtinId="41" customBuiltin="1"/>
    <cellStyle name="Accent5" xfId="1790" builtinId="45" customBuiltin="1"/>
    <cellStyle name="Accent6" xfId="1794" builtinId="49" customBuiltin="1"/>
    <cellStyle name="Bad" xfId="1763" builtinId="27" customBuiltin="1"/>
    <cellStyle name="Calculation" xfId="1767" builtinId="22" customBuiltin="1"/>
    <cellStyle name="Check Cell" xfId="1769" builtinId="23" customBuiltin="1"/>
    <cellStyle name="Explanatory Text" xfId="177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Good" xfId="1762" builtinId="26" customBuiltin="1"/>
    <cellStyle name="Heading 1" xfId="1758" builtinId="16" customBuiltin="1"/>
    <cellStyle name="Heading 2" xfId="1759" builtinId="17" customBuiltin="1"/>
    <cellStyle name="Heading 3" xfId="1760" builtinId="18" customBuiltin="1"/>
    <cellStyle name="Heading 4" xfId="176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Input" xfId="1765" builtinId="20" customBuiltin="1"/>
    <cellStyle name="Linked Cell" xfId="1768" builtinId="24" customBuiltin="1"/>
    <cellStyle name="Neutral" xfId="1764" builtinId="28" customBuiltin="1"/>
    <cellStyle name="Normal" xfId="0" builtinId="0"/>
    <cellStyle name="Note" xfId="1771" builtinId="10" customBuiltin="1"/>
    <cellStyle name="Output" xfId="1766" builtinId="21" customBuiltin="1"/>
    <cellStyle name="Title" xfId="1757" builtinId="15" customBuiltin="1"/>
    <cellStyle name="Total" xfId="1773" builtinId="25" customBuiltin="1"/>
    <cellStyle name="Warning Text" xfId="1770" builtinId="11" customBuiltin="1"/>
  </cellStyles>
  <dxfs count="18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 Minus Pre</a:t>
            </a:r>
          </a:p>
        </c:rich>
      </c:tx>
      <c:layout>
        <c:manualLayout>
          <c:xMode val="edge"/>
          <c:yMode val="edge"/>
          <c:x val="8.0140395604006598E-2"/>
          <c:y val="1.5594541910331407E-2"/>
        </c:manualLayout>
      </c:layout>
      <c:overlay val="1"/>
    </c:title>
    <c:plotArea>
      <c:layout/>
      <c:scatterChart>
        <c:scatterStyle val="lineMarker"/>
        <c:ser>
          <c:idx val="0"/>
          <c:order val="0"/>
          <c:tx>
            <c:v>PD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44690262379410034"/>
                  <c:y val="0.273954966155547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Sheet2!$AR$3:$AR$17</c:f>
              <c:numCache>
                <c:formatCode>0.000</c:formatCode>
                <c:ptCount val="15"/>
                <c:pt idx="0">
                  <c:v>-8.4267749999999975E-3</c:v>
                </c:pt>
                <c:pt idx="1">
                  <c:v>0.16157091399999998</c:v>
                </c:pt>
                <c:pt idx="2">
                  <c:v>3.1971529000000005E-2</c:v>
                </c:pt>
                <c:pt idx="3">
                  <c:v>0.26140551899999998</c:v>
                </c:pt>
                <c:pt idx="4">
                  <c:v>0.16078661500000002</c:v>
                </c:pt>
                <c:pt idx="5">
                  <c:v>-3.4001146000000003E-2</c:v>
                </c:pt>
                <c:pt idx="6">
                  <c:v>-0.16319471499999999</c:v>
                </c:pt>
                <c:pt idx="7">
                  <c:v>4.20667E-4</c:v>
                </c:pt>
                <c:pt idx="8">
                  <c:v>1.5478739999999994E-3</c:v>
                </c:pt>
                <c:pt idx="9">
                  <c:v>-0.35142599400000002</c:v>
                </c:pt>
                <c:pt idx="10">
                  <c:v>-3.8757800000000002E-4</c:v>
                </c:pt>
                <c:pt idx="11">
                  <c:v>2.4132199999999998E-4</c:v>
                </c:pt>
                <c:pt idx="12">
                  <c:v>-1.5059478000000001E-2</c:v>
                </c:pt>
                <c:pt idx="13">
                  <c:v>2.1287538999999994E-2</c:v>
                </c:pt>
                <c:pt idx="14">
                  <c:v>-2.8733840000000004E-2</c:v>
                </c:pt>
              </c:numCache>
            </c:numRef>
          </c:xVal>
          <c:yVal>
            <c:numRef>
              <c:f>Sheet2!$W$3:$W$17</c:f>
              <c:numCache>
                <c:formatCode>0.000</c:formatCode>
                <c:ptCount val="15"/>
                <c:pt idx="0">
                  <c:v>-2.9161256459999979E-2</c:v>
                </c:pt>
                <c:pt idx="1">
                  <c:v>4.690650592999987E-3</c:v>
                </c:pt>
                <c:pt idx="2">
                  <c:v>1.4436100108999997E-2</c:v>
                </c:pt>
                <c:pt idx="3">
                  <c:v>5.3371383730000027E-2</c:v>
                </c:pt>
                <c:pt idx="4">
                  <c:v>1.2819104926999988E-2</c:v>
                </c:pt>
                <c:pt idx="5">
                  <c:v>1.093389967499997E-2</c:v>
                </c:pt>
                <c:pt idx="6">
                  <c:v>-3.6321469152999997E-2</c:v>
                </c:pt>
                <c:pt idx="7">
                  <c:v>-6.0425950000000013E-3</c:v>
                </c:pt>
                <c:pt idx="8">
                  <c:v>7.4372427739999997E-3</c:v>
                </c:pt>
                <c:pt idx="9">
                  <c:v>-9.3111755433199994E-2</c:v>
                </c:pt>
                <c:pt idx="10">
                  <c:v>-1.4867518999999999E-2</c:v>
                </c:pt>
                <c:pt idx="11">
                  <c:v>3.838450988700004E-3</c:v>
                </c:pt>
                <c:pt idx="12">
                  <c:v>5.8042981800000282E-3</c:v>
                </c:pt>
                <c:pt idx="13">
                  <c:v>2.3301733077299991E-2</c:v>
                </c:pt>
                <c:pt idx="14">
                  <c:v>8.4590083150000023E-3</c:v>
                </c:pt>
              </c:numCache>
            </c:numRef>
          </c:yVal>
        </c:ser>
        <c:ser>
          <c:idx val="1"/>
          <c:order val="1"/>
          <c:tx>
            <c:v>SD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36078283692799334"/>
                  <c:y val="0.288610561106762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Sheet2!$AR$26:$AR$36</c:f>
              <c:numCache>
                <c:formatCode>0.000</c:formatCode>
                <c:ptCount val="11"/>
                <c:pt idx="0">
                  <c:v>3.0011051E-2</c:v>
                </c:pt>
                <c:pt idx="1">
                  <c:v>0.41135252099999997</c:v>
                </c:pt>
                <c:pt idx="2">
                  <c:v>3.3867467999999998E-2</c:v>
                </c:pt>
                <c:pt idx="3">
                  <c:v>0.10873147499999999</c:v>
                </c:pt>
                <c:pt idx="4">
                  <c:v>-3.6038078000000001E-2</c:v>
                </c:pt>
                <c:pt idx="5">
                  <c:v>-1.5581122999999999E-2</c:v>
                </c:pt>
                <c:pt idx="6">
                  <c:v>2.9772816000000007E-2</c:v>
                </c:pt>
                <c:pt idx="7">
                  <c:v>2.6082299999999337E-4</c:v>
                </c:pt>
                <c:pt idx="8">
                  <c:v>0.364862032</c:v>
                </c:pt>
                <c:pt idx="9">
                  <c:v>0.12979962899999997</c:v>
                </c:pt>
                <c:pt idx="10">
                  <c:v>0.26328734399999998</c:v>
                </c:pt>
              </c:numCache>
            </c:numRef>
          </c:xVal>
          <c:yVal>
            <c:numRef>
              <c:f>Sheet2!$W$26:$W$36</c:f>
              <c:numCache>
                <c:formatCode>0.000</c:formatCode>
                <c:ptCount val="11"/>
                <c:pt idx="0">
                  <c:v>4.6030600900899998E-2</c:v>
                </c:pt>
                <c:pt idx="1">
                  <c:v>4.3194979384999999E-2</c:v>
                </c:pt>
                <c:pt idx="2">
                  <c:v>-1.6794162790000011E-2</c:v>
                </c:pt>
                <c:pt idx="3">
                  <c:v>4.7045798183999982E-2</c:v>
                </c:pt>
                <c:pt idx="4">
                  <c:v>-8.0205499999999996E-3</c:v>
                </c:pt>
                <c:pt idx="5">
                  <c:v>-1.4486972208000021E-2</c:v>
                </c:pt>
                <c:pt idx="6">
                  <c:v>-2.178548674099999E-2</c:v>
                </c:pt>
                <c:pt idx="7">
                  <c:v>5.0134949359999792E-3</c:v>
                </c:pt>
                <c:pt idx="8">
                  <c:v>3.9879451088999929E-2</c:v>
                </c:pt>
                <c:pt idx="9">
                  <c:v>-3.8626470249999989E-3</c:v>
                </c:pt>
                <c:pt idx="10">
                  <c:v>1.5308890754000021E-2</c:v>
                </c:pt>
              </c:numCache>
            </c:numRef>
          </c:yVal>
        </c:ser>
        <c:ser>
          <c:idx val="2"/>
          <c:order val="2"/>
          <c:tx>
            <c:v>PRCR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22412222719651687"/>
                  <c:y val="0.450770671209960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Sheet2!$AR$18:$AR$25</c:f>
              <c:numCache>
                <c:formatCode>0.000</c:formatCode>
                <c:ptCount val="8"/>
                <c:pt idx="0">
                  <c:v>0.23064908299999998</c:v>
                </c:pt>
                <c:pt idx="1">
                  <c:v>4.5929211999999997E-2</c:v>
                </c:pt>
                <c:pt idx="2">
                  <c:v>0.64929797200000006</c:v>
                </c:pt>
                <c:pt idx="3">
                  <c:v>0.24724551499999997</c:v>
                </c:pt>
                <c:pt idx="4">
                  <c:v>-0.13077452000000001</c:v>
                </c:pt>
                <c:pt idx="5">
                  <c:v>0.13199834299999996</c:v>
                </c:pt>
                <c:pt idx="6">
                  <c:v>0.13536527300000001</c:v>
                </c:pt>
                <c:pt idx="7">
                  <c:v>-2.765637E-2</c:v>
                </c:pt>
              </c:numCache>
            </c:numRef>
          </c:xVal>
          <c:yVal>
            <c:numRef>
              <c:f>Sheet2!$W$18:$W$25</c:f>
              <c:numCache>
                <c:formatCode>0.000</c:formatCode>
                <c:ptCount val="8"/>
                <c:pt idx="0">
                  <c:v>2.9341090036999987E-2</c:v>
                </c:pt>
                <c:pt idx="1">
                  <c:v>-9.3084817219999949E-3</c:v>
                </c:pt>
                <c:pt idx="2">
                  <c:v>0.10481949132099999</c:v>
                </c:pt>
                <c:pt idx="3">
                  <c:v>4.5657375260000022E-2</c:v>
                </c:pt>
                <c:pt idx="4">
                  <c:v>6.2225702000000001E-2</c:v>
                </c:pt>
                <c:pt idx="5">
                  <c:v>-6.6514647659999954E-3</c:v>
                </c:pt>
                <c:pt idx="6">
                  <c:v>3.7357235561999991E-2</c:v>
                </c:pt>
                <c:pt idx="7">
                  <c:v>-1.2005547133000005E-2</c:v>
                </c:pt>
              </c:numCache>
            </c:numRef>
          </c:yVal>
        </c:ser>
        <c:axId val="134128768"/>
        <c:axId val="134130688"/>
      </c:scatterChart>
      <c:valAx>
        <c:axId val="13412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%TIL</a:t>
                </a:r>
              </a:p>
            </c:rich>
          </c:tx>
        </c:title>
        <c:numFmt formatCode="0.0" sourceLinked="0"/>
        <c:tickLblPos val="nextTo"/>
        <c:crossAx val="134130688"/>
        <c:crosses val="autoZero"/>
        <c:crossBetween val="midCat"/>
      </c:valAx>
      <c:valAx>
        <c:axId val="134130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deltaCL</a:t>
                </a:r>
              </a:p>
            </c:rich>
          </c:tx>
        </c:title>
        <c:numFmt formatCode="0.00" sourceLinked="0"/>
        <c:tickLblPos val="nextTo"/>
        <c:crossAx val="13412876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</c:legend>
    <c:plotVisOnly val="1"/>
    <c:dispBlanksAs val="gap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PD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51405578229836102"/>
                  <c:y val="0.2996458483625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Sheet2!$AP$3:$AP$17</c:f>
              <c:numCache>
                <c:formatCode>0.000</c:formatCode>
                <c:ptCount val="15"/>
                <c:pt idx="0">
                  <c:v>0.21067667700000001</c:v>
                </c:pt>
                <c:pt idx="1">
                  <c:v>0.37687451199999999</c:v>
                </c:pt>
                <c:pt idx="2">
                  <c:v>7.8736837000000004E-2</c:v>
                </c:pt>
                <c:pt idx="3">
                  <c:v>0.33831415799999998</c:v>
                </c:pt>
                <c:pt idx="4">
                  <c:v>0.30029251200000001</c:v>
                </c:pt>
                <c:pt idx="5">
                  <c:v>4.8981084000000001E-2</c:v>
                </c:pt>
                <c:pt idx="6">
                  <c:v>6.1871099999999998E-2</c:v>
                </c:pt>
                <c:pt idx="7">
                  <c:v>2.3912830000000001E-3</c:v>
                </c:pt>
                <c:pt idx="8">
                  <c:v>1.0566984999999999E-2</c:v>
                </c:pt>
                <c:pt idx="9">
                  <c:v>1.199298E-2</c:v>
                </c:pt>
                <c:pt idx="10">
                  <c:v>3.5137967999999999E-2</c:v>
                </c:pt>
                <c:pt idx="11">
                  <c:v>1.9988300000000001E-3</c:v>
                </c:pt>
                <c:pt idx="12">
                  <c:v>0.110142843</c:v>
                </c:pt>
                <c:pt idx="13">
                  <c:v>0.13720748799999999</c:v>
                </c:pt>
                <c:pt idx="14">
                  <c:v>1.5100917E-2</c:v>
                </c:pt>
              </c:numCache>
            </c:numRef>
          </c:xVal>
          <c:yVal>
            <c:numRef>
              <c:f>Sheet2!$V$3:$V$17</c:f>
              <c:numCache>
                <c:formatCode>0.000</c:formatCode>
                <c:ptCount val="15"/>
                <c:pt idx="0">
                  <c:v>1.7916115832000007E-2</c:v>
                </c:pt>
                <c:pt idx="1">
                  <c:v>2.5344773237999996E-2</c:v>
                </c:pt>
                <c:pt idx="2">
                  <c:v>6.8716148229999996E-3</c:v>
                </c:pt>
                <c:pt idx="3">
                  <c:v>0.10440801111300002</c:v>
                </c:pt>
                <c:pt idx="4">
                  <c:v>-1.7823175811E-2</c:v>
                </c:pt>
                <c:pt idx="5">
                  <c:v>2.3800421990999965E-2</c:v>
                </c:pt>
                <c:pt idx="6">
                  <c:v>-1.5580454530000065E-3</c:v>
                </c:pt>
                <c:pt idx="7">
                  <c:v>-2.6705339000000002E-2</c:v>
                </c:pt>
                <c:pt idx="8">
                  <c:v>-3.2864133620000013E-3</c:v>
                </c:pt>
                <c:pt idx="9">
                  <c:v>-3.7942023236200002E-2</c:v>
                </c:pt>
                <c:pt idx="10">
                  <c:v>-1.5063577E-2</c:v>
                </c:pt>
                <c:pt idx="11">
                  <c:v>-1.6161290627199995E-2</c:v>
                </c:pt>
                <c:pt idx="12">
                  <c:v>3.6130245011000012E-2</c:v>
                </c:pt>
                <c:pt idx="13">
                  <c:v>-8.5516661610000044E-3</c:v>
                </c:pt>
                <c:pt idx="14">
                  <c:v>4.8647782729999978E-3</c:v>
                </c:pt>
              </c:numCache>
            </c:numRef>
          </c:yVal>
        </c:ser>
        <c:ser>
          <c:idx val="1"/>
          <c:order val="1"/>
          <c:tx>
            <c:v>SD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27158689096860256"/>
                  <c:y val="0.454717809396632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Sheet2!$AP$26:$AP$36</c:f>
              <c:numCache>
                <c:formatCode>0.000</c:formatCode>
                <c:ptCount val="11"/>
                <c:pt idx="0">
                  <c:v>4.9099877E-2</c:v>
                </c:pt>
                <c:pt idx="1">
                  <c:v>0.59651423599999998</c:v>
                </c:pt>
                <c:pt idx="2">
                  <c:v>7.6663018999999999E-2</c:v>
                </c:pt>
                <c:pt idx="3">
                  <c:v>0.17776423599999999</c:v>
                </c:pt>
                <c:pt idx="4">
                  <c:v>5.7765041000000003E-2</c:v>
                </c:pt>
                <c:pt idx="5">
                  <c:v>1.9015698000000001E-2</c:v>
                </c:pt>
                <c:pt idx="6">
                  <c:v>8.4531006000000006E-2</c:v>
                </c:pt>
                <c:pt idx="7">
                  <c:v>0.11210510899999999</c:v>
                </c:pt>
                <c:pt idx="8">
                  <c:v>0.50204270699999998</c:v>
                </c:pt>
                <c:pt idx="9">
                  <c:v>0.29617053399999999</c:v>
                </c:pt>
                <c:pt idx="10">
                  <c:v>0.63879192699999998</c:v>
                </c:pt>
              </c:numCache>
            </c:numRef>
          </c:xVal>
          <c:yVal>
            <c:numRef>
              <c:f>Sheet2!$V$26:$V$36</c:f>
              <c:numCache>
                <c:formatCode>0.000</c:formatCode>
                <c:ptCount val="11"/>
                <c:pt idx="0">
                  <c:v>5.257380653999999E-3</c:v>
                </c:pt>
                <c:pt idx="1">
                  <c:v>0.10295966128199999</c:v>
                </c:pt>
                <c:pt idx="2">
                  <c:v>-2.185426926000017E-3</c:v>
                </c:pt>
                <c:pt idx="3">
                  <c:v>5.9335549968999979E-2</c:v>
                </c:pt>
                <c:pt idx="4">
                  <c:v>-2.0435802999999999E-2</c:v>
                </c:pt>
                <c:pt idx="5">
                  <c:v>-2.4553902400000216E-3</c:v>
                </c:pt>
                <c:pt idx="6">
                  <c:v>-8.5718742029999989E-3</c:v>
                </c:pt>
                <c:pt idx="7">
                  <c:v>3.1332558134999994E-2</c:v>
                </c:pt>
                <c:pt idx="8">
                  <c:v>0.10281177833899996</c:v>
                </c:pt>
                <c:pt idx="9">
                  <c:v>-1.5978301005000001E-2</c:v>
                </c:pt>
                <c:pt idx="10">
                  <c:v>4.5032667880000016E-2</c:v>
                </c:pt>
              </c:numCache>
            </c:numRef>
          </c:yVal>
        </c:ser>
        <c:ser>
          <c:idx val="2"/>
          <c:order val="2"/>
          <c:tx>
            <c:v>PRCR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22755399782848701"/>
                  <c:y val="0.379272561690023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Sheet2!$AP$18:$AP$25</c:f>
              <c:numCache>
                <c:formatCode>0.000</c:formatCode>
                <c:ptCount val="8"/>
                <c:pt idx="0">
                  <c:v>0.46777369299999999</c:v>
                </c:pt>
                <c:pt idx="1">
                  <c:v>6.4669461999999997E-2</c:v>
                </c:pt>
                <c:pt idx="2">
                  <c:v>0.68679797200000003</c:v>
                </c:pt>
                <c:pt idx="3">
                  <c:v>0.32069520299999998</c:v>
                </c:pt>
                <c:pt idx="4">
                  <c:v>9.6943503E-2</c:v>
                </c:pt>
                <c:pt idx="5">
                  <c:v>0.59972942699999998</c:v>
                </c:pt>
                <c:pt idx="6">
                  <c:v>0.470602574</c:v>
                </c:pt>
                <c:pt idx="7">
                  <c:v>7.7036372000000006E-2</c:v>
                </c:pt>
              </c:numCache>
            </c:numRef>
          </c:xVal>
          <c:yVal>
            <c:numRef>
              <c:f>Sheet2!$V$18:$V$25</c:f>
              <c:numCache>
                <c:formatCode>0.000</c:formatCode>
                <c:ptCount val="8"/>
                <c:pt idx="0">
                  <c:v>6.3123350019999858E-3</c:v>
                </c:pt>
                <c:pt idx="1">
                  <c:v>1.6985432249999877E-3</c:v>
                </c:pt>
                <c:pt idx="2">
                  <c:v>0.12417613231999999</c:v>
                </c:pt>
                <c:pt idx="3">
                  <c:v>6.1445984007000021E-2</c:v>
                </c:pt>
                <c:pt idx="4">
                  <c:v>2.6622488999999999E-2</c:v>
                </c:pt>
                <c:pt idx="5">
                  <c:v>-9.6264785837699998E-2</c:v>
                </c:pt>
                <c:pt idx="6">
                  <c:v>9.2561438339999996E-2</c:v>
                </c:pt>
                <c:pt idx="7">
                  <c:v>-2.2056716259000006E-2</c:v>
                </c:pt>
              </c:numCache>
            </c:numRef>
          </c:yVal>
        </c:ser>
        <c:axId val="134165248"/>
        <c:axId val="134167168"/>
      </c:scatterChart>
      <c:valAx>
        <c:axId val="13416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%TIL</a:t>
                </a:r>
              </a:p>
            </c:rich>
          </c:tx>
        </c:title>
        <c:numFmt formatCode="0.0" sourceLinked="0"/>
        <c:tickLblPos val="nextTo"/>
        <c:crossAx val="134167168"/>
        <c:crosses val="autoZero"/>
        <c:crossBetween val="midCat"/>
      </c:valAx>
      <c:valAx>
        <c:axId val="134167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deltaCL</a:t>
                </a:r>
              </a:p>
            </c:rich>
          </c:tx>
        </c:title>
        <c:numFmt formatCode="0.00" sourceLinked="0"/>
        <c:tickLblPos val="nextTo"/>
        <c:crossAx val="13416524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</c:legend>
    <c:plotVisOnly val="1"/>
    <c:dispBlanksAs val="gap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PD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43315612939999543"/>
                  <c:y val="0.217730502985372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Sheet2!$AQ$3:$AQ$17</c:f>
              <c:numCache>
                <c:formatCode>0.000</c:formatCode>
                <c:ptCount val="15"/>
                <c:pt idx="0">
                  <c:v>0.36341897400000001</c:v>
                </c:pt>
                <c:pt idx="1">
                  <c:v>9.3803119000000004E-2</c:v>
                </c:pt>
                <c:pt idx="2">
                  <c:v>0.219103452</c:v>
                </c:pt>
                <c:pt idx="3">
                  <c:v>1.7575080000000001E-3</c:v>
                </c:pt>
                <c:pt idx="4">
                  <c:v>0.23712461000000001</c:v>
                </c:pt>
                <c:pt idx="5">
                  <c:v>8.2982230000000004E-2</c:v>
                </c:pt>
                <c:pt idx="6">
                  <c:v>0.225065815</c:v>
                </c:pt>
                <c:pt idx="7">
                  <c:v>1.9706160000000001E-3</c:v>
                </c:pt>
                <c:pt idx="8">
                  <c:v>9.0191109999999998E-3</c:v>
                </c:pt>
                <c:pt idx="9">
                  <c:v>1.9088826E-2</c:v>
                </c:pt>
                <c:pt idx="10">
                  <c:v>0.46773108400000002</c:v>
                </c:pt>
                <c:pt idx="11">
                  <c:v>3.5525545999999998E-2</c:v>
                </c:pt>
                <c:pt idx="12">
                  <c:v>0.21530359800000001</c:v>
                </c:pt>
                <c:pt idx="13">
                  <c:v>0.11591994899999999</c:v>
                </c:pt>
                <c:pt idx="14">
                  <c:v>4.3834757000000002E-2</c:v>
                </c:pt>
              </c:numCache>
            </c:numRef>
          </c:xVal>
          <c:yVal>
            <c:numRef>
              <c:f>Sheet2!$U$3:$U$17</c:f>
              <c:numCache>
                <c:formatCode>0.000</c:formatCode>
                <c:ptCount val="15"/>
                <c:pt idx="0">
                  <c:v>4.7077372291999986E-2</c:v>
                </c:pt>
                <c:pt idx="1">
                  <c:v>2.0654122645000009E-2</c:v>
                </c:pt>
                <c:pt idx="2">
                  <c:v>-7.5644852859999973E-3</c:v>
                </c:pt>
                <c:pt idx="3">
                  <c:v>5.1036627382999994E-2</c:v>
                </c:pt>
                <c:pt idx="4">
                  <c:v>-3.0642280737999988E-2</c:v>
                </c:pt>
                <c:pt idx="5">
                  <c:v>1.2866522315999995E-2</c:v>
                </c:pt>
                <c:pt idx="6">
                  <c:v>3.476342369999999E-2</c:v>
                </c:pt>
                <c:pt idx="7">
                  <c:v>-2.0662744E-2</c:v>
                </c:pt>
                <c:pt idx="8">
                  <c:v>-1.0723656136000001E-2</c:v>
                </c:pt>
                <c:pt idx="9">
                  <c:v>5.5169732196999999E-2</c:v>
                </c:pt>
                <c:pt idx="10">
                  <c:v>-1.9605800000000001E-4</c:v>
                </c:pt>
                <c:pt idx="11">
                  <c:v>-1.9999741615899999E-2</c:v>
                </c:pt>
                <c:pt idx="12">
                  <c:v>3.0325946830999984E-2</c:v>
                </c:pt>
                <c:pt idx="13">
                  <c:v>-3.1853399238299995E-2</c:v>
                </c:pt>
                <c:pt idx="14">
                  <c:v>-3.5942300420000045E-3</c:v>
                </c:pt>
              </c:numCache>
            </c:numRef>
          </c:yVal>
        </c:ser>
        <c:ser>
          <c:idx val="1"/>
          <c:order val="1"/>
          <c:tx>
            <c:v>SD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51976991157586305"/>
                  <c:y val="0.39530792569057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Sheet2!$AQ$26:$AQ$36</c:f>
              <c:numCache>
                <c:formatCode>0.000</c:formatCode>
                <c:ptCount val="11"/>
                <c:pt idx="0">
                  <c:v>3.4596821E-2</c:v>
                </c:pt>
                <c:pt idx="1">
                  <c:v>0.185161715</c:v>
                </c:pt>
                <c:pt idx="2">
                  <c:v>4.2795551000000001E-2</c:v>
                </c:pt>
                <c:pt idx="3">
                  <c:v>6.9032760999999998E-2</c:v>
                </c:pt>
                <c:pt idx="4">
                  <c:v>7.6908639000000001E-2</c:v>
                </c:pt>
                <c:pt idx="5">
                  <c:v>3.7499999999999999E-2</c:v>
                </c:pt>
                <c:pt idx="6">
                  <c:v>7.3449687999999999E-2</c:v>
                </c:pt>
                <c:pt idx="7">
                  <c:v>0.111844286</c:v>
                </c:pt>
                <c:pt idx="8">
                  <c:v>0.137180675</c:v>
                </c:pt>
                <c:pt idx="9">
                  <c:v>0.16637090500000001</c:v>
                </c:pt>
                <c:pt idx="10">
                  <c:v>0.375504583</c:v>
                </c:pt>
              </c:numCache>
            </c:numRef>
          </c:xVal>
          <c:yVal>
            <c:numRef>
              <c:f>Sheet2!$U$26:$U$36</c:f>
              <c:numCache>
                <c:formatCode>0.000</c:formatCode>
                <c:ptCount val="11"/>
                <c:pt idx="0">
                  <c:v>-4.0773220246899999E-2</c:v>
                </c:pt>
                <c:pt idx="1">
                  <c:v>5.9764681896999988E-2</c:v>
                </c:pt>
                <c:pt idx="2">
                  <c:v>1.4608735863999994E-2</c:v>
                </c:pt>
                <c:pt idx="3">
                  <c:v>1.2289751784999997E-2</c:v>
                </c:pt>
                <c:pt idx="4">
                  <c:v>-1.2415252999999999E-2</c:v>
                </c:pt>
                <c:pt idx="5">
                  <c:v>1.2031581967999999E-2</c:v>
                </c:pt>
                <c:pt idx="6">
                  <c:v>1.3213612537999991E-2</c:v>
                </c:pt>
                <c:pt idx="7">
                  <c:v>2.6319063199000015E-2</c:v>
                </c:pt>
                <c:pt idx="8">
                  <c:v>6.2932327250000031E-2</c:v>
                </c:pt>
                <c:pt idx="9">
                  <c:v>-1.2115653980000002E-2</c:v>
                </c:pt>
                <c:pt idx="10">
                  <c:v>2.9723777125999995E-2</c:v>
                </c:pt>
              </c:numCache>
            </c:numRef>
          </c:yVal>
        </c:ser>
        <c:ser>
          <c:idx val="2"/>
          <c:order val="2"/>
          <c:tx>
            <c:v>PRCR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trendlineLbl>
              <c:layout>
                <c:manualLayout>
                  <c:x val="0.54317606330695756"/>
                  <c:y val="0.24708078156897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Sheet2!$AQ$18:$AQ$25</c:f>
              <c:numCache>
                <c:formatCode>0.000</c:formatCode>
                <c:ptCount val="8"/>
                <c:pt idx="0">
                  <c:v>1.874025E-2</c:v>
                </c:pt>
                <c:pt idx="1">
                  <c:v>0.13950589699999999</c:v>
                </c:pt>
                <c:pt idx="2">
                  <c:v>0.33523730099999999</c:v>
                </c:pt>
                <c:pt idx="3">
                  <c:v>0.12520232100000001</c:v>
                </c:pt>
                <c:pt idx="4">
                  <c:v>0.22771802299999999</c:v>
                </c:pt>
                <c:pt idx="5">
                  <c:v>4.6765307999999998E-2</c:v>
                </c:pt>
                <c:pt idx="6">
                  <c:v>5.4758189999999998E-2</c:v>
                </c:pt>
                <c:pt idx="7">
                  <c:v>0.10469274200000001</c:v>
                </c:pt>
              </c:numCache>
            </c:numRef>
          </c:xVal>
          <c:yVal>
            <c:numRef>
              <c:f>Sheet2!$U$18:$U$25</c:f>
              <c:numCache>
                <c:formatCode>0.000</c:formatCode>
                <c:ptCount val="8"/>
                <c:pt idx="0">
                  <c:v>-2.3028755035000001E-2</c:v>
                </c:pt>
                <c:pt idx="1">
                  <c:v>1.1007024946999983E-2</c:v>
                </c:pt>
                <c:pt idx="2">
                  <c:v>1.9356640999000002E-2</c:v>
                </c:pt>
                <c:pt idx="3">
                  <c:v>1.5788608746999999E-2</c:v>
                </c:pt>
                <c:pt idx="4">
                  <c:v>-3.5603213000000002E-2</c:v>
                </c:pt>
                <c:pt idx="5">
                  <c:v>-8.9613321071700003E-2</c:v>
                </c:pt>
                <c:pt idx="6">
                  <c:v>5.5204202778000006E-2</c:v>
                </c:pt>
                <c:pt idx="7">
                  <c:v>-1.0051169126000001E-2</c:v>
                </c:pt>
              </c:numCache>
            </c:numRef>
          </c:yVal>
        </c:ser>
        <c:axId val="134037504"/>
        <c:axId val="134039424"/>
      </c:scatterChart>
      <c:valAx>
        <c:axId val="134037504"/>
        <c:scaling>
          <c:orientation val="minMax"/>
          <c:max val="0.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%TIL</a:t>
                </a:r>
              </a:p>
            </c:rich>
          </c:tx>
        </c:title>
        <c:numFmt formatCode="0.0" sourceLinked="0"/>
        <c:tickLblPos val="nextTo"/>
        <c:crossAx val="134039424"/>
        <c:crosses val="autoZero"/>
        <c:crossBetween val="midCat"/>
      </c:valAx>
      <c:valAx>
        <c:axId val="134039424"/>
        <c:scaling>
          <c:orientation val="minMax"/>
          <c:max val="0.15000000000000013"/>
          <c:min val="-0.1500000000000001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deltaCL</a:t>
                </a:r>
              </a:p>
            </c:rich>
          </c:tx>
        </c:title>
        <c:numFmt formatCode="0.00" sourceLinked="0"/>
        <c:tickLblPos val="nextTo"/>
        <c:crossAx val="1340375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</c:legend>
    <c:plotVisOnly val="1"/>
    <c:dispBlanksAs val="gap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41</xdr:row>
      <xdr:rowOff>133350</xdr:rowOff>
    </xdr:from>
    <xdr:to>
      <xdr:col>9</xdr:col>
      <xdr:colOff>9525</xdr:colOff>
      <xdr:row>67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68</xdr:row>
      <xdr:rowOff>28575</xdr:rowOff>
    </xdr:from>
    <xdr:to>
      <xdr:col>8</xdr:col>
      <xdr:colOff>504825</xdr:colOff>
      <xdr:row>93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94</xdr:row>
      <xdr:rowOff>60614</xdr:rowOff>
    </xdr:from>
    <xdr:to>
      <xdr:col>8</xdr:col>
      <xdr:colOff>495300</xdr:colOff>
      <xdr:row>119</xdr:row>
      <xdr:rowOff>184439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tabSelected="1" zoomScaleNormal="100" workbookViewId="0">
      <pane xSplit="5" ySplit="1" topLeftCell="F2" activePane="bottomRight" state="frozen"/>
      <selection pane="topRight" activeCell="H1" sqref="H1"/>
      <selection pane="bottomLeft" activeCell="A3" sqref="A3"/>
      <selection pane="bottomRight" activeCell="R41" sqref="R41"/>
    </sheetView>
  </sheetViews>
  <sheetFormatPr defaultColWidth="8.85546875" defaultRowHeight="15"/>
  <cols>
    <col min="1" max="1" width="14.85546875" customWidth="1"/>
    <col min="2" max="2" width="10.140625" bestFit="1" customWidth="1"/>
    <col min="3" max="3" width="11.85546875" bestFit="1" customWidth="1"/>
    <col min="4" max="4" width="7.140625" bestFit="1" customWidth="1"/>
    <col min="5" max="5" width="9.42578125" bestFit="1" customWidth="1"/>
    <col min="6" max="6" width="10.5703125" style="3" bestFit="1" customWidth="1"/>
    <col min="7" max="7" width="10.140625" style="3" bestFit="1" customWidth="1"/>
    <col min="8" max="8" width="13.85546875" style="18" bestFit="1" customWidth="1"/>
    <col min="9" max="9" width="13" bestFit="1" customWidth="1"/>
    <col min="10" max="10" width="12.5703125" bestFit="1" customWidth="1"/>
    <col min="11" max="11" width="16.42578125" bestFit="1" customWidth="1"/>
    <col min="12" max="12" width="23.7109375" style="13" bestFit="1" customWidth="1"/>
    <col min="13" max="13" width="18.7109375" style="4" bestFit="1" customWidth="1"/>
    <col min="14" max="14" width="18.42578125" bestFit="1" customWidth="1"/>
    <col min="15" max="15" width="27.42578125" style="4" bestFit="1" customWidth="1"/>
    <col min="16" max="16" width="48" bestFit="1" customWidth="1"/>
    <col min="17" max="17" width="47.5703125" style="4" bestFit="1" customWidth="1"/>
    <col min="18" max="18" width="17.7109375" style="4" bestFit="1" customWidth="1"/>
    <col min="19" max="19" width="29.5703125" style="2" bestFit="1" customWidth="1"/>
    <col min="20" max="20" width="29.140625" style="2" bestFit="1" customWidth="1"/>
    <col min="21" max="21" width="37.28515625" style="2" bestFit="1" customWidth="1"/>
    <col min="22" max="22" width="27.7109375" style="2" bestFit="1" customWidth="1"/>
    <col min="23" max="23" width="27.28515625" style="2" bestFit="1" customWidth="1"/>
    <col min="24" max="24" width="31.28515625" style="2" bestFit="1" customWidth="1"/>
  </cols>
  <sheetData>
    <row r="1" spans="1:24">
      <c r="A1" s="5" t="s">
        <v>147</v>
      </c>
      <c r="B1" t="s">
        <v>69</v>
      </c>
      <c r="C1" t="s">
        <v>72</v>
      </c>
      <c r="D1" t="s">
        <v>79</v>
      </c>
      <c r="E1" t="s">
        <v>80</v>
      </c>
      <c r="F1" s="19" t="s">
        <v>106</v>
      </c>
      <c r="G1" s="19" t="s">
        <v>103</v>
      </c>
      <c r="H1" s="19" t="s">
        <v>107</v>
      </c>
      <c r="I1" s="12" t="s">
        <v>108</v>
      </c>
      <c r="J1" s="12" t="s">
        <v>104</v>
      </c>
      <c r="K1" s="12" t="s">
        <v>109</v>
      </c>
      <c r="L1" s="12" t="s">
        <v>155</v>
      </c>
      <c r="M1" s="20" t="s">
        <v>110</v>
      </c>
      <c r="N1" s="20" t="s">
        <v>105</v>
      </c>
      <c r="O1" s="21" t="s">
        <v>148</v>
      </c>
      <c r="P1" s="11" t="s">
        <v>112</v>
      </c>
      <c r="Q1" s="12" t="s">
        <v>111</v>
      </c>
      <c r="R1" s="12" t="s">
        <v>102</v>
      </c>
      <c r="S1" s="20" t="s">
        <v>149</v>
      </c>
      <c r="T1" s="20" t="s">
        <v>150</v>
      </c>
      <c r="U1" s="20" t="s">
        <v>153</v>
      </c>
      <c r="V1" s="20" t="s">
        <v>151</v>
      </c>
      <c r="W1" s="20" t="s">
        <v>152</v>
      </c>
      <c r="X1" s="20" t="s">
        <v>154</v>
      </c>
    </row>
    <row r="2" spans="1:24">
      <c r="A2" t="s">
        <v>118</v>
      </c>
      <c r="B2" t="s">
        <v>70</v>
      </c>
      <c r="C2" t="s">
        <v>75</v>
      </c>
      <c r="D2" t="s">
        <v>84</v>
      </c>
      <c r="E2" t="s">
        <v>84</v>
      </c>
      <c r="F2" s="19">
        <v>0.44810624692599998</v>
      </c>
      <c r="G2" s="19">
        <v>0.57940228537899996</v>
      </c>
      <c r="H2" s="19">
        <f>G2-F2</f>
        <v>0.13129603845299997</v>
      </c>
      <c r="I2" s="12">
        <v>0.24981085092499999</v>
      </c>
      <c r="J2" s="12">
        <v>0.176297346002</v>
      </c>
      <c r="K2" s="12">
        <v>-7.3513504923000003E-2</v>
      </c>
      <c r="L2" s="12">
        <f>K2*-1</f>
        <v>7.3513504923000003E-2</v>
      </c>
      <c r="M2" s="20">
        <v>16264</v>
      </c>
      <c r="N2" s="20">
        <v>20478</v>
      </c>
      <c r="O2" s="12">
        <v>1.25909985243483</v>
      </c>
      <c r="P2" s="12">
        <v>0.219103452</v>
      </c>
      <c r="Q2" s="12">
        <v>0.21067667700000001</v>
      </c>
      <c r="R2" s="12">
        <v>-8.4267749999999975E-3</v>
      </c>
      <c r="S2" s="21">
        <v>13</v>
      </c>
      <c r="T2" s="21">
        <v>16</v>
      </c>
      <c r="U2" s="21">
        <v>1.2307692307692308</v>
      </c>
      <c r="V2" s="19">
        <v>0.79190000000000005</v>
      </c>
      <c r="W2" s="19">
        <v>0.83189999999999997</v>
      </c>
      <c r="X2" s="19">
        <v>3.9999999999999925E-2</v>
      </c>
    </row>
    <row r="3" spans="1:24">
      <c r="A3" t="s">
        <v>121</v>
      </c>
      <c r="B3" t="s">
        <v>70</v>
      </c>
      <c r="C3" t="s">
        <v>75</v>
      </c>
      <c r="D3" t="s">
        <v>84</v>
      </c>
      <c r="E3" t="s">
        <v>84</v>
      </c>
      <c r="F3" s="19">
        <v>0.622998947543</v>
      </c>
      <c r="G3" s="19">
        <v>0.64479013254799999</v>
      </c>
      <c r="H3" s="19">
        <f t="shared" ref="H2:H35" si="0">G3-F3</f>
        <v>2.1791185004999991E-2</v>
      </c>
      <c r="I3" s="12">
        <v>0.14642141037500001</v>
      </c>
      <c r="J3" s="12">
        <v>0.17519895044799999</v>
      </c>
      <c r="K3" s="12">
        <v>2.8777540072999985E-2</v>
      </c>
      <c r="L3" s="12">
        <f t="shared" ref="L3:L35" si="1">K3*-1</f>
        <v>-2.8777540072999985E-2</v>
      </c>
      <c r="M3" s="20">
        <v>18053</v>
      </c>
      <c r="N3" s="20">
        <v>43456</v>
      </c>
      <c r="O3" s="12">
        <v>2.407134548274525</v>
      </c>
      <c r="P3" s="12">
        <v>0.21530359800000001</v>
      </c>
      <c r="Q3" s="12">
        <v>0.37687451199999999</v>
      </c>
      <c r="R3" s="12">
        <v>0.16157091399999998</v>
      </c>
      <c r="S3" s="21">
        <v>16</v>
      </c>
      <c r="T3" s="21">
        <v>35</v>
      </c>
      <c r="U3" s="21">
        <v>2.1875</v>
      </c>
      <c r="V3" s="19">
        <v>0.83199999999999996</v>
      </c>
      <c r="W3" s="19">
        <v>0.85580000000000001</v>
      </c>
      <c r="X3" s="19">
        <v>2.3800000000000043E-2</v>
      </c>
    </row>
    <row r="4" spans="1:24">
      <c r="A4" t="s">
        <v>123</v>
      </c>
      <c r="B4" t="s">
        <v>70</v>
      </c>
      <c r="C4" t="s">
        <v>75</v>
      </c>
      <c r="D4" t="s">
        <v>84</v>
      </c>
      <c r="E4" t="s">
        <v>84</v>
      </c>
      <c r="F4" s="19">
        <v>0.78892923957299999</v>
      </c>
      <c r="G4" s="19">
        <v>0.74582677165400002</v>
      </c>
      <c r="H4" s="19">
        <f t="shared" si="0"/>
        <v>-4.3102467918999965E-2</v>
      </c>
      <c r="I4" s="12">
        <v>0.116944299035</v>
      </c>
      <c r="J4" s="12">
        <v>0.13482406899400001</v>
      </c>
      <c r="K4" s="12">
        <v>1.7879769959000008E-2</v>
      </c>
      <c r="L4" s="12">
        <f t="shared" si="1"/>
        <v>-1.7879769959000008E-2</v>
      </c>
      <c r="M4" s="20">
        <v>9087</v>
      </c>
      <c r="N4" s="20">
        <v>12700</v>
      </c>
      <c r="O4" s="12">
        <v>1.397600968416419</v>
      </c>
      <c r="P4" s="12">
        <v>4.6765307999999998E-2</v>
      </c>
      <c r="Q4" s="12">
        <v>7.8736837000000004E-2</v>
      </c>
      <c r="R4" s="12">
        <v>3.1971529000000005E-2</v>
      </c>
      <c r="S4" s="21">
        <v>13</v>
      </c>
      <c r="T4" s="21">
        <v>16</v>
      </c>
      <c r="U4" s="21">
        <v>1.2307692307692308</v>
      </c>
      <c r="V4" s="19">
        <v>0.94750000000000001</v>
      </c>
      <c r="W4" s="19">
        <v>0.9103</v>
      </c>
      <c r="X4" s="19">
        <v>-3.7200000000000011E-2</v>
      </c>
    </row>
    <row r="5" spans="1:24">
      <c r="A5" t="s">
        <v>124</v>
      </c>
      <c r="B5" t="s">
        <v>70</v>
      </c>
      <c r="C5" t="s">
        <v>73</v>
      </c>
      <c r="D5" t="s">
        <v>84</v>
      </c>
      <c r="E5" t="s">
        <v>84</v>
      </c>
      <c r="F5" s="19">
        <v>0.54241719930300003</v>
      </c>
      <c r="G5" s="19">
        <v>8.0082384298499995E-2</v>
      </c>
      <c r="H5" s="19">
        <f t="shared" si="0"/>
        <v>-0.46233481500450002</v>
      </c>
      <c r="I5" s="12">
        <v>0.26710539861799998</v>
      </c>
      <c r="J5" s="12">
        <v>0.51325699932000002</v>
      </c>
      <c r="K5" s="12">
        <v>0.24615160070200004</v>
      </c>
      <c r="L5" s="12">
        <f t="shared" si="1"/>
        <v>-0.24615160070200004</v>
      </c>
      <c r="M5" s="20">
        <v>6884</v>
      </c>
      <c r="N5" s="20">
        <v>8254</v>
      </c>
      <c r="O5" s="12">
        <v>1.1990122022080185</v>
      </c>
      <c r="P5" s="12">
        <v>7.6908639000000001E-2</v>
      </c>
      <c r="Q5" s="12">
        <v>0.33831415799999998</v>
      </c>
      <c r="R5" s="12">
        <v>0.26140551899999998</v>
      </c>
      <c r="S5" s="21">
        <v>8</v>
      </c>
      <c r="T5" s="21">
        <v>9</v>
      </c>
      <c r="U5" s="21">
        <v>1.125</v>
      </c>
      <c r="V5" s="19">
        <v>0.85680000000000001</v>
      </c>
      <c r="W5" s="19">
        <v>0.79900000000000004</v>
      </c>
      <c r="X5" s="19">
        <v>-5.7799999999999963E-2</v>
      </c>
    </row>
    <row r="6" spans="1:24">
      <c r="A6" t="s">
        <v>127</v>
      </c>
      <c r="B6" t="s">
        <v>70</v>
      </c>
      <c r="C6" t="s">
        <v>73</v>
      </c>
      <c r="D6" t="s">
        <v>84</v>
      </c>
      <c r="E6" t="s">
        <v>84</v>
      </c>
      <c r="F6" s="19">
        <v>0.75872590608000001</v>
      </c>
      <c r="G6" s="19">
        <v>0.70198643410899997</v>
      </c>
      <c r="H6" s="19">
        <f t="shared" si="0"/>
        <v>-5.6739471971000044E-2</v>
      </c>
      <c r="I6" s="12">
        <v>0.102181255342</v>
      </c>
      <c r="J6" s="12">
        <v>0.118022157622</v>
      </c>
      <c r="K6" s="12">
        <v>1.5840902279999999E-2</v>
      </c>
      <c r="L6" s="12">
        <f t="shared" si="1"/>
        <v>-1.5840902279999999E-2</v>
      </c>
      <c r="M6" s="20">
        <v>13437</v>
      </c>
      <c r="N6" s="20">
        <v>41280</v>
      </c>
      <c r="O6" s="12">
        <v>3.0721143112301852</v>
      </c>
      <c r="P6" s="12">
        <v>0.13950589699999999</v>
      </c>
      <c r="Q6" s="12">
        <v>0.30029251200000001</v>
      </c>
      <c r="R6" s="12">
        <v>0.16078661500000002</v>
      </c>
      <c r="S6" s="21">
        <v>13</v>
      </c>
      <c r="T6" s="21">
        <v>31</v>
      </c>
      <c r="U6" s="21">
        <v>2.3846153846153846</v>
      </c>
      <c r="V6" s="19">
        <v>0.91300000000000003</v>
      </c>
      <c r="W6" s="19">
        <v>0.88119999999999998</v>
      </c>
      <c r="X6" s="19">
        <v>-3.180000000000005E-2</v>
      </c>
    </row>
    <row r="7" spans="1:24">
      <c r="A7" t="s">
        <v>133</v>
      </c>
      <c r="B7" t="s">
        <v>70</v>
      </c>
      <c r="C7" t="s">
        <v>73</v>
      </c>
      <c r="D7" t="s">
        <v>84</v>
      </c>
      <c r="E7" t="s">
        <v>84</v>
      </c>
      <c r="F7" s="19">
        <v>0.66113914924299999</v>
      </c>
      <c r="G7" s="19">
        <v>0.208407341622</v>
      </c>
      <c r="H7" s="19">
        <f t="shared" si="0"/>
        <v>-0.45273180762099996</v>
      </c>
      <c r="I7" s="12">
        <v>0.243371773116</v>
      </c>
      <c r="J7" s="12">
        <v>0.32356045647699999</v>
      </c>
      <c r="K7" s="12">
        <v>8.0188683360999991E-2</v>
      </c>
      <c r="L7" s="12">
        <f t="shared" si="1"/>
        <v>-8.0188683360999991E-2</v>
      </c>
      <c r="M7" s="20">
        <v>5548</v>
      </c>
      <c r="N7" s="20">
        <v>1689</v>
      </c>
      <c r="O7" s="12">
        <v>0.30443403028118243</v>
      </c>
      <c r="P7" s="12">
        <v>8.2982230000000004E-2</v>
      </c>
      <c r="Q7" s="12">
        <v>4.8981084000000001E-2</v>
      </c>
      <c r="R7" s="12">
        <v>-3.4001146000000003E-2</v>
      </c>
      <c r="S7" s="21">
        <v>6</v>
      </c>
      <c r="T7" s="21">
        <v>3</v>
      </c>
      <c r="U7" s="21">
        <v>0.5</v>
      </c>
      <c r="V7" s="19">
        <v>0.93659999999999999</v>
      </c>
      <c r="W7" s="19">
        <v>0.6452</v>
      </c>
      <c r="X7" s="19">
        <v>-0.29139999999999999</v>
      </c>
    </row>
    <row r="8" spans="1:24">
      <c r="A8" t="s">
        <v>139</v>
      </c>
      <c r="B8" t="s">
        <v>70</v>
      </c>
      <c r="C8" t="s">
        <v>73</v>
      </c>
      <c r="D8" t="s">
        <v>84</v>
      </c>
      <c r="E8" t="s">
        <v>84</v>
      </c>
      <c r="F8" s="19">
        <v>0.45544437207600003</v>
      </c>
      <c r="G8" s="19">
        <v>0.61197916666700003</v>
      </c>
      <c r="H8" s="19">
        <f t="shared" si="0"/>
        <v>0.156534794591</v>
      </c>
      <c r="I8" s="12">
        <v>0.23206327746300001</v>
      </c>
      <c r="J8" s="12">
        <v>0.16581647510600001</v>
      </c>
      <c r="K8" s="12">
        <v>-6.6246802357000006E-2</v>
      </c>
      <c r="L8" s="12">
        <f t="shared" si="1"/>
        <v>6.6246802357000006E-2</v>
      </c>
      <c r="M8" s="20">
        <v>16889</v>
      </c>
      <c r="N8" s="20">
        <v>6528</v>
      </c>
      <c r="O8" s="12">
        <v>0.38652377286991535</v>
      </c>
      <c r="P8" s="12">
        <v>0.225065815</v>
      </c>
      <c r="Q8" s="12">
        <v>6.1871099999999998E-2</v>
      </c>
      <c r="R8" s="12">
        <v>-0.16319471499999999</v>
      </c>
      <c r="S8" s="21">
        <v>15</v>
      </c>
      <c r="T8" s="21">
        <v>7</v>
      </c>
      <c r="U8" s="21">
        <v>0.46666666666666667</v>
      </c>
      <c r="V8" s="19">
        <v>0.80800000000000005</v>
      </c>
      <c r="W8" s="19">
        <v>0.83220000000000005</v>
      </c>
      <c r="X8" s="19">
        <v>2.4199999999999999E-2</v>
      </c>
    </row>
    <row r="9" spans="1:24">
      <c r="A9" t="s">
        <v>141</v>
      </c>
      <c r="B9" t="s">
        <v>70</v>
      </c>
      <c r="C9" t="s">
        <v>74</v>
      </c>
      <c r="D9" t="s">
        <v>84</v>
      </c>
      <c r="E9" t="s">
        <v>84</v>
      </c>
      <c r="F9" s="19">
        <v>0.86979166666700003</v>
      </c>
      <c r="G9" s="19">
        <v>0.850381679389</v>
      </c>
      <c r="H9" s="19">
        <f t="shared" si="0"/>
        <v>-1.9409987278000029E-2</v>
      </c>
      <c r="I9" s="12">
        <v>2.3939537E-2</v>
      </c>
      <c r="J9" s="12">
        <v>5.9744525999999999E-2</v>
      </c>
      <c r="K9" s="12">
        <v>3.5804988999999995E-2</v>
      </c>
      <c r="L9" s="12">
        <f t="shared" si="1"/>
        <v>-3.5804988999999995E-2</v>
      </c>
      <c r="M9" s="20">
        <v>384</v>
      </c>
      <c r="N9" s="20">
        <v>655</v>
      </c>
      <c r="O9" s="12">
        <v>1.7057291666666667</v>
      </c>
      <c r="P9" s="12">
        <v>1.9706160000000001E-3</v>
      </c>
      <c r="Q9" s="12">
        <v>2.3912830000000001E-3</v>
      </c>
      <c r="R9" s="12">
        <v>4.20667E-4</v>
      </c>
      <c r="S9" s="21">
        <v>1</v>
      </c>
      <c r="T9" s="21">
        <v>1</v>
      </c>
      <c r="U9" s="21">
        <v>1</v>
      </c>
      <c r="V9" s="19">
        <v>0</v>
      </c>
      <c r="W9" s="19">
        <v>0</v>
      </c>
      <c r="X9" s="19">
        <v>0</v>
      </c>
    </row>
    <row r="10" spans="1:24">
      <c r="A10" t="s">
        <v>143</v>
      </c>
      <c r="B10" t="s">
        <v>70</v>
      </c>
      <c r="C10" t="s">
        <v>75</v>
      </c>
      <c r="D10" t="s">
        <v>84</v>
      </c>
      <c r="E10" t="s">
        <v>84</v>
      </c>
      <c r="F10" s="19">
        <v>0.77696969696999996</v>
      </c>
      <c r="G10" s="19">
        <v>0.71151271753699996</v>
      </c>
      <c r="H10" s="19">
        <f t="shared" si="0"/>
        <v>-6.5456979432999995E-2</v>
      </c>
      <c r="I10" s="12">
        <v>0.117646705142</v>
      </c>
      <c r="J10" s="12">
        <v>0.13135564167700001</v>
      </c>
      <c r="K10" s="12">
        <v>1.3708936535000008E-2</v>
      </c>
      <c r="L10" s="12">
        <f t="shared" si="1"/>
        <v>-1.3708936535000008E-2</v>
      </c>
      <c r="M10" s="20">
        <v>1650</v>
      </c>
      <c r="N10" s="20">
        <v>1494</v>
      </c>
      <c r="O10" s="12">
        <v>0.9054545454545454</v>
      </c>
      <c r="P10" s="12">
        <v>9.0191109999999998E-3</v>
      </c>
      <c r="Q10" s="12">
        <v>1.0566984999999999E-2</v>
      </c>
      <c r="R10" s="12">
        <v>1.5478739999999994E-3</v>
      </c>
      <c r="S10" s="21">
        <v>3</v>
      </c>
      <c r="T10" s="21">
        <v>3</v>
      </c>
      <c r="U10" s="21">
        <v>1</v>
      </c>
      <c r="V10" s="19">
        <v>0.91830000000000001</v>
      </c>
      <c r="W10" s="19">
        <v>0.83140000000000003</v>
      </c>
      <c r="X10" s="19">
        <v>-8.6899999999999977E-2</v>
      </c>
    </row>
    <row r="11" spans="1:24">
      <c r="A11" t="s">
        <v>126</v>
      </c>
      <c r="B11" t="s">
        <v>70</v>
      </c>
      <c r="C11" t="s">
        <v>73</v>
      </c>
      <c r="D11" t="s">
        <v>85</v>
      </c>
      <c r="E11" t="s">
        <v>83</v>
      </c>
      <c r="F11" s="19">
        <v>0.57277777777799999</v>
      </c>
      <c r="G11" s="19">
        <v>0.105255516841</v>
      </c>
      <c r="H11" s="19">
        <f t="shared" si="0"/>
        <v>-0.467522260937</v>
      </c>
      <c r="I11" s="12">
        <v>0.17507923075599999</v>
      </c>
      <c r="J11" s="12">
        <v>0.34931492776200002</v>
      </c>
      <c r="K11" s="12">
        <v>0.17423569700600003</v>
      </c>
      <c r="L11" s="12">
        <f t="shared" si="1"/>
        <v>-0.17423569700600003</v>
      </c>
      <c r="M11" s="20">
        <v>3600</v>
      </c>
      <c r="N11" s="20">
        <v>13776</v>
      </c>
      <c r="O11" s="12">
        <v>3.8266666666666667</v>
      </c>
      <c r="P11" s="12">
        <v>3.7499999999999999E-2</v>
      </c>
      <c r="Q11" s="12">
        <v>0.68679797200000003</v>
      </c>
      <c r="R11" s="12">
        <v>0.64929797200000006</v>
      </c>
      <c r="S11" s="21">
        <v>4</v>
      </c>
      <c r="T11" s="21">
        <v>15</v>
      </c>
      <c r="U11" s="21">
        <v>3.75</v>
      </c>
      <c r="V11" s="19">
        <v>0.78969999999999996</v>
      </c>
      <c r="W11" s="19">
        <v>0.64859999999999995</v>
      </c>
      <c r="X11" s="19">
        <v>-0.1411</v>
      </c>
    </row>
    <row r="12" spans="1:24">
      <c r="A12" t="s">
        <v>146</v>
      </c>
      <c r="B12" t="s">
        <v>70</v>
      </c>
      <c r="C12" t="s">
        <v>74</v>
      </c>
      <c r="D12" t="s">
        <v>85</v>
      </c>
      <c r="E12" t="s">
        <v>83</v>
      </c>
      <c r="F12" s="19">
        <v>0.81058618808899996</v>
      </c>
      <c r="G12" s="19">
        <v>0.59302325581399995</v>
      </c>
      <c r="H12" s="19">
        <f t="shared" si="0"/>
        <v>-0.21756293227500001</v>
      </c>
      <c r="I12" s="12">
        <v>8.7041810999999997E-2</v>
      </c>
      <c r="J12" s="12">
        <v>0.22427540700000001</v>
      </c>
      <c r="K12" s="12">
        <v>0.13723359600000001</v>
      </c>
      <c r="L12" s="12">
        <f t="shared" si="1"/>
        <v>-0.13723359600000001</v>
      </c>
      <c r="M12" s="20">
        <v>38503</v>
      </c>
      <c r="N12" s="20">
        <v>6794</v>
      </c>
      <c r="O12" s="12">
        <v>0.17645378282211777</v>
      </c>
      <c r="P12" s="12">
        <v>0.22771802299999999</v>
      </c>
      <c r="Q12" s="12">
        <v>9.6943503E-2</v>
      </c>
      <c r="R12" s="12">
        <v>-0.13077452000000001</v>
      </c>
      <c r="S12" s="21">
        <v>31</v>
      </c>
      <c r="T12" s="21">
        <v>7</v>
      </c>
      <c r="U12" s="21">
        <v>0.22580645161290322</v>
      </c>
      <c r="V12" s="19">
        <v>0.95669999999999999</v>
      </c>
      <c r="W12" s="19">
        <v>0.84770000000000001</v>
      </c>
      <c r="X12" s="19">
        <v>-0.10899999999999999</v>
      </c>
    </row>
    <row r="13" spans="1:24">
      <c r="A13" t="s">
        <v>120</v>
      </c>
      <c r="B13" t="s">
        <v>70</v>
      </c>
      <c r="C13" t="s">
        <v>73</v>
      </c>
      <c r="D13" t="s">
        <v>82</v>
      </c>
      <c r="E13" t="s">
        <v>83</v>
      </c>
      <c r="F13" s="19">
        <v>0.76802657680300002</v>
      </c>
      <c r="G13" s="19">
        <v>0.72397017368399996</v>
      </c>
      <c r="H13" s="19">
        <f t="shared" si="0"/>
        <v>-4.4056403119000054E-2</v>
      </c>
      <c r="I13" s="12">
        <v>0.10729923205399999</v>
      </c>
      <c r="J13" s="12">
        <v>0.14923950049099999</v>
      </c>
      <c r="K13" s="12">
        <v>4.1940268436999995E-2</v>
      </c>
      <c r="L13" s="12">
        <f t="shared" si="1"/>
        <v>-4.1940268436999995E-2</v>
      </c>
      <c r="M13" s="20">
        <v>41841</v>
      </c>
      <c r="N13" s="20">
        <v>21994</v>
      </c>
      <c r="O13" s="12">
        <v>0.52565665256566529</v>
      </c>
      <c r="P13" s="12">
        <v>0.23712461000000001</v>
      </c>
      <c r="Q13" s="12">
        <v>0.46777369299999999</v>
      </c>
      <c r="R13" s="12">
        <v>0.23064908299999998</v>
      </c>
      <c r="S13" s="21">
        <v>29</v>
      </c>
      <c r="T13" s="21">
        <v>18</v>
      </c>
      <c r="U13" s="21">
        <v>0.62068965517241381</v>
      </c>
      <c r="V13" s="19">
        <v>0.91469999999999996</v>
      </c>
      <c r="W13" s="19">
        <v>0.90980000000000005</v>
      </c>
      <c r="X13" s="19">
        <v>-4.8999999999999044E-3</v>
      </c>
    </row>
    <row r="14" spans="1:24">
      <c r="A14" t="s">
        <v>125</v>
      </c>
      <c r="B14" t="s">
        <v>70</v>
      </c>
      <c r="C14" t="s">
        <v>76</v>
      </c>
      <c r="D14" t="s">
        <v>82</v>
      </c>
      <c r="E14" t="s">
        <v>83</v>
      </c>
      <c r="F14" s="19">
        <v>0.69584158415800001</v>
      </c>
      <c r="G14" s="19">
        <v>0.66721270161299995</v>
      </c>
      <c r="H14" s="19">
        <f t="shared" si="0"/>
        <v>-2.8628882545000067E-2</v>
      </c>
      <c r="I14" s="12">
        <v>0.19103174629399999</v>
      </c>
      <c r="J14" s="12">
        <v>0.130079455669</v>
      </c>
      <c r="K14" s="12">
        <v>-6.0952290624999989E-2</v>
      </c>
      <c r="L14" s="12">
        <f t="shared" si="1"/>
        <v>6.0952290624999989E-2</v>
      </c>
      <c r="M14" s="20">
        <v>2525</v>
      </c>
      <c r="N14" s="20">
        <v>7936</v>
      </c>
      <c r="O14" s="12">
        <v>3.1429702970297031</v>
      </c>
      <c r="P14" s="12">
        <v>1.874025E-2</v>
      </c>
      <c r="Q14" s="12">
        <v>6.4669461999999997E-2</v>
      </c>
      <c r="R14" s="12">
        <v>4.5929211999999997E-2</v>
      </c>
      <c r="S14" s="21">
        <v>3</v>
      </c>
      <c r="T14" s="21">
        <v>9</v>
      </c>
      <c r="U14" s="21">
        <v>3</v>
      </c>
      <c r="V14" s="19">
        <v>0.89829999999999999</v>
      </c>
      <c r="W14" s="19">
        <v>0.85760000000000003</v>
      </c>
      <c r="X14" s="19">
        <v>-4.0699999999999958E-2</v>
      </c>
    </row>
    <row r="15" spans="1:24">
      <c r="A15" t="s">
        <v>130</v>
      </c>
      <c r="B15" t="s">
        <v>70</v>
      </c>
      <c r="C15" t="s">
        <v>73</v>
      </c>
      <c r="D15" t="s">
        <v>82</v>
      </c>
      <c r="E15" t="s">
        <v>83</v>
      </c>
      <c r="F15" s="19">
        <v>0.48004147226499999</v>
      </c>
      <c r="G15" s="19">
        <v>0.271593316074</v>
      </c>
      <c r="H15" s="19">
        <f t="shared" si="0"/>
        <v>-0.20844815619099999</v>
      </c>
      <c r="I15" s="12">
        <v>0.176700725546</v>
      </c>
      <c r="J15" s="12">
        <v>0.24853684611099999</v>
      </c>
      <c r="K15" s="12">
        <v>7.1836120564999995E-2</v>
      </c>
      <c r="L15" s="12">
        <f t="shared" si="1"/>
        <v>-7.1836120564999995E-2</v>
      </c>
      <c r="M15" s="20">
        <v>5787</v>
      </c>
      <c r="N15" s="20">
        <v>12747</v>
      </c>
      <c r="O15" s="12">
        <v>2.2026956972524623</v>
      </c>
      <c r="P15" s="12">
        <v>7.3449687999999999E-2</v>
      </c>
      <c r="Q15" s="12">
        <v>0.32069520299999998</v>
      </c>
      <c r="R15" s="12">
        <v>0.24724551499999997</v>
      </c>
      <c r="S15" s="21">
        <v>7</v>
      </c>
      <c r="T15" s="21">
        <v>12</v>
      </c>
      <c r="U15" s="21">
        <v>1.7142857142857142</v>
      </c>
      <c r="V15" s="19">
        <v>0.78549999999999998</v>
      </c>
      <c r="W15" s="19">
        <v>0.72350000000000003</v>
      </c>
      <c r="X15" s="19">
        <v>-6.1999999999999944E-2</v>
      </c>
    </row>
    <row r="16" spans="1:24">
      <c r="A16" t="s">
        <v>113</v>
      </c>
      <c r="B16" t="s">
        <v>70</v>
      </c>
      <c r="C16" t="s">
        <v>73</v>
      </c>
      <c r="D16" t="s">
        <v>81</v>
      </c>
      <c r="E16" t="s">
        <v>81</v>
      </c>
      <c r="F16" s="19">
        <v>0.82368835847800004</v>
      </c>
      <c r="G16" s="19">
        <v>0.67250599299299996</v>
      </c>
      <c r="H16" s="19">
        <f t="shared" si="0"/>
        <v>-0.15118236548500008</v>
      </c>
      <c r="I16" s="12">
        <v>6.3140380489000003E-2</v>
      </c>
      <c r="J16" s="12">
        <v>0.14914274673299999</v>
      </c>
      <c r="K16" s="12">
        <v>8.6002366243999984E-2</v>
      </c>
      <c r="L16" s="12">
        <f t="shared" si="1"/>
        <v>-8.6002366243999984E-2</v>
      </c>
      <c r="M16" s="20">
        <v>4441</v>
      </c>
      <c r="N16" s="20">
        <v>5423</v>
      </c>
      <c r="O16" s="12">
        <v>1.2211213690610223</v>
      </c>
      <c r="P16" s="12">
        <v>1.9088826E-2</v>
      </c>
      <c r="Q16" s="12">
        <v>4.9099877E-2</v>
      </c>
      <c r="R16" s="12">
        <v>3.0011051E-2</v>
      </c>
      <c r="S16" s="21">
        <v>5</v>
      </c>
      <c r="T16" s="21">
        <v>6</v>
      </c>
      <c r="U16" s="21">
        <v>1.2</v>
      </c>
      <c r="V16" s="19">
        <v>0.94640000000000002</v>
      </c>
      <c r="W16" s="19">
        <v>0.86309999999999998</v>
      </c>
      <c r="X16" s="19">
        <v>-8.3300000000000041E-2</v>
      </c>
    </row>
    <row r="17" spans="1:24">
      <c r="A17" t="s">
        <v>135</v>
      </c>
      <c r="B17" t="s">
        <v>70</v>
      </c>
      <c r="C17" t="s">
        <v>73</v>
      </c>
      <c r="D17" t="s">
        <v>81</v>
      </c>
      <c r="E17" t="s">
        <v>81</v>
      </c>
      <c r="F17" s="19">
        <v>0.45469617242100002</v>
      </c>
      <c r="G17" s="19">
        <v>0.18343115731000001</v>
      </c>
      <c r="H17" s="19">
        <f t="shared" si="0"/>
        <v>-0.27126501511099999</v>
      </c>
      <c r="I17" s="12">
        <v>0.25056067209499999</v>
      </c>
      <c r="J17" s="12">
        <v>0.33339328502999999</v>
      </c>
      <c r="K17" s="12">
        <v>8.2832612934999994E-2</v>
      </c>
      <c r="L17" s="12">
        <f t="shared" si="1"/>
        <v>-8.2832612934999994E-2</v>
      </c>
      <c r="M17" s="20">
        <v>13873</v>
      </c>
      <c r="N17" s="20">
        <v>22319</v>
      </c>
      <c r="O17" s="12">
        <v>1.6088084768975708</v>
      </c>
      <c r="P17" s="12">
        <v>0.185161715</v>
      </c>
      <c r="Q17" s="12">
        <v>0.59651423599999998</v>
      </c>
      <c r="R17" s="12">
        <v>0.41135252099999997</v>
      </c>
      <c r="S17" s="21">
        <v>14</v>
      </c>
      <c r="T17" s="21">
        <v>20</v>
      </c>
      <c r="U17" s="21">
        <v>1.4285714285714286</v>
      </c>
      <c r="V17" s="19">
        <v>0.83409999999999995</v>
      </c>
      <c r="W17" s="19">
        <v>0.76339999999999997</v>
      </c>
      <c r="X17" s="19">
        <v>-7.0699999999999985E-2</v>
      </c>
    </row>
    <row r="18" spans="1:24">
      <c r="A18" t="s">
        <v>138</v>
      </c>
      <c r="B18" t="s">
        <v>70</v>
      </c>
      <c r="C18" t="s">
        <v>73</v>
      </c>
      <c r="D18" t="s">
        <v>81</v>
      </c>
      <c r="E18" t="s">
        <v>81</v>
      </c>
      <c r="F18" s="19">
        <v>0.67570930811300001</v>
      </c>
      <c r="G18" s="19">
        <v>0.74861963190199998</v>
      </c>
      <c r="H18" s="19">
        <f t="shared" si="0"/>
        <v>7.2910323788999976E-2</v>
      </c>
      <c r="I18" s="12">
        <v>0.198429345806</v>
      </c>
      <c r="J18" s="12">
        <v>0.133593211524</v>
      </c>
      <c r="K18" s="12">
        <v>-6.4836134281999996E-2</v>
      </c>
      <c r="L18" s="12">
        <f t="shared" si="1"/>
        <v>6.4836134281999996E-2</v>
      </c>
      <c r="M18" s="20">
        <v>4018</v>
      </c>
      <c r="N18" s="20">
        <v>6520</v>
      </c>
      <c r="O18" s="12">
        <v>1.6226978596316575</v>
      </c>
      <c r="P18" s="12">
        <v>4.2795551000000001E-2</v>
      </c>
      <c r="Q18" s="12">
        <v>7.6663018999999999E-2</v>
      </c>
      <c r="R18" s="12">
        <v>3.3867467999999998E-2</v>
      </c>
      <c r="S18" s="21">
        <v>5</v>
      </c>
      <c r="T18" s="21">
        <v>7</v>
      </c>
      <c r="U18" s="21">
        <v>1.4</v>
      </c>
      <c r="V18" s="19">
        <v>0.88160000000000005</v>
      </c>
      <c r="W18" s="19">
        <v>0.91320000000000001</v>
      </c>
      <c r="X18" s="19">
        <v>3.1599999999999961E-2</v>
      </c>
    </row>
    <row r="19" spans="1:24">
      <c r="A19" t="s">
        <v>142</v>
      </c>
      <c r="B19" t="s">
        <v>70</v>
      </c>
      <c r="C19" t="s">
        <v>73</v>
      </c>
      <c r="D19" t="s">
        <v>81</v>
      </c>
      <c r="E19" t="s">
        <v>81</v>
      </c>
      <c r="F19" s="19">
        <v>0.71932606541099997</v>
      </c>
      <c r="G19" s="19">
        <v>0.55689277899300005</v>
      </c>
      <c r="H19" s="19">
        <f t="shared" si="0"/>
        <v>-0.16243328641799992</v>
      </c>
      <c r="I19" s="12">
        <v>0.14723453606799999</v>
      </c>
      <c r="J19" s="12">
        <v>0.31490759552100001</v>
      </c>
      <c r="K19" s="12">
        <v>0.16767305945300001</v>
      </c>
      <c r="L19" s="12">
        <f t="shared" si="1"/>
        <v>-0.16767305945300001</v>
      </c>
      <c r="M19" s="20">
        <v>10090</v>
      </c>
      <c r="N19" s="20">
        <v>16452</v>
      </c>
      <c r="O19" s="12">
        <v>1.6305252725470762</v>
      </c>
      <c r="P19" s="12">
        <v>6.9032760999999998E-2</v>
      </c>
      <c r="Q19" s="12">
        <v>0.17776423599999999</v>
      </c>
      <c r="R19" s="12">
        <v>0.10873147499999999</v>
      </c>
      <c r="S19" s="21">
        <v>10</v>
      </c>
      <c r="T19" s="21">
        <v>15</v>
      </c>
      <c r="U19" s="21">
        <v>1.5</v>
      </c>
      <c r="V19" s="19">
        <v>0.8962</v>
      </c>
      <c r="W19" s="19">
        <v>0.88</v>
      </c>
      <c r="X19" s="19">
        <v>-1.6199999999999992E-2</v>
      </c>
    </row>
    <row r="20" spans="1:24">
      <c r="A20" t="s">
        <v>115</v>
      </c>
      <c r="B20" t="s">
        <v>71</v>
      </c>
      <c r="C20" t="s">
        <v>73</v>
      </c>
      <c r="D20" t="s">
        <v>84</v>
      </c>
      <c r="E20" t="s">
        <v>84</v>
      </c>
      <c r="F20" s="19">
        <v>0.41014971647699999</v>
      </c>
      <c r="G20" s="19">
        <v>0.83098591549300005</v>
      </c>
      <c r="H20" s="19">
        <f t="shared" si="0"/>
        <v>0.42083619901600006</v>
      </c>
      <c r="I20" s="12">
        <v>0.217737343202</v>
      </c>
      <c r="J20" s="12">
        <v>4.6602986105700003E-2</v>
      </c>
      <c r="K20" s="12">
        <v>-0.17113435709629998</v>
      </c>
      <c r="L20" s="12">
        <f t="shared" si="1"/>
        <v>0.17113435709629998</v>
      </c>
      <c r="M20" s="20">
        <v>24513</v>
      </c>
      <c r="N20" s="20">
        <v>2911</v>
      </c>
      <c r="O20" s="12">
        <v>0.11875331456778036</v>
      </c>
      <c r="P20" s="12">
        <v>0.36341897400000001</v>
      </c>
      <c r="Q20" s="12">
        <v>1.199298E-2</v>
      </c>
      <c r="R20" s="12">
        <v>-0.35142599400000002</v>
      </c>
      <c r="S20" s="21">
        <v>21</v>
      </c>
      <c r="T20" s="21">
        <v>4</v>
      </c>
      <c r="U20" s="21">
        <v>0.19047619047619047</v>
      </c>
      <c r="V20" s="19">
        <v>0.8</v>
      </c>
      <c r="W20" s="19">
        <v>0.92079999999999995</v>
      </c>
      <c r="X20" s="19">
        <v>0.12079999999999991</v>
      </c>
    </row>
    <row r="21" spans="1:24">
      <c r="A21" t="s">
        <v>116</v>
      </c>
      <c r="B21" t="s">
        <v>71</v>
      </c>
      <c r="C21" t="s">
        <v>74</v>
      </c>
      <c r="D21" t="s">
        <v>84</v>
      </c>
      <c r="E21" t="s">
        <v>84</v>
      </c>
      <c r="F21" s="19">
        <v>0.68748658510399996</v>
      </c>
      <c r="G21" s="19">
        <v>0.72084463386300002</v>
      </c>
      <c r="H21" s="19">
        <f t="shared" si="0"/>
        <v>3.3358048759000059E-2</v>
      </c>
      <c r="I21" s="12">
        <v>0.14800480399999999</v>
      </c>
      <c r="J21" s="12">
        <v>0.119581357</v>
      </c>
      <c r="K21" s="12">
        <v>-2.8423446999999991E-2</v>
      </c>
      <c r="L21" s="12">
        <f t="shared" si="1"/>
        <v>2.8423446999999991E-2</v>
      </c>
      <c r="M21" s="20">
        <v>4659</v>
      </c>
      <c r="N21" s="20">
        <v>5162</v>
      </c>
      <c r="O21" s="12">
        <v>1.1079630822064821</v>
      </c>
      <c r="P21" s="12">
        <v>3.5525545999999998E-2</v>
      </c>
      <c r="Q21" s="12">
        <v>3.5137967999999999E-2</v>
      </c>
      <c r="R21" s="12">
        <v>-3.8757800000000002E-4</v>
      </c>
      <c r="S21" s="21">
        <v>6</v>
      </c>
      <c r="T21" s="21">
        <v>6</v>
      </c>
      <c r="U21" s="21">
        <v>1</v>
      </c>
      <c r="V21" s="19">
        <v>0.86670000000000003</v>
      </c>
      <c r="W21" s="19">
        <v>0.87890000000000001</v>
      </c>
      <c r="X21" s="19">
        <v>1.2199999999999989E-2</v>
      </c>
    </row>
    <row r="22" spans="1:24">
      <c r="A22" t="s">
        <v>119</v>
      </c>
      <c r="B22" t="s">
        <v>71</v>
      </c>
      <c r="C22" t="s">
        <v>73</v>
      </c>
      <c r="D22" t="s">
        <v>84</v>
      </c>
      <c r="E22" t="s">
        <v>84</v>
      </c>
      <c r="F22" s="19">
        <v>0.83747178329600003</v>
      </c>
      <c r="G22" s="19">
        <v>0.81278538812800005</v>
      </c>
      <c r="H22" s="19">
        <f t="shared" si="0"/>
        <v>-2.4686395167999975E-2</v>
      </c>
      <c r="I22" s="12">
        <v>7.7005641549600004E-2</v>
      </c>
      <c r="J22" s="12">
        <v>6.9632078132399994E-2</v>
      </c>
      <c r="K22" s="12">
        <v>-7.3735634172000103E-3</v>
      </c>
      <c r="L22" s="12">
        <f t="shared" si="1"/>
        <v>7.3735634172000103E-3</v>
      </c>
      <c r="M22" s="20">
        <v>443</v>
      </c>
      <c r="N22" s="20">
        <v>438</v>
      </c>
      <c r="O22" s="12">
        <v>0.98871331828442433</v>
      </c>
      <c r="P22" s="12">
        <v>1.7575080000000001E-3</v>
      </c>
      <c r="Q22" s="12">
        <v>1.9988300000000001E-3</v>
      </c>
      <c r="R22" s="12">
        <v>2.4132199999999998E-4</v>
      </c>
      <c r="S22" s="21">
        <v>1</v>
      </c>
      <c r="T22" s="21">
        <v>1</v>
      </c>
      <c r="U22" s="21">
        <v>1</v>
      </c>
      <c r="V22" s="19">
        <v>0</v>
      </c>
      <c r="W22" s="19">
        <v>0</v>
      </c>
      <c r="X22" s="19">
        <v>0</v>
      </c>
    </row>
    <row r="23" spans="1:24">
      <c r="A23" t="s">
        <v>131</v>
      </c>
      <c r="B23" t="s">
        <v>71</v>
      </c>
      <c r="C23" t="s">
        <v>75</v>
      </c>
      <c r="D23" t="s">
        <v>84</v>
      </c>
      <c r="E23" t="s">
        <v>84</v>
      </c>
      <c r="F23" s="19">
        <v>0.563807084934</v>
      </c>
      <c r="G23" s="19">
        <v>0.57334974902900004</v>
      </c>
      <c r="H23" s="19">
        <f t="shared" si="0"/>
        <v>9.5426640950000419E-3</v>
      </c>
      <c r="I23" s="12">
        <v>0.17039460361700001</v>
      </c>
      <c r="J23" s="12">
        <v>0.19750261680299999</v>
      </c>
      <c r="K23" s="12">
        <v>2.710801318599998E-2</v>
      </c>
      <c r="L23" s="12">
        <f t="shared" si="1"/>
        <v>-2.710801318599998E-2</v>
      </c>
      <c r="M23" s="20">
        <v>11715</v>
      </c>
      <c r="N23" s="20">
        <v>10559</v>
      </c>
      <c r="O23" s="12">
        <v>0.90132309005548439</v>
      </c>
      <c r="P23" s="12">
        <v>0.12520232100000001</v>
      </c>
      <c r="Q23" s="12">
        <v>0.110142843</v>
      </c>
      <c r="R23" s="12">
        <v>-1.5059478000000001E-2</v>
      </c>
      <c r="S23" s="21">
        <v>12</v>
      </c>
      <c r="T23" s="21">
        <v>11</v>
      </c>
      <c r="U23" s="21">
        <v>0.91666666666666663</v>
      </c>
      <c r="V23" s="19">
        <v>0.81269999999999998</v>
      </c>
      <c r="W23" s="19">
        <v>0.81579999999999997</v>
      </c>
      <c r="X23" s="19">
        <v>3.0999999999999917E-3</v>
      </c>
    </row>
    <row r="24" spans="1:24">
      <c r="A24" t="s">
        <v>134</v>
      </c>
      <c r="B24" t="s">
        <v>71</v>
      </c>
      <c r="C24" t="s">
        <v>73</v>
      </c>
      <c r="D24" t="s">
        <v>84</v>
      </c>
      <c r="E24" t="s">
        <v>84</v>
      </c>
      <c r="F24" s="19">
        <v>0.73368834080699996</v>
      </c>
      <c r="G24" s="19">
        <v>0.66457773798899999</v>
      </c>
      <c r="H24" s="19">
        <f t="shared" si="0"/>
        <v>-6.9110602817999967E-2</v>
      </c>
      <c r="I24" s="12">
        <v>9.8103476694700001E-2</v>
      </c>
      <c r="J24" s="12">
        <v>0.13882762058299999</v>
      </c>
      <c r="K24" s="12">
        <v>4.0724143888299993E-2</v>
      </c>
      <c r="L24" s="12">
        <f t="shared" si="1"/>
        <v>-4.0724143888299993E-2</v>
      </c>
      <c r="M24" s="20">
        <v>17840</v>
      </c>
      <c r="N24" s="20">
        <v>16755</v>
      </c>
      <c r="O24" s="12">
        <v>0.93918161434977576</v>
      </c>
      <c r="P24" s="12">
        <v>0.11591994899999999</v>
      </c>
      <c r="Q24" s="12">
        <v>0.13720748799999999</v>
      </c>
      <c r="R24" s="12">
        <v>2.1287538999999994E-2</v>
      </c>
      <c r="S24" s="21">
        <v>15</v>
      </c>
      <c r="T24" s="21">
        <v>14</v>
      </c>
      <c r="U24" s="21">
        <v>0.93333333333333335</v>
      </c>
      <c r="V24" s="19">
        <v>0.88490000000000002</v>
      </c>
      <c r="W24" s="19">
        <v>0.86199999999999999</v>
      </c>
      <c r="X24" s="19">
        <v>-2.2900000000000031E-2</v>
      </c>
    </row>
    <row r="25" spans="1:24">
      <c r="A25" t="s">
        <v>145</v>
      </c>
      <c r="B25" t="s">
        <v>71</v>
      </c>
      <c r="C25" t="s">
        <v>76</v>
      </c>
      <c r="D25" t="s">
        <v>84</v>
      </c>
      <c r="E25" t="s">
        <v>84</v>
      </c>
      <c r="F25" s="19">
        <v>0.68207189104699995</v>
      </c>
      <c r="G25" s="19">
        <v>0.68501529051999999</v>
      </c>
      <c r="H25" s="19">
        <f t="shared" si="0"/>
        <v>2.9433994730000412E-3</v>
      </c>
      <c r="I25" s="12">
        <v>0.11085524694600001</v>
      </c>
      <c r="J25" s="12">
        <v>0.16000424754699999</v>
      </c>
      <c r="K25" s="12">
        <v>4.9149000600999984E-2</v>
      </c>
      <c r="L25" s="12">
        <f t="shared" si="1"/>
        <v>-4.9149000600999984E-2</v>
      </c>
      <c r="M25" s="20">
        <v>4479</v>
      </c>
      <c r="N25" s="20">
        <v>1962</v>
      </c>
      <c r="O25" s="12">
        <v>0.43804420629604823</v>
      </c>
      <c r="P25" s="12">
        <v>4.3834757000000002E-2</v>
      </c>
      <c r="Q25" s="12">
        <v>1.5100917E-2</v>
      </c>
      <c r="R25" s="12">
        <v>-2.8733840000000004E-2</v>
      </c>
      <c r="S25" s="21">
        <v>6</v>
      </c>
      <c r="T25" s="21">
        <v>3</v>
      </c>
      <c r="U25" s="21">
        <v>0.5</v>
      </c>
      <c r="V25" s="19">
        <v>0.85540000000000005</v>
      </c>
      <c r="W25" s="19">
        <v>0.86990000000000001</v>
      </c>
      <c r="X25" s="19">
        <v>1.4499999999999957E-2</v>
      </c>
    </row>
    <row r="26" spans="1:24">
      <c r="A26" t="s">
        <v>132</v>
      </c>
      <c r="B26" t="s">
        <v>71</v>
      </c>
      <c r="C26" t="s">
        <v>73</v>
      </c>
      <c r="D26" t="s">
        <v>85</v>
      </c>
      <c r="E26" t="s">
        <v>83</v>
      </c>
      <c r="F26" s="19">
        <v>0.71017048794799997</v>
      </c>
      <c r="G26" s="19">
        <v>0.77027027026999995</v>
      </c>
      <c r="H26" s="19">
        <f t="shared" si="0"/>
        <v>6.0099782321999973E-2</v>
      </c>
      <c r="I26" s="12">
        <v>0.121805218386</v>
      </c>
      <c r="J26" s="12">
        <v>0.10506170178800001</v>
      </c>
      <c r="K26" s="12">
        <v>-1.6743516597999997E-2</v>
      </c>
      <c r="L26" s="12">
        <f t="shared" si="1"/>
        <v>1.6743516597999997E-2</v>
      </c>
      <c r="M26" s="20">
        <v>8505</v>
      </c>
      <c r="N26" s="20">
        <v>8510</v>
      </c>
      <c r="O26" s="12">
        <v>1.0005878894767783</v>
      </c>
      <c r="P26" s="12">
        <v>0.10469274200000001</v>
      </c>
      <c r="Q26" s="12">
        <v>7.7036372000000006E-2</v>
      </c>
      <c r="R26" s="12">
        <v>-2.765637E-2</v>
      </c>
      <c r="S26" s="21">
        <v>8</v>
      </c>
      <c r="T26" s="21">
        <v>8</v>
      </c>
      <c r="U26" s="21">
        <v>1</v>
      </c>
      <c r="V26" s="19">
        <v>0.88670000000000004</v>
      </c>
      <c r="W26" s="19">
        <v>0.91830000000000001</v>
      </c>
      <c r="X26" s="19">
        <v>3.1599999999999961E-2</v>
      </c>
    </row>
    <row r="27" spans="1:24">
      <c r="A27" t="s">
        <v>114</v>
      </c>
      <c r="B27" t="s">
        <v>71</v>
      </c>
      <c r="C27" t="s">
        <v>73</v>
      </c>
      <c r="D27" t="s">
        <v>82</v>
      </c>
      <c r="E27" t="s">
        <v>83</v>
      </c>
      <c r="F27" s="19">
        <v>0.84465657515199999</v>
      </c>
      <c r="G27" s="19">
        <v>0.84031129618</v>
      </c>
      <c r="H27" s="19">
        <f t="shared" si="0"/>
        <v>-4.3452789719999885E-3</v>
      </c>
      <c r="I27" s="12">
        <v>3.2278106932900001E-2</v>
      </c>
      <c r="J27" s="12">
        <v>3.06538625291E-2</v>
      </c>
      <c r="K27" s="12">
        <v>-1.6242444038000008E-3</v>
      </c>
      <c r="L27" s="12">
        <f t="shared" si="1"/>
        <v>1.6242444038000008E-3</v>
      </c>
      <c r="M27" s="20">
        <v>123404</v>
      </c>
      <c r="N27" s="20">
        <v>153937</v>
      </c>
      <c r="O27" s="12">
        <v>1.2474230981167547</v>
      </c>
      <c r="P27" s="12">
        <v>0.46773108400000002</v>
      </c>
      <c r="Q27" s="12">
        <v>0.59972942699999998</v>
      </c>
      <c r="R27" s="12">
        <v>0.13199834299999996</v>
      </c>
      <c r="S27" s="21">
        <v>80</v>
      </c>
      <c r="T27" s="21">
        <v>94</v>
      </c>
      <c r="U27" s="21">
        <v>1.175</v>
      </c>
      <c r="V27" s="19">
        <v>0.97050000000000003</v>
      </c>
      <c r="W27" s="19">
        <v>0.96960000000000002</v>
      </c>
      <c r="X27" s="19">
        <v>-9.000000000000119E-4</v>
      </c>
    </row>
    <row r="28" spans="1:24">
      <c r="A28" t="s">
        <v>128</v>
      </c>
      <c r="B28" t="s">
        <v>71</v>
      </c>
      <c r="C28" t="s">
        <v>73</v>
      </c>
      <c r="D28" t="s">
        <v>82</v>
      </c>
      <c r="E28" t="s">
        <v>83</v>
      </c>
      <c r="F28" s="19">
        <v>0.379804934022</v>
      </c>
      <c r="G28" s="19">
        <v>0.220908565187</v>
      </c>
      <c r="H28" s="19">
        <f t="shared" si="0"/>
        <v>-0.158896368835</v>
      </c>
      <c r="I28" s="12">
        <v>0.213550695401</v>
      </c>
      <c r="J28" s="12">
        <v>0.28203429774099997</v>
      </c>
      <c r="K28" s="12">
        <v>6.8483602339999977E-2</v>
      </c>
      <c r="L28" s="12">
        <f t="shared" si="1"/>
        <v>-6.8483602339999977E-2</v>
      </c>
      <c r="M28" s="20">
        <v>13944</v>
      </c>
      <c r="N28" s="20">
        <v>15563</v>
      </c>
      <c r="O28" s="12">
        <v>1.1161072862880093</v>
      </c>
      <c r="P28" s="12">
        <v>0.33523730099999999</v>
      </c>
      <c r="Q28" s="12">
        <v>0.470602574</v>
      </c>
      <c r="R28" s="12">
        <v>0.13536527300000001</v>
      </c>
      <c r="S28" s="21">
        <v>14</v>
      </c>
      <c r="T28" s="21">
        <v>14</v>
      </c>
      <c r="U28" s="21">
        <v>1</v>
      </c>
      <c r="V28" s="19">
        <v>0.77759999999999996</v>
      </c>
      <c r="W28" s="19">
        <v>0.71579999999999999</v>
      </c>
      <c r="X28" s="19">
        <v>-6.1799999999999966E-2</v>
      </c>
    </row>
    <row r="29" spans="1:24">
      <c r="A29" t="s">
        <v>117</v>
      </c>
      <c r="B29" t="s">
        <v>71</v>
      </c>
      <c r="C29" t="s">
        <v>74</v>
      </c>
      <c r="D29" t="s">
        <v>81</v>
      </c>
      <c r="E29" t="s">
        <v>81</v>
      </c>
      <c r="F29" s="19">
        <v>0.75887303329699995</v>
      </c>
      <c r="G29" s="19">
        <v>0.76602109904000004</v>
      </c>
      <c r="H29" s="19">
        <f t="shared" si="0"/>
        <v>7.1480657430000871E-3</v>
      </c>
      <c r="I29" s="12">
        <v>0.14455189399999999</v>
      </c>
      <c r="J29" s="12">
        <v>0.132244204</v>
      </c>
      <c r="K29" s="12">
        <v>-1.2307689999999982E-2</v>
      </c>
      <c r="L29" s="12">
        <f t="shared" si="1"/>
        <v>1.2307689999999982E-2</v>
      </c>
      <c r="M29" s="20">
        <v>5466</v>
      </c>
      <c r="N29" s="20">
        <v>6351</v>
      </c>
      <c r="O29" s="12">
        <v>1.1619099890230515</v>
      </c>
      <c r="P29" s="12">
        <v>9.3803119000000004E-2</v>
      </c>
      <c r="Q29" s="12">
        <v>5.7765041000000003E-2</v>
      </c>
      <c r="R29" s="12">
        <v>-3.6038078000000001E-2</v>
      </c>
      <c r="S29" s="21">
        <v>6</v>
      </c>
      <c r="T29" s="21">
        <v>7</v>
      </c>
      <c r="U29" s="21">
        <v>1.1666666666666667</v>
      </c>
      <c r="V29" s="19">
        <v>0.9284</v>
      </c>
      <c r="W29" s="19">
        <v>0.91830000000000001</v>
      </c>
      <c r="X29" s="19">
        <v>-1.0099999999999998E-2</v>
      </c>
    </row>
    <row r="30" spans="1:24">
      <c r="A30" t="s">
        <v>122</v>
      </c>
      <c r="B30" t="s">
        <v>71</v>
      </c>
      <c r="C30" t="s">
        <v>76</v>
      </c>
      <c r="D30" t="s">
        <v>81</v>
      </c>
      <c r="E30" t="s">
        <v>81</v>
      </c>
      <c r="F30" s="19">
        <v>0.70820481184499995</v>
      </c>
      <c r="G30" s="19">
        <v>0.739130434783</v>
      </c>
      <c r="H30" s="19">
        <f t="shared" si="0"/>
        <v>3.0925622938000052E-2</v>
      </c>
      <c r="I30" s="12">
        <v>0.20955833433400001</v>
      </c>
      <c r="J30" s="12">
        <v>0.15850456823</v>
      </c>
      <c r="K30" s="12">
        <v>-5.1053766104000003E-2</v>
      </c>
      <c r="L30" s="12">
        <f t="shared" si="1"/>
        <v>5.1053766104000003E-2</v>
      </c>
      <c r="M30" s="20">
        <v>4863</v>
      </c>
      <c r="N30" s="20">
        <v>2990</v>
      </c>
      <c r="O30" s="12">
        <v>0.61484680238535883</v>
      </c>
      <c r="P30" s="12">
        <v>3.4596821E-2</v>
      </c>
      <c r="Q30" s="12">
        <v>1.9015698000000001E-2</v>
      </c>
      <c r="R30" s="12">
        <v>-1.5581122999999999E-2</v>
      </c>
      <c r="S30" s="21">
        <v>5</v>
      </c>
      <c r="T30" s="21">
        <v>4</v>
      </c>
      <c r="U30" s="21">
        <v>0.8</v>
      </c>
      <c r="V30" s="19">
        <v>0.92520000000000002</v>
      </c>
      <c r="W30" s="19">
        <v>0.91830000000000001</v>
      </c>
      <c r="X30" s="19">
        <v>-6.9000000000000172E-3</v>
      </c>
    </row>
    <row r="31" spans="1:24">
      <c r="A31" t="s">
        <v>129</v>
      </c>
      <c r="B31" t="s">
        <v>71</v>
      </c>
      <c r="C31" t="s">
        <v>76</v>
      </c>
      <c r="D31" t="s">
        <v>81</v>
      </c>
      <c r="E31" t="s">
        <v>81</v>
      </c>
      <c r="F31" s="19">
        <v>0.70138422255099997</v>
      </c>
      <c r="G31" s="19">
        <v>0.68478857770500001</v>
      </c>
      <c r="H31" s="19">
        <f t="shared" si="0"/>
        <v>-1.6595644845999957E-2</v>
      </c>
      <c r="I31" s="12">
        <v>0.18629274743300001</v>
      </c>
      <c r="J31" s="12">
        <v>0.108760272144</v>
      </c>
      <c r="K31" s="12">
        <v>-7.7532475289000008E-2</v>
      </c>
      <c r="L31" s="12">
        <f t="shared" si="1"/>
        <v>7.7532475289000008E-2</v>
      </c>
      <c r="M31" s="20">
        <v>7441</v>
      </c>
      <c r="N31" s="20">
        <v>10926</v>
      </c>
      <c r="O31" s="12">
        <v>1.4683510280876226</v>
      </c>
      <c r="P31" s="12">
        <v>5.4758189999999998E-2</v>
      </c>
      <c r="Q31" s="12">
        <v>8.4531006000000006E-2</v>
      </c>
      <c r="R31" s="12">
        <v>2.9772816000000007E-2</v>
      </c>
      <c r="S31" s="21">
        <v>9</v>
      </c>
      <c r="T31" s="21">
        <v>12</v>
      </c>
      <c r="U31" s="21">
        <v>1.3333333333333333</v>
      </c>
      <c r="V31" s="19">
        <v>0.91539999999999999</v>
      </c>
      <c r="W31" s="19">
        <v>0.873</v>
      </c>
      <c r="X31" s="19">
        <v>-4.2399999999999993E-2</v>
      </c>
    </row>
    <row r="32" spans="1:24">
      <c r="A32" t="s">
        <v>136</v>
      </c>
      <c r="B32" t="s">
        <v>71</v>
      </c>
      <c r="C32" t="s">
        <v>73</v>
      </c>
      <c r="D32" t="s">
        <v>81</v>
      </c>
      <c r="E32" t="s">
        <v>81</v>
      </c>
      <c r="F32" s="19">
        <v>0.6</v>
      </c>
      <c r="G32" s="19">
        <v>0.598036637742</v>
      </c>
      <c r="H32" s="19">
        <f t="shared" si="0"/>
        <v>-1.9633622579999788E-3</v>
      </c>
      <c r="I32" s="12">
        <v>0.25293581233500001</v>
      </c>
      <c r="J32" s="12">
        <v>0.26174853870300002</v>
      </c>
      <c r="K32" s="12">
        <v>8.8127263680000123E-3</v>
      </c>
      <c r="L32" s="12">
        <f t="shared" si="1"/>
        <v>-8.8127263680000123E-3</v>
      </c>
      <c r="M32" s="20">
        <v>11445</v>
      </c>
      <c r="N32" s="20">
        <v>11409</v>
      </c>
      <c r="O32" s="12">
        <v>0.99685452162516386</v>
      </c>
      <c r="P32" s="12">
        <v>0.111844286</v>
      </c>
      <c r="Q32" s="12">
        <v>0.11210510899999999</v>
      </c>
      <c r="R32" s="12">
        <v>2.6082299999999337E-4</v>
      </c>
      <c r="S32" s="21">
        <v>11</v>
      </c>
      <c r="T32" s="21">
        <v>11</v>
      </c>
      <c r="U32" s="21">
        <v>1</v>
      </c>
      <c r="V32" s="19">
        <v>0.88470000000000004</v>
      </c>
      <c r="W32" s="19">
        <v>0.89149999999999996</v>
      </c>
      <c r="X32" s="19">
        <v>6.7999999999999172E-3</v>
      </c>
    </row>
    <row r="33" spans="1:24">
      <c r="A33" t="s">
        <v>137</v>
      </c>
      <c r="B33" t="s">
        <v>71</v>
      </c>
      <c r="C33" t="s">
        <v>75</v>
      </c>
      <c r="D33" t="s">
        <v>81</v>
      </c>
      <c r="E33" t="s">
        <v>81</v>
      </c>
      <c r="F33" s="19">
        <v>0.393435200905</v>
      </c>
      <c r="G33" s="19">
        <v>0.213317682211</v>
      </c>
      <c r="H33" s="19">
        <f t="shared" si="0"/>
        <v>-0.180117518694</v>
      </c>
      <c r="I33" s="12">
        <v>0.29076072083100002</v>
      </c>
      <c r="J33" s="12">
        <v>0.35748072330699998</v>
      </c>
      <c r="K33" s="12">
        <v>6.6720002475999962E-2</v>
      </c>
      <c r="L33" s="12">
        <f t="shared" si="1"/>
        <v>-6.6720002475999962E-2</v>
      </c>
      <c r="M33" s="20">
        <v>8835</v>
      </c>
      <c r="N33" s="20">
        <v>18742</v>
      </c>
      <c r="O33" s="12">
        <v>2.121335597057159</v>
      </c>
      <c r="P33" s="12">
        <v>0.137180675</v>
      </c>
      <c r="Q33" s="12">
        <v>0.50204270699999998</v>
      </c>
      <c r="R33" s="12">
        <v>0.364862032</v>
      </c>
      <c r="S33" s="21">
        <v>9</v>
      </c>
      <c r="T33" s="21">
        <v>17</v>
      </c>
      <c r="U33" s="21">
        <v>1.8888888888888888</v>
      </c>
      <c r="V33" s="19">
        <v>0.79239999999999999</v>
      </c>
      <c r="W33" s="19">
        <v>0.76129999999999998</v>
      </c>
      <c r="X33" s="19">
        <v>-3.1100000000000017E-2</v>
      </c>
    </row>
    <row r="34" spans="1:24">
      <c r="A34" t="s">
        <v>140</v>
      </c>
      <c r="B34" t="s">
        <v>71</v>
      </c>
      <c r="C34" t="s">
        <v>73</v>
      </c>
      <c r="D34" t="s">
        <v>81</v>
      </c>
      <c r="E34" t="s">
        <v>81</v>
      </c>
      <c r="F34" s="19">
        <v>0.69907202828100001</v>
      </c>
      <c r="G34" s="19">
        <v>0.692387692464</v>
      </c>
      <c r="H34" s="19">
        <f t="shared" si="0"/>
        <v>-6.6843358170000089E-3</v>
      </c>
      <c r="I34" s="12">
        <v>0.107510054821</v>
      </c>
      <c r="J34" s="12">
        <v>0.112253799254</v>
      </c>
      <c r="K34" s="12">
        <v>4.743744433000005E-3</v>
      </c>
      <c r="L34" s="12">
        <f t="shared" si="1"/>
        <v>-4.743744433000005E-3</v>
      </c>
      <c r="M34" s="20">
        <v>22630</v>
      </c>
      <c r="N34" s="20">
        <v>39423</v>
      </c>
      <c r="O34" s="12">
        <v>1.7420680512593902</v>
      </c>
      <c r="P34" s="12">
        <v>0.16637090500000001</v>
      </c>
      <c r="Q34" s="12">
        <v>0.29617053399999999</v>
      </c>
      <c r="R34" s="12">
        <v>0.12979962899999997</v>
      </c>
      <c r="S34" s="21">
        <v>18</v>
      </c>
      <c r="T34" s="21">
        <v>31</v>
      </c>
      <c r="U34" s="21">
        <v>1.7222222222222223</v>
      </c>
      <c r="V34" s="19">
        <v>0.86499999999999999</v>
      </c>
      <c r="W34" s="19">
        <v>0.86890000000000001</v>
      </c>
      <c r="X34" s="19">
        <v>3.9000000000000146E-3</v>
      </c>
    </row>
    <row r="35" spans="1:24">
      <c r="A35" t="s">
        <v>144</v>
      </c>
      <c r="B35" t="s">
        <v>71</v>
      </c>
      <c r="C35" t="s">
        <v>76</v>
      </c>
      <c r="D35" t="s">
        <v>81</v>
      </c>
      <c r="E35" t="s">
        <v>81</v>
      </c>
      <c r="F35" s="19">
        <v>0.60123843822099998</v>
      </c>
      <c r="G35" s="19">
        <v>0.38750796685799999</v>
      </c>
      <c r="H35" s="19">
        <f t="shared" si="0"/>
        <v>-0.213730471363</v>
      </c>
      <c r="I35" s="12">
        <v>0.17343514844800001</v>
      </c>
      <c r="J35" s="12">
        <v>0.181530653248</v>
      </c>
      <c r="K35" s="12">
        <v>8.0955047999999863E-3</v>
      </c>
      <c r="L35" s="12">
        <f t="shared" si="1"/>
        <v>-8.0955047999999863E-3</v>
      </c>
      <c r="M35" s="20">
        <v>38597</v>
      </c>
      <c r="N35" s="20">
        <v>37656</v>
      </c>
      <c r="O35" s="12">
        <v>0.97561986682902813</v>
      </c>
      <c r="P35" s="12">
        <v>0.375504583</v>
      </c>
      <c r="Q35" s="12">
        <v>0.63879192699999998</v>
      </c>
      <c r="R35" s="12">
        <v>0.26328734399999998</v>
      </c>
      <c r="S35" s="21">
        <v>31</v>
      </c>
      <c r="T35" s="21">
        <v>31</v>
      </c>
      <c r="U35" s="21">
        <v>1</v>
      </c>
      <c r="V35" s="19">
        <v>0.84360000000000002</v>
      </c>
      <c r="W35" s="19">
        <v>0.72319999999999995</v>
      </c>
      <c r="X35" s="19">
        <v>-0.12040000000000006</v>
      </c>
    </row>
    <row r="36" spans="1:24">
      <c r="I36" s="4"/>
      <c r="J36" s="4"/>
      <c r="K36" s="4"/>
      <c r="L36" s="10"/>
      <c r="M36"/>
      <c r="P36" s="4"/>
    </row>
    <row r="37" spans="1:24">
      <c r="P37" t="s">
        <v>156</v>
      </c>
    </row>
  </sheetData>
  <autoFilter ref="A1:X35">
    <filterColumn colId="11"/>
    <sortState ref="A3:BT36">
      <sortCondition ref="B2:B36"/>
    </sortState>
  </autoFilter>
  <sortState ref="A3:HF36">
    <sortCondition ref="B3:B36"/>
    <sortCondition ref="E3:E36"/>
    <sortCondition ref="D3:D36"/>
    <sortCondition ref="A3:A36"/>
  </sortState>
  <conditionalFormatting sqref="D1:D1048576">
    <cfRule type="containsText" dxfId="6" priority="13" operator="containsText" text="PR">
      <formula>NOT(ISERROR(SEARCH("PR",D1)))</formula>
    </cfRule>
    <cfRule type="containsText" dxfId="5" priority="17" operator="containsText" text="CR">
      <formula>NOT(ISERROR(SEARCH("CR",D1)))</formula>
    </cfRule>
    <cfRule type="containsText" dxfId="4" priority="18" operator="containsText" text="PD">
      <formula>NOT(ISERROR(SEARCH("PD",D1)))</formula>
    </cfRule>
    <cfRule type="containsText" dxfId="3" priority="19" operator="containsText" text="SD">
      <formula>NOT(ISERROR(SEARCH("SD",D1)))</formula>
    </cfRule>
  </conditionalFormatting>
  <conditionalFormatting sqref="E1:E1048576">
    <cfRule type="containsText" dxfId="2" priority="14" operator="containsText" text="PD">
      <formula>NOT(ISERROR(SEARCH("PD",E1)))</formula>
    </cfRule>
    <cfRule type="containsText" dxfId="1" priority="15" operator="containsText" text="PRCR">
      <formula>NOT(ISERROR(SEARCH("PRCR",E1)))</formula>
    </cfRule>
    <cfRule type="containsText" dxfId="0" priority="16" operator="containsText" text="SD">
      <formula>NOT(ISERROR(SEARCH("SD",E1)))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V39"/>
  <sheetViews>
    <sheetView zoomScale="80" zoomScaleNormal="80" zoomScalePageLayoutView="80" workbookViewId="0">
      <pane xSplit="10" ySplit="2" topLeftCell="T3" activePane="bottomRight" state="frozen"/>
      <selection pane="topRight" activeCell="K1" sqref="K1"/>
      <selection pane="bottomLeft" activeCell="A3" sqref="A3"/>
      <selection pane="bottomRight" activeCell="U96" sqref="U96"/>
    </sheetView>
  </sheetViews>
  <sheetFormatPr defaultColWidth="8.85546875" defaultRowHeight="15"/>
  <cols>
    <col min="1" max="1" width="9.42578125" bestFit="1" customWidth="1"/>
    <col min="2" max="2" width="3.28515625" bestFit="1" customWidth="1"/>
    <col min="3" max="3" width="11.42578125" bestFit="1" customWidth="1"/>
    <col min="4" max="4" width="15.85546875" bestFit="1" customWidth="1"/>
    <col min="5" max="5" width="12.85546875" bestFit="1" customWidth="1"/>
    <col min="6" max="6" width="6.85546875" bestFit="1" customWidth="1"/>
    <col min="7" max="7" width="12.28515625" bestFit="1" customWidth="1"/>
    <col min="8" max="8" width="10.42578125" bestFit="1" customWidth="1"/>
    <col min="9" max="10" width="7.7109375" bestFit="1" customWidth="1"/>
    <col min="11" max="11" width="6.85546875" bestFit="1" customWidth="1"/>
    <col min="12" max="12" width="11.28515625" bestFit="1" customWidth="1"/>
    <col min="13" max="13" width="6.85546875" bestFit="1" customWidth="1"/>
    <col min="14" max="14" width="11.28515625" bestFit="1" customWidth="1"/>
    <col min="15" max="15" width="6.85546875" bestFit="1" customWidth="1"/>
    <col min="16" max="16" width="11.28515625" bestFit="1" customWidth="1"/>
    <col min="17" max="17" width="6.85546875" bestFit="1" customWidth="1"/>
    <col min="18" max="18" width="11.28515625" bestFit="1" customWidth="1"/>
    <col min="19" max="19" width="8.28515625" bestFit="1" customWidth="1"/>
    <col min="20" max="20" width="14.140625" bestFit="1" customWidth="1"/>
    <col min="21" max="21" width="14.140625" customWidth="1"/>
    <col min="22" max="22" width="13.140625" bestFit="1" customWidth="1"/>
    <col min="23" max="23" width="14.85546875" bestFit="1" customWidth="1"/>
    <col min="24" max="24" width="5.85546875" bestFit="1" customWidth="1"/>
    <col min="25" max="25" width="5.7109375" bestFit="1" customWidth="1"/>
    <col min="26" max="26" width="6.28515625" bestFit="1" customWidth="1"/>
    <col min="27" max="28" width="5.85546875" bestFit="1" customWidth="1"/>
    <col min="29" max="29" width="7" bestFit="1" customWidth="1"/>
    <col min="30" max="30" width="27.42578125" bestFit="1" customWidth="1"/>
    <col min="31" max="31" width="14.28515625" bestFit="1" customWidth="1"/>
    <col min="32" max="32" width="14" bestFit="1" customWidth="1"/>
    <col min="33" max="33" width="27.140625" bestFit="1" customWidth="1"/>
    <col min="34" max="34" width="31" bestFit="1" customWidth="1"/>
    <col min="35" max="35" width="16.28515625" bestFit="1" customWidth="1"/>
    <col min="36" max="36" width="12.42578125" bestFit="1" customWidth="1"/>
    <col min="37" max="37" width="18.140625" bestFit="1" customWidth="1"/>
    <col min="38" max="38" width="14.7109375" bestFit="1" customWidth="1"/>
    <col min="39" max="39" width="21.7109375" bestFit="1" customWidth="1"/>
    <col min="40" max="40" width="20.7109375" bestFit="1" customWidth="1"/>
    <col min="41" max="41" width="32.42578125" bestFit="1" customWidth="1"/>
    <col min="42" max="42" width="42.28515625" style="4" customWidth="1"/>
    <col min="43" max="43" width="14.140625" style="4" bestFit="1" customWidth="1"/>
    <col min="44" max="44" width="19.140625" style="4" customWidth="1"/>
    <col min="45" max="45" width="28.28515625" customWidth="1"/>
    <col min="46" max="46" width="28.42578125" customWidth="1"/>
    <col min="47" max="47" width="36.140625" customWidth="1"/>
    <col min="48" max="48" width="33.42578125" customWidth="1"/>
  </cols>
  <sheetData>
    <row r="1" spans="1:48">
      <c r="K1" s="15" t="s">
        <v>49</v>
      </c>
      <c r="L1" s="15"/>
      <c r="M1" s="15"/>
      <c r="N1" s="15"/>
      <c r="O1" s="15"/>
      <c r="P1" s="15"/>
      <c r="Q1" s="15"/>
      <c r="R1" s="15"/>
      <c r="S1" s="16" t="s">
        <v>50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8" t="s">
        <v>57</v>
      </c>
      <c r="AE1" s="17" t="s">
        <v>55</v>
      </c>
      <c r="AF1" s="17"/>
      <c r="AG1" s="17"/>
      <c r="AH1" s="17"/>
      <c r="AI1" s="17"/>
      <c r="AJ1" s="14" t="s">
        <v>51</v>
      </c>
      <c r="AK1" s="14"/>
      <c r="AL1" s="14"/>
      <c r="AM1" s="14"/>
      <c r="AN1" s="14"/>
      <c r="AO1" s="14"/>
      <c r="AP1" s="17" t="s">
        <v>90</v>
      </c>
      <c r="AQ1" s="17"/>
      <c r="AR1" s="17"/>
      <c r="AS1" s="14" t="s">
        <v>96</v>
      </c>
      <c r="AT1" s="14"/>
      <c r="AU1" s="14"/>
      <c r="AV1" s="14"/>
    </row>
    <row r="2" spans="1:48" ht="15.75">
      <c r="A2" s="5" t="s">
        <v>0</v>
      </c>
      <c r="C2" t="s">
        <v>69</v>
      </c>
      <c r="D2" t="s">
        <v>72</v>
      </c>
      <c r="E2" t="s">
        <v>77</v>
      </c>
      <c r="F2" t="s">
        <v>78</v>
      </c>
      <c r="G2" t="s">
        <v>86</v>
      </c>
      <c r="H2" t="s">
        <v>87</v>
      </c>
      <c r="I2" t="s">
        <v>79</v>
      </c>
      <c r="J2" t="s">
        <v>80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32</v>
      </c>
      <c r="P2" s="3" t="s">
        <v>33</v>
      </c>
      <c r="Q2" s="3" t="s">
        <v>34</v>
      </c>
      <c r="R2" s="3" t="s">
        <v>35</v>
      </c>
      <c r="S2" s="2" t="s">
        <v>43</v>
      </c>
      <c r="T2" s="4" t="s">
        <v>36</v>
      </c>
      <c r="U2" s="4" t="s">
        <v>95</v>
      </c>
      <c r="V2" s="4" t="s">
        <v>94</v>
      </c>
      <c r="W2" s="4" t="s">
        <v>37</v>
      </c>
      <c r="X2" s="2" t="s">
        <v>38</v>
      </c>
      <c r="Y2" s="2" t="s">
        <v>39</v>
      </c>
      <c r="Z2" s="2" t="s">
        <v>40</v>
      </c>
      <c r="AA2" s="4" t="s">
        <v>41</v>
      </c>
      <c r="AB2" s="4" t="s">
        <v>60</v>
      </c>
      <c r="AC2" s="4" t="s">
        <v>42</v>
      </c>
      <c r="AD2" s="4" t="s">
        <v>48</v>
      </c>
      <c r="AE2" s="4" t="s">
        <v>52</v>
      </c>
      <c r="AF2" s="4" t="s">
        <v>53</v>
      </c>
      <c r="AG2" s="4" t="s">
        <v>54</v>
      </c>
      <c r="AH2" s="4" t="s">
        <v>56</v>
      </c>
      <c r="AI2" s="4" t="s">
        <v>101</v>
      </c>
      <c r="AJ2" t="s">
        <v>44</v>
      </c>
      <c r="AK2" s="2" t="s">
        <v>45</v>
      </c>
      <c r="AL2" t="s">
        <v>46</v>
      </c>
      <c r="AM2" t="s">
        <v>47</v>
      </c>
      <c r="AN2" s="1" t="s">
        <v>58</v>
      </c>
      <c r="AO2" t="s">
        <v>59</v>
      </c>
      <c r="AP2" s="4" t="s">
        <v>93</v>
      </c>
      <c r="AQ2" s="4" t="s">
        <v>92</v>
      </c>
      <c r="AR2" s="4" t="s">
        <v>91</v>
      </c>
      <c r="AS2" t="s">
        <v>98</v>
      </c>
      <c r="AT2" t="s">
        <v>99</v>
      </c>
      <c r="AU2" t="s">
        <v>97</v>
      </c>
      <c r="AV2" t="s">
        <v>100</v>
      </c>
    </row>
    <row r="3" spans="1:48" ht="15.75">
      <c r="A3" t="s">
        <v>4</v>
      </c>
      <c r="B3" t="s">
        <v>31</v>
      </c>
      <c r="C3" t="s">
        <v>70</v>
      </c>
      <c r="D3" t="s">
        <v>75</v>
      </c>
      <c r="E3">
        <v>118</v>
      </c>
      <c r="F3">
        <v>74</v>
      </c>
      <c r="G3">
        <v>8</v>
      </c>
      <c r="H3">
        <v>6</v>
      </c>
      <c r="I3" t="s">
        <v>84</v>
      </c>
      <c r="J3" t="s">
        <v>84</v>
      </c>
      <c r="K3" s="3">
        <v>2.9299736302399999E-4</v>
      </c>
      <c r="L3" s="3">
        <v>-4.705540532599998E-5</v>
      </c>
      <c r="M3" s="3">
        <v>2.5393104795400001E-3</v>
      </c>
      <c r="N3" s="3">
        <v>-1.4325716699000002E-3</v>
      </c>
      <c r="O3" s="3">
        <v>2.4465279812500001E-2</v>
      </c>
      <c r="P3" s="3">
        <v>-1.6656622655589998E-2</v>
      </c>
      <c r="Q3" s="3">
        <v>0.57940228537899996</v>
      </c>
      <c r="R3" s="3">
        <v>-0.13129603845299997</v>
      </c>
      <c r="S3" s="2">
        <v>4.0323720126799998</v>
      </c>
      <c r="T3" s="4">
        <v>0.88822953760000001</v>
      </c>
      <c r="U3" s="4">
        <v>4.7077372291999986E-2</v>
      </c>
      <c r="V3" s="4">
        <v>1.7916115832000007E-2</v>
      </c>
      <c r="W3" s="4">
        <v>-2.9161256459999979E-2</v>
      </c>
      <c r="X3" s="2">
        <v>11.8586187304</v>
      </c>
      <c r="Y3" s="2">
        <v>7.8262467177200001</v>
      </c>
      <c r="Z3" s="2">
        <v>11.7968941265</v>
      </c>
      <c r="AA3" s="4">
        <v>0.17464060439500001</v>
      </c>
      <c r="AB3" s="4">
        <v>0.156724488563</v>
      </c>
      <c r="AC3" s="4">
        <v>0.176297346002</v>
      </c>
      <c r="AD3" s="6">
        <v>0.41351336777030001</v>
      </c>
      <c r="AE3" s="4">
        <v>1.403785877</v>
      </c>
      <c r="AF3" s="4">
        <v>-1.6613350929999999</v>
      </c>
      <c r="AG3" s="4">
        <v>3.018216255</v>
      </c>
      <c r="AH3" s="4">
        <v>2.2512481129999999</v>
      </c>
      <c r="AI3" s="9">
        <v>420.656026809222</v>
      </c>
      <c r="AJ3">
        <v>20478</v>
      </c>
      <c r="AK3">
        <v>4214</v>
      </c>
      <c r="AL3">
        <v>21142</v>
      </c>
      <c r="AM3">
        <v>4399</v>
      </c>
      <c r="AN3" s="7">
        <v>3.14</v>
      </c>
      <c r="AO3" s="2">
        <v>0.27977077359169611</v>
      </c>
      <c r="AP3" s="4">
        <v>0.21067667700000001</v>
      </c>
      <c r="AQ3" s="4">
        <v>0.36341897400000001</v>
      </c>
      <c r="AR3" s="4">
        <v>-8.4267749999999975E-3</v>
      </c>
      <c r="AS3">
        <v>6.9999999999999999E-4</v>
      </c>
      <c r="AT3">
        <v>5.9999999999999995E-4</v>
      </c>
      <c r="AU3">
        <v>1.0000000000000005E-4</v>
      </c>
      <c r="AV3" s="2">
        <v>1.1666666666666667</v>
      </c>
    </row>
    <row r="4" spans="1:48" ht="15.75">
      <c r="A4" t="s">
        <v>7</v>
      </c>
      <c r="B4" t="s">
        <v>31</v>
      </c>
      <c r="C4" t="s">
        <v>70</v>
      </c>
      <c r="D4" t="s">
        <v>75</v>
      </c>
      <c r="E4">
        <v>729</v>
      </c>
      <c r="F4">
        <v>638</v>
      </c>
      <c r="G4">
        <v>76</v>
      </c>
      <c r="H4">
        <v>73</v>
      </c>
      <c r="I4" t="s">
        <v>84</v>
      </c>
      <c r="J4" t="s">
        <v>84</v>
      </c>
      <c r="K4" s="3">
        <v>1.3807069219399999E-4</v>
      </c>
      <c r="L4" s="3">
        <v>5.8203122992399998E-4</v>
      </c>
      <c r="M4" s="3">
        <v>1.8869661266600001E-3</v>
      </c>
      <c r="N4" s="3">
        <v>2.5444303171399999E-3</v>
      </c>
      <c r="O4" s="3">
        <v>2.3748159057399999E-2</v>
      </c>
      <c r="P4" s="3">
        <v>1.3309393703900003E-2</v>
      </c>
      <c r="Q4" s="3">
        <v>0.64479013254799999</v>
      </c>
      <c r="R4" s="3">
        <v>-2.1791185004999991E-2</v>
      </c>
      <c r="S4" s="2">
        <v>4.8689710399900008</v>
      </c>
      <c r="T4" s="4">
        <v>0.86841682828000089</v>
      </c>
      <c r="U4" s="4">
        <v>2.0654122645000009E-2</v>
      </c>
      <c r="V4" s="4">
        <v>2.5344773237999996E-2</v>
      </c>
      <c r="W4" s="4">
        <v>4.690650592999987E-3</v>
      </c>
      <c r="X4" s="2">
        <v>12.898577531600001</v>
      </c>
      <c r="Y4" s="2">
        <v>8.0296064916100001</v>
      </c>
      <c r="Z4" s="2">
        <v>12.707930622699999</v>
      </c>
      <c r="AA4" s="4">
        <v>0.17062782426199999</v>
      </c>
      <c r="AB4" s="4">
        <v>0.14528305102399999</v>
      </c>
      <c r="AC4" s="4">
        <v>0.17519895044799999</v>
      </c>
      <c r="AD4" s="6">
        <v>0.40305895243559997</v>
      </c>
      <c r="AE4" s="4">
        <v>4.0200737780000004</v>
      </c>
      <c r="AF4" s="4">
        <v>-0.71525339700000001</v>
      </c>
      <c r="AG4" s="4">
        <v>1.731029213</v>
      </c>
      <c r="AH4" s="4">
        <v>5.7511029909999998</v>
      </c>
      <c r="AI4" s="9">
        <v>159.15961523411599</v>
      </c>
      <c r="AJ4">
        <v>43456</v>
      </c>
      <c r="AK4">
        <v>25403</v>
      </c>
      <c r="AL4">
        <v>48049</v>
      </c>
      <c r="AM4">
        <v>29284</v>
      </c>
      <c r="AN4" s="7">
        <v>9.56</v>
      </c>
      <c r="AO4" s="2">
        <v>5.7646939674564059</v>
      </c>
      <c r="AP4" s="4">
        <v>0.37687451199999999</v>
      </c>
      <c r="AQ4" s="4">
        <v>9.3803119000000004E-2</v>
      </c>
      <c r="AR4" s="4">
        <v>0.16157091399999998</v>
      </c>
      <c r="AS4">
        <v>2.0000000000000001E-4</v>
      </c>
      <c r="AT4">
        <v>1.4E-3</v>
      </c>
      <c r="AU4">
        <v>-1.1999999999999999E-3</v>
      </c>
      <c r="AV4" s="2">
        <v>0.14285714285714288</v>
      </c>
    </row>
    <row r="5" spans="1:48" ht="15.75">
      <c r="A5" t="s">
        <v>9</v>
      </c>
      <c r="B5" t="s">
        <v>31</v>
      </c>
      <c r="C5" t="s">
        <v>70</v>
      </c>
      <c r="D5" t="s">
        <v>75</v>
      </c>
      <c r="E5">
        <v>186</v>
      </c>
      <c r="F5">
        <v>124</v>
      </c>
      <c r="G5">
        <v>3</v>
      </c>
      <c r="H5">
        <v>2</v>
      </c>
      <c r="I5" t="s">
        <v>84</v>
      </c>
      <c r="J5" t="s">
        <v>84</v>
      </c>
      <c r="K5" s="3">
        <v>2.3622047244099999E-4</v>
      </c>
      <c r="L5" s="3">
        <v>2.0396880894999999E-4</v>
      </c>
      <c r="M5" s="3">
        <v>4.8031496063000003E-3</v>
      </c>
      <c r="N5" s="3">
        <v>1.3595003331699999E-3</v>
      </c>
      <c r="O5" s="3">
        <v>7.3307086614200004E-2</v>
      </c>
      <c r="P5" s="3">
        <v>5.0386101456799989E-2</v>
      </c>
      <c r="Q5" s="3">
        <v>0.74582677165400002</v>
      </c>
      <c r="R5" s="3">
        <v>4.3102467918999965E-2</v>
      </c>
      <c r="S5" s="2">
        <v>3.7946549708199999</v>
      </c>
      <c r="T5" s="4">
        <v>0.21078859651000137</v>
      </c>
      <c r="U5" s="4">
        <v>-7.5644852859999973E-3</v>
      </c>
      <c r="V5" s="4">
        <v>6.8716148229999996E-3</v>
      </c>
      <c r="W5" s="4">
        <v>1.4436100108999997E-2</v>
      </c>
      <c r="X5" s="2">
        <v>11.834188017000001</v>
      </c>
      <c r="Y5" s="2">
        <v>8.0395330461800008</v>
      </c>
      <c r="Z5" s="2">
        <v>11.794546244899999</v>
      </c>
      <c r="AA5" s="4">
        <v>0.133675075033</v>
      </c>
      <c r="AB5" s="4">
        <v>0.12680346021</v>
      </c>
      <c r="AC5" s="4">
        <v>0.13482406899400001</v>
      </c>
      <c r="AD5" s="6">
        <v>0.51504543571039996</v>
      </c>
      <c r="AE5" s="4">
        <v>0.78835104499999997</v>
      </c>
      <c r="AF5" s="4">
        <v>-1.132135763</v>
      </c>
      <c r="AG5" s="4">
        <v>5.8940121010000004</v>
      </c>
      <c r="AH5" s="4">
        <v>6.6823631460000001</v>
      </c>
      <c r="AI5" s="9">
        <v>64.740170515765101</v>
      </c>
      <c r="AJ5">
        <v>12700</v>
      </c>
      <c r="AK5">
        <v>3613</v>
      </c>
      <c r="AL5">
        <v>12946</v>
      </c>
      <c r="AM5">
        <v>3700</v>
      </c>
      <c r="AN5" s="7">
        <v>1.9</v>
      </c>
      <c r="AO5" s="2">
        <v>0.18053827745320161</v>
      </c>
      <c r="AP5" s="4">
        <v>7.8736837000000004E-2</v>
      </c>
      <c r="AQ5" s="4">
        <v>0.219103452</v>
      </c>
      <c r="AR5" s="4">
        <v>3.1971529000000005E-2</v>
      </c>
      <c r="AS5">
        <v>2.3E-3</v>
      </c>
      <c r="AT5">
        <v>4.4999999999999997E-3</v>
      </c>
      <c r="AU5">
        <v>-2.1999999999999997E-3</v>
      </c>
      <c r="AV5" s="2">
        <v>0.51111111111111118</v>
      </c>
    </row>
    <row r="6" spans="1:48" ht="15.75">
      <c r="A6" t="s">
        <v>10</v>
      </c>
      <c r="B6" t="s">
        <v>31</v>
      </c>
      <c r="C6" t="s">
        <v>70</v>
      </c>
      <c r="D6" t="s">
        <v>73</v>
      </c>
      <c r="E6">
        <v>54</v>
      </c>
      <c r="F6">
        <v>30</v>
      </c>
      <c r="G6">
        <v>9</v>
      </c>
      <c r="H6">
        <v>7</v>
      </c>
      <c r="I6" t="s">
        <v>84</v>
      </c>
      <c r="J6" t="s">
        <v>84</v>
      </c>
      <c r="K6" s="3">
        <v>0</v>
      </c>
      <c r="L6" s="3">
        <v>0</v>
      </c>
      <c r="M6" s="3">
        <v>1.21153380179E-4</v>
      </c>
      <c r="N6" s="3">
        <v>4.5990414451599999E-4</v>
      </c>
      <c r="O6" s="3">
        <v>3.6346014053799999E-4</v>
      </c>
      <c r="P6" s="3">
        <v>9.9503109227619992E-3</v>
      </c>
      <c r="Q6" s="3">
        <v>8.0082384298499995E-2</v>
      </c>
      <c r="R6" s="3">
        <v>0.46233481500450002</v>
      </c>
      <c r="S6" s="2">
        <v>1.0185445990599993</v>
      </c>
      <c r="T6" s="4">
        <v>-1.2441755011000009</v>
      </c>
      <c r="U6" s="4">
        <v>5.1036627382999994E-2</v>
      </c>
      <c r="V6" s="4">
        <v>0.10440801111300002</v>
      </c>
      <c r="W6" s="4">
        <v>5.3371383730000027E-2</v>
      </c>
      <c r="X6" s="2">
        <v>6.4885159016599996</v>
      </c>
      <c r="Y6" s="2">
        <v>5.4699713026000003</v>
      </c>
      <c r="Z6" s="2">
        <v>6.3329536643699997</v>
      </c>
      <c r="AA6" s="4">
        <v>0.507241184038</v>
      </c>
      <c r="AB6" s="4">
        <v>0.40283317292499998</v>
      </c>
      <c r="AC6" s="4">
        <v>0.51325699932000002</v>
      </c>
      <c r="AD6" s="6">
        <v>0.19065969567599997</v>
      </c>
      <c r="AE6" s="4">
        <v>10.87624495</v>
      </c>
      <c r="AF6" s="4">
        <v>-1.339588073</v>
      </c>
      <c r="AG6" s="4">
        <v>10.87860794</v>
      </c>
      <c r="AH6" s="4">
        <v>21.754852889999999</v>
      </c>
      <c r="AI6" s="9">
        <v>124.816753897022</v>
      </c>
      <c r="AJ6">
        <v>8254</v>
      </c>
      <c r="AK6">
        <v>1370</v>
      </c>
      <c r="AL6">
        <v>9202</v>
      </c>
      <c r="AM6">
        <v>2090</v>
      </c>
      <c r="AN6" s="7">
        <v>10.3</v>
      </c>
      <c r="AO6" s="2">
        <v>7.0962589684983151</v>
      </c>
      <c r="AP6" s="4">
        <v>0.33831415799999998</v>
      </c>
      <c r="AQ6" s="4">
        <v>1.7575080000000001E-3</v>
      </c>
      <c r="AR6" s="4">
        <v>0.26140551899999998</v>
      </c>
      <c r="AS6">
        <v>4.0000000000000002E-4</v>
      </c>
      <c r="AT6">
        <v>4.4000000000000003E-3</v>
      </c>
      <c r="AU6">
        <v>-4.0000000000000001E-3</v>
      </c>
      <c r="AV6" s="2">
        <v>9.0909090909090912E-2</v>
      </c>
    </row>
    <row r="7" spans="1:48" ht="15.75">
      <c r="A7" t="s">
        <v>13</v>
      </c>
      <c r="B7" t="s">
        <v>31</v>
      </c>
      <c r="C7" t="s">
        <v>70</v>
      </c>
      <c r="D7" t="s">
        <v>73</v>
      </c>
      <c r="E7">
        <v>465</v>
      </c>
      <c r="F7">
        <v>269</v>
      </c>
      <c r="G7">
        <v>15</v>
      </c>
      <c r="H7">
        <v>5</v>
      </c>
      <c r="I7" t="s">
        <v>84</v>
      </c>
      <c r="J7" t="s">
        <v>84</v>
      </c>
      <c r="K7" s="3">
        <v>5.8139534883700004E-4</v>
      </c>
      <c r="L7" s="3">
        <v>-6.0445732107000032E-5</v>
      </c>
      <c r="M7" s="3">
        <v>5.4263565891499999E-3</v>
      </c>
      <c r="N7" s="3">
        <v>5.5880067359500001E-3</v>
      </c>
      <c r="O7" s="3">
        <v>5.8236434108499997E-2</v>
      </c>
      <c r="P7" s="3">
        <v>4.6920967097500009E-2</v>
      </c>
      <c r="Q7" s="3">
        <v>0.70198643410899997</v>
      </c>
      <c r="R7" s="3">
        <v>5.6739471971000044E-2</v>
      </c>
      <c r="S7" s="2">
        <v>5.5903742574600006</v>
      </c>
      <c r="T7" s="4">
        <v>1.1947251840300002</v>
      </c>
      <c r="U7" s="4">
        <v>-3.0642280737999988E-2</v>
      </c>
      <c r="V7" s="4">
        <v>-1.7823175811E-2</v>
      </c>
      <c r="W7" s="4">
        <v>1.2819104926999988E-2</v>
      </c>
      <c r="X7" s="2">
        <v>13.680225865400001</v>
      </c>
      <c r="Y7" s="2">
        <v>8.08985160794</v>
      </c>
      <c r="Z7" s="2">
        <v>13.523503272699999</v>
      </c>
      <c r="AA7" s="4">
        <v>0.114136457215</v>
      </c>
      <c r="AB7" s="4">
        <v>0.131959633026</v>
      </c>
      <c r="AC7" s="4">
        <v>0.118022157622</v>
      </c>
      <c r="AD7" s="6">
        <v>0.56784223801770006</v>
      </c>
      <c r="AE7" s="4">
        <v>0.96161670899999996</v>
      </c>
      <c r="AF7" s="4">
        <v>-1.9459008280000001</v>
      </c>
      <c r="AG7" s="4">
        <v>2.060520065</v>
      </c>
      <c r="AH7" s="4">
        <v>1.4290823960000001</v>
      </c>
      <c r="AI7" s="9">
        <v>78.533374548686993</v>
      </c>
      <c r="AJ7">
        <v>41280</v>
      </c>
      <c r="AK7">
        <v>27843</v>
      </c>
      <c r="AL7">
        <v>44540</v>
      </c>
      <c r="AM7">
        <v>30777</v>
      </c>
      <c r="AN7" s="7">
        <v>7.32</v>
      </c>
      <c r="AO7" s="2">
        <v>4.950593961847102</v>
      </c>
      <c r="AP7" s="4">
        <v>0.30029251200000001</v>
      </c>
      <c r="AQ7" s="4">
        <v>0.23712461000000001</v>
      </c>
      <c r="AR7" s="4">
        <v>0.16078661500000002</v>
      </c>
      <c r="AS7">
        <v>4.0000000000000002E-4</v>
      </c>
      <c r="AT7">
        <v>2.5000000000000001E-3</v>
      </c>
      <c r="AU7">
        <v>-2.0999999999999999E-3</v>
      </c>
      <c r="AV7" s="2">
        <v>0.16</v>
      </c>
    </row>
    <row r="8" spans="1:48" ht="15.75">
      <c r="A8" t="s">
        <v>19</v>
      </c>
      <c r="B8" t="s">
        <v>31</v>
      </c>
      <c r="C8" t="s">
        <v>70</v>
      </c>
      <c r="D8" t="s">
        <v>73</v>
      </c>
      <c r="E8">
        <v>65</v>
      </c>
      <c r="F8">
        <v>16</v>
      </c>
      <c r="G8">
        <v>12</v>
      </c>
      <c r="H8">
        <v>-3</v>
      </c>
      <c r="I8" t="s">
        <v>84</v>
      </c>
      <c r="J8" t="s">
        <v>84</v>
      </c>
      <c r="K8" s="3">
        <v>5.92066311427E-4</v>
      </c>
      <c r="L8" s="3">
        <v>-4.1182117804599997E-4</v>
      </c>
      <c r="M8" s="3">
        <v>1.77619893428E-3</v>
      </c>
      <c r="N8" s="3">
        <v>-6.9472813399000001E-4</v>
      </c>
      <c r="O8" s="3">
        <v>1.0657193605699999E-2</v>
      </c>
      <c r="P8" s="3">
        <v>1.5751439720000128E-4</v>
      </c>
      <c r="Q8" s="3">
        <v>0.208407341622</v>
      </c>
      <c r="R8" s="3">
        <v>0.45273180762099996</v>
      </c>
      <c r="S8" s="2">
        <v>1.2145732964699993</v>
      </c>
      <c r="T8" s="4">
        <v>-1.2569727784500007</v>
      </c>
      <c r="U8" s="4">
        <v>1.2866522315999995E-2</v>
      </c>
      <c r="V8" s="4">
        <v>2.3800421990999965E-2</v>
      </c>
      <c r="W8" s="4">
        <v>1.093389967499997E-2</v>
      </c>
      <c r="X8" s="2">
        <v>7.2896249644899997</v>
      </c>
      <c r="Y8" s="2">
        <v>6.0750516680200004</v>
      </c>
      <c r="Z8" s="2">
        <v>7.2527534075200002</v>
      </c>
      <c r="AA8" s="4">
        <v>0.32386775340099999</v>
      </c>
      <c r="AB8" s="4">
        <v>0.30006733141000003</v>
      </c>
      <c r="AC8" s="4">
        <v>0.32356045647699999</v>
      </c>
      <c r="AD8" s="6">
        <v>0.223841850974</v>
      </c>
      <c r="AE8" s="4">
        <v>2.5856847100000002</v>
      </c>
      <c r="AF8" s="4">
        <v>-1.3081238630000001</v>
      </c>
      <c r="AG8" s="4">
        <v>6.6514127600000004</v>
      </c>
      <c r="AH8" s="4">
        <v>8.8122414389999992</v>
      </c>
      <c r="AI8" s="9">
        <v>151.745308233402</v>
      </c>
      <c r="AJ8">
        <v>1689</v>
      </c>
      <c r="AK8">
        <v>-3859</v>
      </c>
      <c r="AL8">
        <v>1760</v>
      </c>
      <c r="AM8">
        <v>-3921</v>
      </c>
      <c r="AN8" s="7">
        <v>4.03</v>
      </c>
      <c r="AO8" s="2">
        <v>1.69295378534509</v>
      </c>
      <c r="AP8" s="4">
        <v>4.8981084000000001E-2</v>
      </c>
      <c r="AQ8" s="4">
        <v>8.2982230000000004E-2</v>
      </c>
      <c r="AR8" s="4">
        <v>-3.4001146000000003E-2</v>
      </c>
      <c r="AS8">
        <v>3.2599999999999997E-2</v>
      </c>
      <c r="AT8">
        <v>5.7999999999999996E-3</v>
      </c>
      <c r="AU8">
        <v>2.6799999999999997E-2</v>
      </c>
      <c r="AV8" s="2">
        <v>5.6206896551724137</v>
      </c>
    </row>
    <row r="9" spans="1:48" ht="15.75">
      <c r="A9" t="s">
        <v>25</v>
      </c>
      <c r="B9" t="s">
        <v>31</v>
      </c>
      <c r="C9" t="s">
        <v>70</v>
      </c>
      <c r="D9" t="s">
        <v>73</v>
      </c>
      <c r="E9">
        <v>99</v>
      </c>
      <c r="F9">
        <v>35</v>
      </c>
      <c r="G9">
        <v>10</v>
      </c>
      <c r="H9">
        <v>0</v>
      </c>
      <c r="I9" t="s">
        <v>84</v>
      </c>
      <c r="J9" t="s">
        <v>84</v>
      </c>
      <c r="K9" s="3">
        <v>4.5955882352899998E-4</v>
      </c>
      <c r="L9" s="3">
        <v>-3.4113854997799999E-4</v>
      </c>
      <c r="M9" s="3">
        <v>5.2083333333299998E-3</v>
      </c>
      <c r="N9" s="3">
        <v>-3.9057103242699995E-3</v>
      </c>
      <c r="O9" s="3">
        <v>3.78370098039E-2</v>
      </c>
      <c r="P9" s="3">
        <v>-2.5580511491400001E-2</v>
      </c>
      <c r="Q9" s="3">
        <v>0.61197916666700003</v>
      </c>
      <c r="R9" s="3">
        <v>-0.156534794591</v>
      </c>
      <c r="S9" s="2">
        <v>3.0317705791800007</v>
      </c>
      <c r="T9" s="4">
        <v>-0.37306885599999884</v>
      </c>
      <c r="U9" s="4">
        <v>3.476342369999999E-2</v>
      </c>
      <c r="V9" s="4">
        <v>-1.5580454530000065E-3</v>
      </c>
      <c r="W9" s="4">
        <v>-3.6321469152999997E-2</v>
      </c>
      <c r="X9" s="2">
        <v>10.604374114300001</v>
      </c>
      <c r="Y9" s="2">
        <v>7.5726035351199998</v>
      </c>
      <c r="Z9" s="2">
        <v>10.571128440700001</v>
      </c>
      <c r="AA9" s="4">
        <v>0.16489619201</v>
      </c>
      <c r="AB9" s="4">
        <v>0.166454237463</v>
      </c>
      <c r="AC9" s="4">
        <v>0.16581647510600001</v>
      </c>
      <c r="AD9" s="6">
        <v>0.35459113212460003</v>
      </c>
      <c r="AE9" s="4">
        <v>1.025814132</v>
      </c>
      <c r="AF9" s="4">
        <v>-1.721902182</v>
      </c>
      <c r="AG9" s="4">
        <v>6.5906224169999996</v>
      </c>
      <c r="AH9" s="4">
        <v>6.1547572050000001</v>
      </c>
      <c r="AI9" s="9">
        <v>268.66703973396699</v>
      </c>
      <c r="AJ9">
        <v>6528</v>
      </c>
      <c r="AK9">
        <v>-10361</v>
      </c>
      <c r="AL9">
        <v>6646</v>
      </c>
      <c r="AM9">
        <v>-10802</v>
      </c>
      <c r="AN9" s="7">
        <v>1.78</v>
      </c>
      <c r="AO9" s="2">
        <v>-1.4283015311702869</v>
      </c>
      <c r="AP9" s="4">
        <v>6.1871099999999998E-2</v>
      </c>
      <c r="AQ9" s="4">
        <v>0.225065815</v>
      </c>
      <c r="AR9" s="4">
        <v>-0.16319471499999999</v>
      </c>
      <c r="AS9">
        <v>4.1000000000000003E-3</v>
      </c>
      <c r="AT9">
        <v>5.0000000000000001E-4</v>
      </c>
      <c r="AU9">
        <v>3.6000000000000003E-3</v>
      </c>
      <c r="AV9" s="2">
        <v>8.2000000000000011</v>
      </c>
    </row>
    <row r="10" spans="1:48">
      <c r="A10" t="s">
        <v>67</v>
      </c>
      <c r="B10" t="s">
        <v>31</v>
      </c>
      <c r="C10" t="s">
        <v>70</v>
      </c>
      <c r="D10" t="s">
        <v>74</v>
      </c>
      <c r="E10" t="s">
        <v>74</v>
      </c>
      <c r="F10" t="s">
        <v>74</v>
      </c>
      <c r="I10" t="s">
        <v>84</v>
      </c>
      <c r="J10" t="s">
        <v>84</v>
      </c>
      <c r="K10" s="3">
        <v>3.0534351144999999E-3</v>
      </c>
      <c r="L10" s="3">
        <v>1.5175731552199999E-2</v>
      </c>
      <c r="M10" s="3">
        <v>5.0381679389300001E-2</v>
      </c>
      <c r="N10" s="3">
        <v>5.3784987277700001E-2</v>
      </c>
      <c r="O10" s="3">
        <v>0.25648854961799999</v>
      </c>
      <c r="P10" s="3">
        <v>0.10028228371500003</v>
      </c>
      <c r="Q10" s="3">
        <v>0.850381679389</v>
      </c>
      <c r="R10" s="3">
        <v>1.9409987278000029E-2</v>
      </c>
      <c r="S10" s="2">
        <v>1.2756382500000001</v>
      </c>
      <c r="T10" s="4">
        <v>0.40050956500000012</v>
      </c>
      <c r="U10" s="4">
        <v>-2.0662744E-2</v>
      </c>
      <c r="V10" s="4">
        <v>-2.6705339000000002E-2</v>
      </c>
      <c r="W10" s="4">
        <v>-6.0425950000000013E-3</v>
      </c>
      <c r="X10" s="2">
        <v>8.8294059859999994</v>
      </c>
      <c r="Y10" s="2">
        <v>7.5537677360000002</v>
      </c>
      <c r="Z10" s="2">
        <v>8.7964200770000005</v>
      </c>
      <c r="AA10" s="4">
        <v>5.7982171999999998E-2</v>
      </c>
      <c r="AB10" s="4">
        <v>8.4687510999999993E-2</v>
      </c>
      <c r="AC10" s="4">
        <v>5.9744525999999999E-2</v>
      </c>
      <c r="AD10" s="4">
        <v>0.51656475300000004</v>
      </c>
      <c r="AE10" s="4">
        <v>6.2628336755646812</v>
      </c>
      <c r="AF10" s="4">
        <v>-1.3085153255908686</v>
      </c>
      <c r="AG10" s="4">
        <v>2.0242914979757085</v>
      </c>
      <c r="AH10" s="4">
        <v>6.2628336755646812</v>
      </c>
      <c r="AI10" s="4"/>
      <c r="AJ10">
        <v>655</v>
      </c>
      <c r="AK10">
        <v>271</v>
      </c>
      <c r="AL10">
        <v>663</v>
      </c>
      <c r="AM10">
        <v>272</v>
      </c>
      <c r="AN10" s="2">
        <v>1.206636500754148</v>
      </c>
      <c r="AO10" s="2">
        <v>-0.58364482916912563</v>
      </c>
      <c r="AP10" s="4">
        <v>2.3912830000000001E-3</v>
      </c>
      <c r="AQ10" s="4">
        <v>1.9706160000000001E-3</v>
      </c>
      <c r="AR10" s="4">
        <v>4.20667E-4</v>
      </c>
      <c r="AV10" s="2"/>
    </row>
    <row r="11" spans="1:48" ht="15.75">
      <c r="A11" t="s">
        <v>28</v>
      </c>
      <c r="B11" t="s">
        <v>31</v>
      </c>
      <c r="C11" t="s">
        <v>70</v>
      </c>
      <c r="D11" t="s">
        <v>75</v>
      </c>
      <c r="E11">
        <v>416</v>
      </c>
      <c r="F11">
        <v>196</v>
      </c>
      <c r="G11">
        <v>4</v>
      </c>
      <c r="H11">
        <v>3</v>
      </c>
      <c r="I11" t="s">
        <v>84</v>
      </c>
      <c r="J11" t="s">
        <v>84</v>
      </c>
      <c r="K11" s="3">
        <v>3.34672021419E-3</v>
      </c>
      <c r="L11" s="3">
        <v>-2.13459900207E-3</v>
      </c>
      <c r="M11" s="3">
        <v>1.0709504685400001E-2</v>
      </c>
      <c r="N11" s="3">
        <v>1.9958622369999936E-4</v>
      </c>
      <c r="O11" s="3">
        <v>6.69344042838E-2</v>
      </c>
      <c r="P11" s="3">
        <v>3.9126201777199998E-2</v>
      </c>
      <c r="Q11" s="3">
        <v>0.71151271753699996</v>
      </c>
      <c r="R11" s="3">
        <v>6.5456979432999995E-2</v>
      </c>
      <c r="S11" s="2">
        <v>1.7144376407899999</v>
      </c>
      <c r="T11" s="4">
        <v>-0.15666023255000017</v>
      </c>
      <c r="U11" s="4">
        <v>-1.0723656136000001E-2</v>
      </c>
      <c r="V11" s="4">
        <v>-3.2864133620000013E-3</v>
      </c>
      <c r="W11" s="4">
        <v>7.4372427739999997E-3</v>
      </c>
      <c r="X11" s="2">
        <v>9.1950594050600003</v>
      </c>
      <c r="Y11" s="2">
        <v>7.4806217642700004</v>
      </c>
      <c r="Z11" s="2">
        <v>9.1598238632599998</v>
      </c>
      <c r="AA11" s="4">
        <v>0.12983299592700001</v>
      </c>
      <c r="AB11" s="4">
        <v>0.13311940928900001</v>
      </c>
      <c r="AC11" s="4">
        <v>0.13135564167700001</v>
      </c>
      <c r="AD11" s="6">
        <v>0.44685954324699995</v>
      </c>
      <c r="AE11" s="4">
        <v>2.3925667829999999</v>
      </c>
      <c r="AF11" s="4">
        <v>-3.6506221230000002</v>
      </c>
      <c r="AG11" s="4">
        <v>5.1372655610000004</v>
      </c>
      <c r="AH11" s="4">
        <v>2.3925667829999999</v>
      </c>
      <c r="AI11" s="9">
        <v>88.022532808310601</v>
      </c>
      <c r="AJ11">
        <v>1494</v>
      </c>
      <c r="AK11">
        <v>-156</v>
      </c>
      <c r="AL11">
        <v>1517</v>
      </c>
      <c r="AM11">
        <v>-139</v>
      </c>
      <c r="AN11" s="7">
        <v>1.52</v>
      </c>
      <c r="AO11" s="2">
        <v>1.1538314560583913</v>
      </c>
      <c r="AP11" s="4">
        <v>1.0566984999999999E-2</v>
      </c>
      <c r="AQ11" s="4">
        <v>9.0191109999999998E-3</v>
      </c>
      <c r="AR11" s="4">
        <v>1.5478739999999994E-3</v>
      </c>
      <c r="AS11">
        <v>4.1000000000000003E-3</v>
      </c>
      <c r="AT11">
        <v>5.0000000000000001E-4</v>
      </c>
      <c r="AU11">
        <v>3.6000000000000003E-3</v>
      </c>
      <c r="AV11" s="2">
        <v>8.2000000000000011</v>
      </c>
    </row>
    <row r="12" spans="1:48" ht="15.75">
      <c r="A12" t="s">
        <v>3</v>
      </c>
      <c r="B12" t="s">
        <v>31</v>
      </c>
      <c r="C12" t="s">
        <v>71</v>
      </c>
      <c r="D12" t="s">
        <v>73</v>
      </c>
      <c r="E12">
        <v>44</v>
      </c>
      <c r="F12">
        <v>17</v>
      </c>
      <c r="G12">
        <v>19</v>
      </c>
      <c r="H12">
        <v>10</v>
      </c>
      <c r="I12" t="s">
        <v>84</v>
      </c>
      <c r="J12" t="s">
        <v>84</v>
      </c>
      <c r="K12" s="3">
        <v>7.55754036414E-3</v>
      </c>
      <c r="L12" s="3">
        <v>-7.2719776015239997E-3</v>
      </c>
      <c r="M12" s="3">
        <v>4.4314668498800003E-2</v>
      </c>
      <c r="N12" s="3">
        <v>-4.2764470644600004E-2</v>
      </c>
      <c r="O12" s="3">
        <v>0.218481621436</v>
      </c>
      <c r="P12" s="3">
        <v>-0.20722228965289999</v>
      </c>
      <c r="Q12" s="3">
        <v>0.83098591549300005</v>
      </c>
      <c r="R12" s="3">
        <v>-0.42083619901600006</v>
      </c>
      <c r="S12" s="2">
        <v>2.8568607305799993</v>
      </c>
      <c r="T12" s="4">
        <v>-0.85321223989000039</v>
      </c>
      <c r="U12" s="4">
        <v>5.5169732196999999E-2</v>
      </c>
      <c r="V12" s="4">
        <v>-3.7942023236200002E-2</v>
      </c>
      <c r="W12" s="4">
        <v>-9.3111755433199994E-2</v>
      </c>
      <c r="X12" s="2">
        <v>10.9805237133</v>
      </c>
      <c r="Y12" s="2">
        <v>8.1236629827200009</v>
      </c>
      <c r="Z12" s="2">
        <v>10.9710246229</v>
      </c>
      <c r="AA12" s="4">
        <v>4.6555170895599997E-2</v>
      </c>
      <c r="AB12" s="4">
        <v>8.4497194131799999E-2</v>
      </c>
      <c r="AC12" s="4">
        <v>4.6602986105700003E-2</v>
      </c>
      <c r="AD12" s="6">
        <v>0.59085041934799998</v>
      </c>
      <c r="AE12" s="4">
        <v>0.59014171500000001</v>
      </c>
      <c r="AF12" s="4">
        <v>-1.61276256</v>
      </c>
      <c r="AG12" s="4">
        <v>1.7375436900000001</v>
      </c>
      <c r="AH12" s="4">
        <v>1.2609314620000001</v>
      </c>
      <c r="AI12" s="9">
        <v>575.99353671225003</v>
      </c>
      <c r="AJ12">
        <v>2911</v>
      </c>
      <c r="AK12">
        <v>-21602</v>
      </c>
      <c r="AL12">
        <v>2930</v>
      </c>
      <c r="AM12">
        <v>-24274</v>
      </c>
      <c r="AN12" s="7">
        <v>0.65</v>
      </c>
      <c r="AO12" s="2">
        <v>-9.2434634938748719</v>
      </c>
      <c r="AP12" s="4">
        <v>1.199298E-2</v>
      </c>
      <c r="AQ12" s="4">
        <v>1.9088826E-2</v>
      </c>
      <c r="AR12" s="4">
        <v>-0.35142599400000002</v>
      </c>
      <c r="AS12">
        <v>0.02</v>
      </c>
      <c r="AT12">
        <v>2.0000000000000001E-4</v>
      </c>
      <c r="AU12">
        <v>1.9800000000000002E-2</v>
      </c>
      <c r="AV12" s="2">
        <v>100</v>
      </c>
    </row>
    <row r="13" spans="1:48">
      <c r="A13" t="s">
        <v>65</v>
      </c>
      <c r="B13" t="s">
        <v>31</v>
      </c>
      <c r="C13" t="s">
        <v>71</v>
      </c>
      <c r="D13" t="s">
        <v>74</v>
      </c>
      <c r="E13" t="s">
        <v>74</v>
      </c>
      <c r="F13" t="s">
        <v>74</v>
      </c>
      <c r="I13" t="s">
        <v>84</v>
      </c>
      <c r="J13" t="s">
        <v>84</v>
      </c>
      <c r="K13" s="3">
        <v>1.5497869042999999E-3</v>
      </c>
      <c r="L13" s="3">
        <v>-9.0587190107999994E-4</v>
      </c>
      <c r="M13" s="3">
        <v>9.4924447888399995E-3</v>
      </c>
      <c r="N13" s="3">
        <v>-2.8386564222399992E-3</v>
      </c>
      <c r="O13" s="3">
        <v>6.8384347152300004E-2</v>
      </c>
      <c r="P13" s="3">
        <v>-1.6871146894700005E-2</v>
      </c>
      <c r="Q13" s="3">
        <v>0.72084463386300002</v>
      </c>
      <c r="R13" s="3">
        <v>-3.3358048759000059E-2</v>
      </c>
      <c r="S13" s="2">
        <v>3.1817260460000001</v>
      </c>
      <c r="T13" s="4">
        <v>0.33102914899999991</v>
      </c>
      <c r="U13" s="4">
        <v>-1.9605800000000001E-4</v>
      </c>
      <c r="V13" s="4">
        <v>-1.5063577E-2</v>
      </c>
      <c r="W13" s="4">
        <v>-1.4867518999999999E-2</v>
      </c>
      <c r="X13" s="2">
        <v>10.98581581</v>
      </c>
      <c r="Y13" s="2">
        <v>7.8040897669999998</v>
      </c>
      <c r="Z13" s="2">
        <v>10.858832120000001</v>
      </c>
      <c r="AA13" s="4">
        <v>0.115620791</v>
      </c>
      <c r="AB13" s="4">
        <v>0.130684368</v>
      </c>
      <c r="AC13" s="4">
        <v>0.119581357</v>
      </c>
      <c r="AD13" s="4">
        <v>0.38969308400000002</v>
      </c>
      <c r="AE13" s="4">
        <v>0.82172990426547543</v>
      </c>
      <c r="AF13" s="4">
        <v>-2.9412987695891353</v>
      </c>
      <c r="AG13" s="4">
        <v>4.7324678892781105</v>
      </c>
      <c r="AH13" s="4">
        <v>1.7911691196889752</v>
      </c>
      <c r="AI13" s="4"/>
      <c r="AJ13">
        <v>5162</v>
      </c>
      <c r="AK13">
        <v>503</v>
      </c>
      <c r="AL13">
        <v>5488</v>
      </c>
      <c r="AM13">
        <v>504</v>
      </c>
      <c r="AN13" s="2">
        <v>5.9402332361516033</v>
      </c>
      <c r="AO13" s="2">
        <v>-0.58063353752415914</v>
      </c>
      <c r="AP13" s="4">
        <v>3.5137967999999999E-2</v>
      </c>
      <c r="AQ13" s="4">
        <v>0.46773108400000002</v>
      </c>
      <c r="AR13" s="4">
        <v>-3.8757800000000002E-4</v>
      </c>
      <c r="AV13" s="2"/>
    </row>
    <row r="14" spans="1:48" ht="15.75">
      <c r="A14" t="s">
        <v>5</v>
      </c>
      <c r="B14" t="s">
        <v>31</v>
      </c>
      <c r="C14" t="s">
        <v>71</v>
      </c>
      <c r="D14" t="s">
        <v>73</v>
      </c>
      <c r="E14">
        <v>33</v>
      </c>
      <c r="F14">
        <v>26</v>
      </c>
      <c r="G14">
        <v>2</v>
      </c>
      <c r="H14">
        <v>2</v>
      </c>
      <c r="I14" t="s">
        <v>84</v>
      </c>
      <c r="J14" t="s">
        <v>84</v>
      </c>
      <c r="K14" s="3">
        <v>6.84931506849E-3</v>
      </c>
      <c r="L14" s="3">
        <v>-4.5919787253700002E-3</v>
      </c>
      <c r="M14" s="3">
        <v>3.65296803653E-2</v>
      </c>
      <c r="N14" s="3">
        <v>-9.4416442479000016E-3</v>
      </c>
      <c r="O14" s="3">
        <v>0.19634703196299999</v>
      </c>
      <c r="P14" s="3">
        <v>6.8132389170000029E-3</v>
      </c>
      <c r="Q14" s="3">
        <v>0.81278538812800005</v>
      </c>
      <c r="R14" s="3">
        <v>2.4686395167999975E-2</v>
      </c>
      <c r="S14" s="2">
        <v>0.9895904873100001</v>
      </c>
      <c r="T14" s="4">
        <v>7.2877013620000319E-2</v>
      </c>
      <c r="U14" s="4">
        <v>-1.9999741615899999E-2</v>
      </c>
      <c r="V14" s="4">
        <v>-1.6161290627199995E-2</v>
      </c>
      <c r="W14" s="4">
        <v>3.838450988700004E-3</v>
      </c>
      <c r="X14" s="2">
        <v>8.1773634946199998</v>
      </c>
      <c r="Y14" s="2">
        <v>7.1877730073099997</v>
      </c>
      <c r="Z14" s="2">
        <v>8.1637804014699995</v>
      </c>
      <c r="AA14" s="4">
        <v>6.9128809747100006E-2</v>
      </c>
      <c r="AB14" s="4">
        <v>8.5290100374300001E-2</v>
      </c>
      <c r="AC14" s="4">
        <v>6.9632078132399994E-2</v>
      </c>
      <c r="AD14" s="6">
        <v>0.43934650190800001</v>
      </c>
      <c r="AE14" s="4">
        <v>1.7135862909999999</v>
      </c>
      <c r="AF14" s="4">
        <v>-4.5977523089999996</v>
      </c>
      <c r="AG14" s="4">
        <v>5.4545454549999999</v>
      </c>
      <c r="AH14" s="4">
        <v>4.039167687</v>
      </c>
      <c r="AI14" s="9">
        <v>12.2521419683979</v>
      </c>
      <c r="AJ14">
        <v>438</v>
      </c>
      <c r="AK14">
        <v>-5</v>
      </c>
      <c r="AL14">
        <v>441</v>
      </c>
      <c r="AM14">
        <v>-4</v>
      </c>
      <c r="AN14" s="7">
        <v>0.68</v>
      </c>
      <c r="AO14" s="2">
        <v>0.23083390659634634</v>
      </c>
      <c r="AP14" s="4">
        <v>1.9988300000000001E-3</v>
      </c>
      <c r="AQ14" s="4">
        <v>3.5525545999999998E-2</v>
      </c>
      <c r="AR14" s="4">
        <v>2.4132199999999998E-4</v>
      </c>
      <c r="AS14">
        <v>0.26910000000000001</v>
      </c>
      <c r="AT14">
        <v>0.2838</v>
      </c>
      <c r="AU14">
        <v>-1.4699999999999991E-2</v>
      </c>
      <c r="AV14" s="2">
        <v>0.94820295983086689</v>
      </c>
    </row>
    <row r="15" spans="1:48" ht="15.75">
      <c r="A15" t="s">
        <v>17</v>
      </c>
      <c r="B15" t="s">
        <v>31</v>
      </c>
      <c r="C15" t="s">
        <v>71</v>
      </c>
      <c r="D15" t="s">
        <v>75</v>
      </c>
      <c r="E15">
        <v>1024</v>
      </c>
      <c r="F15">
        <v>445</v>
      </c>
      <c r="G15">
        <v>2</v>
      </c>
      <c r="H15">
        <v>-3</v>
      </c>
      <c r="I15" t="s">
        <v>84</v>
      </c>
      <c r="J15" t="s">
        <v>84</v>
      </c>
      <c r="K15" s="3">
        <v>1.89411876125E-4</v>
      </c>
      <c r="L15" s="3">
        <v>2.3739136757999998E-4</v>
      </c>
      <c r="M15" s="3">
        <v>1.7994128231800001E-3</v>
      </c>
      <c r="N15" s="3">
        <v>1.8710950726799997E-3</v>
      </c>
      <c r="O15" s="3">
        <v>2.51917795246E-2</v>
      </c>
      <c r="P15" s="3">
        <v>4.3430049397999992E-3</v>
      </c>
      <c r="Q15" s="3">
        <v>0.57334974902900004</v>
      </c>
      <c r="R15" s="3">
        <v>-9.5426640950000419E-3</v>
      </c>
      <c r="S15" s="2">
        <v>3.0743189525199996</v>
      </c>
      <c r="T15" s="4">
        <v>-0.27692700877000043</v>
      </c>
      <c r="U15" s="4">
        <v>3.0325946830999984E-2</v>
      </c>
      <c r="V15" s="4">
        <v>3.6130245011000012E-2</v>
      </c>
      <c r="W15" s="4">
        <v>5.8042981800000282E-3</v>
      </c>
      <c r="X15" s="2">
        <v>10.765605220099999</v>
      </c>
      <c r="Y15" s="2">
        <v>7.6912862675799998</v>
      </c>
      <c r="Z15" s="2">
        <v>10.7263289584</v>
      </c>
      <c r="AA15" s="4">
        <v>0.196689318335</v>
      </c>
      <c r="AB15" s="4">
        <v>0.16055907332399999</v>
      </c>
      <c r="AC15" s="4">
        <v>0.19750261680299999</v>
      </c>
      <c r="AD15" s="6">
        <v>0.27914868289380002</v>
      </c>
      <c r="AE15" s="4">
        <v>5.1477238600000002</v>
      </c>
      <c r="AF15" s="4">
        <v>-1.440295605</v>
      </c>
      <c r="AG15" s="4">
        <v>3.109589041</v>
      </c>
      <c r="AH15" s="4">
        <v>5.7426357970000002</v>
      </c>
      <c r="AI15" s="9">
        <v>55.581704563281498</v>
      </c>
      <c r="AJ15">
        <v>10559</v>
      </c>
      <c r="AK15">
        <v>-1156</v>
      </c>
      <c r="AL15">
        <v>10821</v>
      </c>
      <c r="AM15">
        <v>-1163</v>
      </c>
      <c r="AN15" s="7">
        <v>2.42</v>
      </c>
      <c r="AO15" s="2">
        <v>0.17655845597166842</v>
      </c>
      <c r="AP15" s="4">
        <v>0.110142843</v>
      </c>
      <c r="AQ15" s="4">
        <v>0.21530359800000001</v>
      </c>
      <c r="AR15" s="4">
        <v>-1.5059478000000001E-2</v>
      </c>
      <c r="AS15">
        <v>2.3999999999999998E-3</v>
      </c>
      <c r="AT15">
        <v>1.6999999999999999E-3</v>
      </c>
      <c r="AU15">
        <v>6.9999999999999988E-4</v>
      </c>
      <c r="AV15" s="2">
        <v>1.4117647058823528</v>
      </c>
    </row>
    <row r="16" spans="1:48" ht="15.75">
      <c r="A16" t="s">
        <v>20</v>
      </c>
      <c r="B16" t="s">
        <v>31</v>
      </c>
      <c r="C16" t="s">
        <v>71</v>
      </c>
      <c r="D16" t="s">
        <v>73</v>
      </c>
      <c r="E16">
        <v>362</v>
      </c>
      <c r="F16">
        <v>339</v>
      </c>
      <c r="G16">
        <v>4</v>
      </c>
      <c r="H16">
        <v>4</v>
      </c>
      <c r="I16" t="s">
        <v>84</v>
      </c>
      <c r="J16" t="s">
        <v>84</v>
      </c>
      <c r="K16" s="3">
        <v>5.3715308863E-4</v>
      </c>
      <c r="L16" s="3">
        <v>6.9603076786999994E-4</v>
      </c>
      <c r="M16" s="3">
        <v>4.8343777976700003E-3</v>
      </c>
      <c r="N16" s="3">
        <v>5.591631170929999E-3</v>
      </c>
      <c r="O16" s="3">
        <v>4.7150104446399999E-2</v>
      </c>
      <c r="P16" s="3">
        <v>3.9901465060299998E-2</v>
      </c>
      <c r="Q16" s="3">
        <v>0.66457773798899999</v>
      </c>
      <c r="R16" s="3">
        <v>6.9110602817999967E-2</v>
      </c>
      <c r="S16" s="2">
        <v>4.2301490099199999</v>
      </c>
      <c r="T16" s="4">
        <v>-0.46960056788999971</v>
      </c>
      <c r="U16" s="4">
        <v>-3.1853399238299995E-2</v>
      </c>
      <c r="V16" s="4">
        <v>-8.5516661610000044E-3</v>
      </c>
      <c r="W16" s="4">
        <v>2.3301733077299991E-2</v>
      </c>
      <c r="X16" s="2">
        <v>12.1548120432</v>
      </c>
      <c r="Y16" s="2">
        <v>7.9246630332799999</v>
      </c>
      <c r="Z16" s="2">
        <v>12.0842326813</v>
      </c>
      <c r="AA16" s="4">
        <v>0.13649583317799999</v>
      </c>
      <c r="AB16" s="4">
        <v>0.14504749933899999</v>
      </c>
      <c r="AC16" s="4">
        <v>0.13882762058299999</v>
      </c>
      <c r="AD16" s="6">
        <v>0.3797859671264</v>
      </c>
      <c r="AE16" s="4">
        <v>1.542883048</v>
      </c>
      <c r="AF16" s="4">
        <v>-0.41788656400000002</v>
      </c>
      <c r="AG16" s="4">
        <v>0.97878252099999996</v>
      </c>
      <c r="AH16" s="4">
        <v>2.2269783580000002</v>
      </c>
      <c r="AI16" s="9">
        <v>74.506528310725102</v>
      </c>
      <c r="AJ16">
        <v>16755</v>
      </c>
      <c r="AK16">
        <v>-1085</v>
      </c>
      <c r="AL16">
        <v>17272</v>
      </c>
      <c r="AM16">
        <v>-901</v>
      </c>
      <c r="AN16" s="7">
        <v>2.99</v>
      </c>
      <c r="AO16" s="2">
        <v>1.1608952192206923</v>
      </c>
      <c r="AP16" s="4">
        <v>0.13720748799999999</v>
      </c>
      <c r="AQ16" s="4">
        <v>0.11591994899999999</v>
      </c>
      <c r="AR16" s="4">
        <v>2.1287538999999994E-2</v>
      </c>
      <c r="AS16">
        <v>1.4E-3</v>
      </c>
      <c r="AT16">
        <v>1.4E-3</v>
      </c>
      <c r="AU16" s="4">
        <v>0</v>
      </c>
      <c r="AV16" s="2">
        <v>1</v>
      </c>
    </row>
    <row r="17" spans="1:48" ht="15.75">
      <c r="A17" t="s">
        <v>30</v>
      </c>
      <c r="B17" t="s">
        <v>31</v>
      </c>
      <c r="C17" t="s">
        <v>71</v>
      </c>
      <c r="D17" t="s">
        <v>76</v>
      </c>
      <c r="E17">
        <v>413</v>
      </c>
      <c r="F17">
        <v>123</v>
      </c>
      <c r="G17">
        <v>402</v>
      </c>
      <c r="H17">
        <v>121</v>
      </c>
      <c r="I17" t="s">
        <v>84</v>
      </c>
      <c r="J17" t="s">
        <v>84</v>
      </c>
      <c r="K17" s="3">
        <v>1.0193679918500001E-3</v>
      </c>
      <c r="L17" s="3">
        <v>1.8830655870699998E-3</v>
      </c>
      <c r="M17" s="3">
        <v>6.1162079510699999E-3</v>
      </c>
      <c r="N17" s="3">
        <v>7.0563752148300003E-3</v>
      </c>
      <c r="O17" s="3">
        <v>4.7400611620799997E-2</v>
      </c>
      <c r="P17" s="3">
        <v>2.53834919738E-2</v>
      </c>
      <c r="Q17" s="3">
        <v>0.68501529051999999</v>
      </c>
      <c r="R17" s="3">
        <v>-2.9433994730000412E-3</v>
      </c>
      <c r="S17" s="2">
        <v>1.7923855915400004</v>
      </c>
      <c r="T17" s="4">
        <v>-1.025086233699998</v>
      </c>
      <c r="U17" s="4">
        <v>-3.5942300420000045E-3</v>
      </c>
      <c r="V17" s="4">
        <v>4.8647782729999978E-3</v>
      </c>
      <c r="W17" s="4">
        <v>8.4590083150000023E-3</v>
      </c>
      <c r="X17" s="2">
        <v>9.2003680731500008</v>
      </c>
      <c r="Y17" s="2">
        <v>7.4079824816100004</v>
      </c>
      <c r="Z17" s="2">
        <v>9.18796537389</v>
      </c>
      <c r="AA17" s="4">
        <v>0.15999402656299999</v>
      </c>
      <c r="AB17" s="4">
        <v>0.15512924828999999</v>
      </c>
      <c r="AC17" s="4">
        <v>0.16000424754699999</v>
      </c>
      <c r="AD17" s="6">
        <v>0.65631053027199993</v>
      </c>
      <c r="AE17" s="4">
        <v>4.3873401049999998</v>
      </c>
      <c r="AF17" s="4">
        <v>-1.665378399</v>
      </c>
      <c r="AG17" s="4">
        <v>1.665378399</v>
      </c>
      <c r="AH17" s="4">
        <v>4.4365284970000003</v>
      </c>
      <c r="AI17" s="9">
        <v>500.020568918386</v>
      </c>
      <c r="AJ17">
        <v>1962</v>
      </c>
      <c r="AK17">
        <v>-2517</v>
      </c>
      <c r="AL17">
        <v>1982</v>
      </c>
      <c r="AM17">
        <v>-2625</v>
      </c>
      <c r="AN17" s="7">
        <v>1.01</v>
      </c>
      <c r="AO17" s="2">
        <v>-1.7692989893631352</v>
      </c>
      <c r="AP17" s="4">
        <v>1.5100917E-2</v>
      </c>
      <c r="AQ17" s="4">
        <v>4.3834757000000002E-2</v>
      </c>
      <c r="AR17" s="4">
        <v>-2.8733840000000004E-2</v>
      </c>
      <c r="AS17">
        <v>3.1E-2</v>
      </c>
      <c r="AT17">
        <v>9.9000000000000008E-3</v>
      </c>
      <c r="AU17">
        <v>2.1100000000000001E-2</v>
      </c>
      <c r="AV17" s="2">
        <v>3.131313131313131</v>
      </c>
    </row>
    <row r="18" spans="1:48" ht="15.75">
      <c r="A18" t="s">
        <v>6</v>
      </c>
      <c r="B18" t="s">
        <v>31</v>
      </c>
      <c r="C18" t="s">
        <v>70</v>
      </c>
      <c r="D18" t="s">
        <v>73</v>
      </c>
      <c r="E18">
        <v>11</v>
      </c>
      <c r="F18">
        <v>6</v>
      </c>
      <c r="G18">
        <v>-207</v>
      </c>
      <c r="H18">
        <v>-138</v>
      </c>
      <c r="I18" t="s">
        <v>82</v>
      </c>
      <c r="J18" t="s">
        <v>83</v>
      </c>
      <c r="K18" s="3">
        <v>3.1826861871399998E-4</v>
      </c>
      <c r="L18" s="3">
        <v>1.59731429086E-4</v>
      </c>
      <c r="M18" s="3">
        <v>2.68254978631E-3</v>
      </c>
      <c r="N18" s="3">
        <v>3.0295507848999998E-3</v>
      </c>
      <c r="O18" s="3">
        <v>4.3648267709400002E-2</v>
      </c>
      <c r="P18" s="3">
        <v>4.5689941224399996E-2</v>
      </c>
      <c r="Q18" s="3">
        <v>0.72397017368399996</v>
      </c>
      <c r="R18" s="3">
        <v>4.4056403119000054E-2</v>
      </c>
      <c r="S18" s="2">
        <v>4.34076085444</v>
      </c>
      <c r="T18" s="4">
        <v>-1.2349385743499992</v>
      </c>
      <c r="U18" s="4">
        <v>-2.3028755035000001E-2</v>
      </c>
      <c r="V18" s="4">
        <v>6.3123350019999858E-3</v>
      </c>
      <c r="W18" s="4">
        <v>2.9341090036999987E-2</v>
      </c>
      <c r="X18" s="2">
        <v>12.3320267895</v>
      </c>
      <c r="Y18" s="2">
        <v>7.9912659350600004</v>
      </c>
      <c r="Z18" s="2">
        <v>12.272069099599999</v>
      </c>
      <c r="AA18" s="4">
        <v>0.14738560925999999</v>
      </c>
      <c r="AB18" s="4">
        <v>0.14107327425800001</v>
      </c>
      <c r="AC18" s="4">
        <v>0.14923950049099999</v>
      </c>
      <c r="AD18" s="6">
        <v>0.53566599250190006</v>
      </c>
      <c r="AE18" s="4">
        <v>2.4267615139999998</v>
      </c>
      <c r="AF18" s="4">
        <v>-0.82831599099999997</v>
      </c>
      <c r="AG18" s="4">
        <v>1.9648855279999999</v>
      </c>
      <c r="AH18" s="4">
        <v>2.6503483829999999</v>
      </c>
      <c r="AI18" s="9">
        <v>187.04509421033899</v>
      </c>
      <c r="AJ18">
        <v>21994</v>
      </c>
      <c r="AK18">
        <v>-19847</v>
      </c>
      <c r="AL18">
        <v>22596</v>
      </c>
      <c r="AM18">
        <v>-20103</v>
      </c>
      <c r="AN18" s="7">
        <v>2.66</v>
      </c>
      <c r="AO18" s="2">
        <v>0.65477361152864733</v>
      </c>
      <c r="AP18" s="4">
        <v>0.46777369299999999</v>
      </c>
      <c r="AQ18" s="4">
        <v>1.874025E-2</v>
      </c>
      <c r="AR18" s="4">
        <v>0.23064908299999998</v>
      </c>
      <c r="AS18">
        <v>6.9999999999999999E-4</v>
      </c>
      <c r="AT18">
        <v>5.0000000000000001E-4</v>
      </c>
      <c r="AU18">
        <v>1.9999999999999998E-4</v>
      </c>
      <c r="AV18" s="2">
        <v>1.4</v>
      </c>
    </row>
    <row r="19" spans="1:48" ht="15.75">
      <c r="A19" t="s">
        <v>11</v>
      </c>
      <c r="B19" t="s">
        <v>31</v>
      </c>
      <c r="C19" t="s">
        <v>70</v>
      </c>
      <c r="D19" t="s">
        <v>76</v>
      </c>
      <c r="E19">
        <v>180</v>
      </c>
      <c r="F19">
        <v>118</v>
      </c>
      <c r="G19">
        <v>-2</v>
      </c>
      <c r="H19">
        <v>2</v>
      </c>
      <c r="I19" t="s">
        <v>82</v>
      </c>
      <c r="J19" t="s">
        <v>83</v>
      </c>
      <c r="K19" s="3">
        <v>1.1340725806499999E-3</v>
      </c>
      <c r="L19" s="3">
        <v>-1.1340725806499999E-3</v>
      </c>
      <c r="M19" s="3">
        <v>7.4344758064499999E-3</v>
      </c>
      <c r="N19" s="3">
        <v>-4.2661589747699999E-3</v>
      </c>
      <c r="O19" s="3">
        <v>5.4813508064499999E-2</v>
      </c>
      <c r="P19" s="3">
        <v>-1.9962022916000001E-2</v>
      </c>
      <c r="Q19" s="3">
        <v>0.66721270161299995</v>
      </c>
      <c r="R19" s="3">
        <v>2.8628882545000067E-2</v>
      </c>
      <c r="S19" s="2">
        <v>3.3843749337499993</v>
      </c>
      <c r="T19" s="4">
        <v>1.4566694936199989</v>
      </c>
      <c r="U19" s="4">
        <v>1.1007024946999983E-2</v>
      </c>
      <c r="V19" s="4">
        <v>1.6985432249999877E-3</v>
      </c>
      <c r="W19" s="4">
        <v>-9.3084817219999949E-3</v>
      </c>
      <c r="X19" s="2">
        <v>11.303884720899999</v>
      </c>
      <c r="Y19" s="2">
        <v>7.91950978715</v>
      </c>
      <c r="Z19" s="2">
        <v>11.269121505699999</v>
      </c>
      <c r="AA19" s="4">
        <v>0.129199845585</v>
      </c>
      <c r="AB19" s="4">
        <v>0.12750130236000001</v>
      </c>
      <c r="AC19" s="4">
        <v>0.130079455669</v>
      </c>
      <c r="AD19" s="6">
        <v>0.44910223905300001</v>
      </c>
      <c r="AE19" s="4">
        <v>1.1666224759999999</v>
      </c>
      <c r="AF19" s="4">
        <v>-9.0766405159999994</v>
      </c>
      <c r="AG19" s="4">
        <v>10.26977714</v>
      </c>
      <c r="AH19" s="4">
        <v>1.420400742</v>
      </c>
      <c r="AI19" s="9">
        <v>89.514943321083095</v>
      </c>
      <c r="AJ19">
        <v>7936</v>
      </c>
      <c r="AK19">
        <v>5411</v>
      </c>
      <c r="AL19">
        <v>8085</v>
      </c>
      <c r="AM19">
        <v>5527</v>
      </c>
      <c r="AN19" s="7">
        <v>1.84</v>
      </c>
      <c r="AO19" s="2">
        <v>0.55284861830153931</v>
      </c>
      <c r="AP19" s="4">
        <v>6.4669461999999997E-2</v>
      </c>
      <c r="AQ19" s="4">
        <v>0.13950589699999999</v>
      </c>
      <c r="AR19" s="4">
        <v>4.5929211999999997E-2</v>
      </c>
      <c r="AS19">
        <v>3.5999999999999999E-3</v>
      </c>
      <c r="AT19">
        <v>1.95E-2</v>
      </c>
      <c r="AU19">
        <v>-1.5900000000000001E-2</v>
      </c>
      <c r="AV19" s="2">
        <v>0.1846153846153846</v>
      </c>
    </row>
    <row r="20" spans="1:48" ht="15.75">
      <c r="A20" t="s">
        <v>12</v>
      </c>
      <c r="B20" t="s">
        <v>31</v>
      </c>
      <c r="C20" t="s">
        <v>70</v>
      </c>
      <c r="D20" t="s">
        <v>73</v>
      </c>
      <c r="E20">
        <v>12</v>
      </c>
      <c r="F20">
        <v>0</v>
      </c>
      <c r="G20">
        <v>-54</v>
      </c>
      <c r="H20">
        <v>-20</v>
      </c>
      <c r="I20" t="s">
        <v>85</v>
      </c>
      <c r="J20" t="s">
        <v>83</v>
      </c>
      <c r="K20" s="3">
        <v>1.4518002322900001E-4</v>
      </c>
      <c r="L20" s="3">
        <v>6.8815331010399993E-4</v>
      </c>
      <c r="M20" s="3">
        <v>5.8072009291499998E-4</v>
      </c>
      <c r="N20" s="3">
        <v>4.9748354626449999E-3</v>
      </c>
      <c r="O20" s="3">
        <v>3.1213704994200002E-3</v>
      </c>
      <c r="P20" s="3">
        <v>3.187862950058E-2</v>
      </c>
      <c r="Q20" s="3">
        <v>0.105255516841</v>
      </c>
      <c r="R20" s="3">
        <v>0.467522260937</v>
      </c>
      <c r="S20" s="2">
        <v>1.9821447026800003</v>
      </c>
      <c r="T20" s="4">
        <v>-0.26628971539000013</v>
      </c>
      <c r="U20" s="4">
        <v>1.9356640999000002E-2</v>
      </c>
      <c r="V20" s="4">
        <v>0.12417613231999999</v>
      </c>
      <c r="W20" s="4">
        <v>0.10481949132099999</v>
      </c>
      <c r="X20" s="2">
        <v>9.0875694071600002</v>
      </c>
      <c r="Y20" s="2">
        <v>7.1054247044799999</v>
      </c>
      <c r="Z20" s="2">
        <v>8.9468347816199998</v>
      </c>
      <c r="AA20" s="4">
        <v>0.34803567602300001</v>
      </c>
      <c r="AB20" s="4">
        <v>0.22385954370300001</v>
      </c>
      <c r="AC20" s="4">
        <v>0.34931492776200002</v>
      </c>
      <c r="AD20" s="6">
        <v>0.27133143295700002</v>
      </c>
      <c r="AE20" s="4">
        <v>3.5497504000000002</v>
      </c>
      <c r="AF20" s="4">
        <v>-1.4124431319999999</v>
      </c>
      <c r="AG20" s="4">
        <v>4.5732500649999999</v>
      </c>
      <c r="AH20" s="4">
        <v>4.5255505559999998</v>
      </c>
      <c r="AI20" s="9">
        <v>454.86173100412702</v>
      </c>
      <c r="AJ20">
        <v>13776</v>
      </c>
      <c r="AK20">
        <v>10176</v>
      </c>
      <c r="AL20">
        <v>15703</v>
      </c>
      <c r="AM20">
        <v>11989</v>
      </c>
      <c r="AN20" s="7">
        <v>12.27</v>
      </c>
      <c r="AO20" s="2">
        <v>9.2020735879060389</v>
      </c>
      <c r="AP20" s="4">
        <v>0.68679797200000003</v>
      </c>
      <c r="AQ20" s="4">
        <v>0.33523730099999999</v>
      </c>
      <c r="AR20" s="4">
        <v>0.64929797200000006</v>
      </c>
      <c r="AS20">
        <v>-2.0000000000000002E-5</v>
      </c>
      <c r="AT20">
        <v>1.0800000000000001E-2</v>
      </c>
      <c r="AU20">
        <v>-1.082E-2</v>
      </c>
      <c r="AV20" s="2">
        <v>-1.8518518518518519E-3</v>
      </c>
    </row>
    <row r="21" spans="1:48" ht="15.75">
      <c r="A21" t="s">
        <v>16</v>
      </c>
      <c r="B21" t="s">
        <v>31</v>
      </c>
      <c r="C21" t="s">
        <v>70</v>
      </c>
      <c r="D21" t="s">
        <v>73</v>
      </c>
      <c r="E21">
        <v>17</v>
      </c>
      <c r="F21">
        <v>7</v>
      </c>
      <c r="G21">
        <v>-355</v>
      </c>
      <c r="H21">
        <v>-234</v>
      </c>
      <c r="I21" t="s">
        <v>82</v>
      </c>
      <c r="J21" t="s">
        <v>83</v>
      </c>
      <c r="K21" s="3">
        <v>1.5689966266600001E-4</v>
      </c>
      <c r="L21" s="3">
        <v>7.0710586696899993E-4</v>
      </c>
      <c r="M21" s="3">
        <v>1.72589628932E-3</v>
      </c>
      <c r="N21" s="3">
        <v>3.28533578257E-3</v>
      </c>
      <c r="O21" s="3">
        <v>1.14536753746E-2</v>
      </c>
      <c r="P21" s="3">
        <v>2.01689270101E-2</v>
      </c>
      <c r="Q21" s="3">
        <v>0.271593316074</v>
      </c>
      <c r="R21" s="3">
        <v>0.20844815619099999</v>
      </c>
      <c r="S21" s="2">
        <v>2.8375756056400006</v>
      </c>
      <c r="T21" s="4">
        <v>0.1199916725500012</v>
      </c>
      <c r="U21" s="4">
        <v>1.5788608746999999E-2</v>
      </c>
      <c r="V21" s="4">
        <v>6.1445984007000021E-2</v>
      </c>
      <c r="W21" s="4">
        <v>4.5657375260000022E-2</v>
      </c>
      <c r="X21" s="2">
        <v>10.3745446464</v>
      </c>
      <c r="Y21" s="2">
        <v>7.5369690407599998</v>
      </c>
      <c r="Z21" s="2">
        <v>10.248356899499999</v>
      </c>
      <c r="AA21" s="4">
        <v>0.24893326733000001</v>
      </c>
      <c r="AB21" s="4">
        <v>0.18748728332299999</v>
      </c>
      <c r="AC21" s="4">
        <v>0.24853684611099999</v>
      </c>
      <c r="AD21" s="6">
        <v>0.31392201498599998</v>
      </c>
      <c r="AE21" s="4">
        <v>4.0744487740000004</v>
      </c>
      <c r="AF21" s="4">
        <v>-2.9449960869999998</v>
      </c>
      <c r="AG21" s="4">
        <v>3.7060426780000002</v>
      </c>
      <c r="AH21" s="4">
        <v>4.619552809</v>
      </c>
      <c r="AI21" s="9">
        <v>124.787823593743</v>
      </c>
      <c r="AJ21">
        <v>12747</v>
      </c>
      <c r="AK21">
        <v>6960</v>
      </c>
      <c r="AL21">
        <v>14393</v>
      </c>
      <c r="AM21">
        <v>8415</v>
      </c>
      <c r="AN21" s="7">
        <v>11.44</v>
      </c>
      <c r="AO21" s="2">
        <v>8.2410662668093284</v>
      </c>
      <c r="AP21" s="4">
        <v>0.32069520299999998</v>
      </c>
      <c r="AQ21" s="4">
        <v>0.12520232100000001</v>
      </c>
      <c r="AR21" s="4">
        <v>0.24724551499999997</v>
      </c>
      <c r="AS21">
        <v>1.1999999999999999E-3</v>
      </c>
      <c r="AT21">
        <v>5.7000000000000002E-3</v>
      </c>
      <c r="AU21">
        <v>-4.5000000000000005E-3</v>
      </c>
      <c r="AV21" s="2">
        <v>0.21052631578947364</v>
      </c>
    </row>
    <row r="22" spans="1:48">
      <c r="A22" t="s">
        <v>68</v>
      </c>
      <c r="B22" t="s">
        <v>31</v>
      </c>
      <c r="C22" t="s">
        <v>70</v>
      </c>
      <c r="D22" t="s">
        <v>74</v>
      </c>
      <c r="E22" t="s">
        <v>74</v>
      </c>
      <c r="F22" t="s">
        <v>74</v>
      </c>
      <c r="I22" t="s">
        <v>85</v>
      </c>
      <c r="J22" t="s">
        <v>83</v>
      </c>
      <c r="K22" s="3">
        <v>0</v>
      </c>
      <c r="L22" s="3">
        <v>4.9346804145100002E-4</v>
      </c>
      <c r="M22" s="3">
        <v>1.6190756549899999E-3</v>
      </c>
      <c r="N22" s="3">
        <v>8.3022291784000009E-3</v>
      </c>
      <c r="O22" s="3">
        <v>2.0312040035299999E-2</v>
      </c>
      <c r="P22" s="3">
        <v>0.1373120412047</v>
      </c>
      <c r="Q22" s="3">
        <v>0.59302325581399995</v>
      </c>
      <c r="R22" s="3">
        <v>0.21756293227500001</v>
      </c>
      <c r="S22" s="2">
        <v>2.5847898150000002</v>
      </c>
      <c r="T22" s="4">
        <v>-3.1735628679999999</v>
      </c>
      <c r="U22" s="4">
        <v>-3.5603213000000002E-2</v>
      </c>
      <c r="V22" s="4">
        <v>2.6622488999999999E-2</v>
      </c>
      <c r="W22" s="4">
        <v>6.2225702000000001E-2</v>
      </c>
      <c r="X22" s="2">
        <v>9.97548967</v>
      </c>
      <c r="Y22" s="2">
        <v>7.3906998540000002</v>
      </c>
      <c r="Z22" s="2">
        <v>9.8750093650000004</v>
      </c>
      <c r="AA22" s="4">
        <v>0.22152738599999999</v>
      </c>
      <c r="AB22" s="4">
        <v>0.19490489699999999</v>
      </c>
      <c r="AC22" s="4">
        <v>0.22427540700000001</v>
      </c>
      <c r="AD22" s="4">
        <v>0.60540170100000001</v>
      </c>
      <c r="AE22" s="4">
        <v>13.061610277195062</v>
      </c>
      <c r="AF22" s="4">
        <v>-0.99001012788161957</v>
      </c>
      <c r="AG22" s="4">
        <v>1.2218367318952867</v>
      </c>
      <c r="AH22" s="4">
        <v>13.062981586658468</v>
      </c>
      <c r="AI22" s="4"/>
      <c r="AJ22">
        <v>6794</v>
      </c>
      <c r="AK22">
        <v>-31709</v>
      </c>
      <c r="AL22">
        <v>7202</v>
      </c>
      <c r="AM22">
        <v>-32640</v>
      </c>
      <c r="AN22" s="2">
        <v>5.6650930297139679</v>
      </c>
      <c r="AO22" s="2">
        <v>2.304317968221071</v>
      </c>
      <c r="AP22" s="4">
        <v>9.6943503E-2</v>
      </c>
      <c r="AQ22" s="4">
        <v>0.22771802299999999</v>
      </c>
      <c r="AR22" s="4">
        <v>-0.13077452000000001</v>
      </c>
      <c r="AV22" s="2"/>
    </row>
    <row r="23" spans="1:48" ht="15.75">
      <c r="A23" t="s">
        <v>2</v>
      </c>
      <c r="B23" t="s">
        <v>31</v>
      </c>
      <c r="C23" t="s">
        <v>71</v>
      </c>
      <c r="D23" t="s">
        <v>73</v>
      </c>
      <c r="E23">
        <v>4</v>
      </c>
      <c r="F23">
        <v>0</v>
      </c>
      <c r="G23">
        <v>-15</v>
      </c>
      <c r="H23">
        <v>-3</v>
      </c>
      <c r="I23" t="s">
        <v>82</v>
      </c>
      <c r="J23" t="s">
        <v>83</v>
      </c>
      <c r="K23" s="3">
        <v>6.8274683799199997E-3</v>
      </c>
      <c r="L23" s="3">
        <v>-9.929735499299994E-4</v>
      </c>
      <c r="M23" s="3">
        <v>6.2661998090099993E-2</v>
      </c>
      <c r="N23" s="3">
        <v>-4.4359350029999495E-4</v>
      </c>
      <c r="O23" s="3">
        <v>0.25088185426499998</v>
      </c>
      <c r="P23" s="3">
        <v>-4.118532929999752E-4</v>
      </c>
      <c r="Q23" s="3">
        <v>0.84031129618</v>
      </c>
      <c r="R23" s="3">
        <v>4.3452789719999885E-3</v>
      </c>
      <c r="S23" s="2">
        <v>8.5329226083399998</v>
      </c>
      <c r="T23" s="4">
        <v>0.36271355547000006</v>
      </c>
      <c r="U23" s="4">
        <v>-8.9613321071700003E-2</v>
      </c>
      <c r="V23" s="4">
        <v>-9.6264785837699998E-2</v>
      </c>
      <c r="W23" s="4">
        <v>-6.6514647659999954E-3</v>
      </c>
      <c r="X23" s="2">
        <v>16.8089740769</v>
      </c>
      <c r="Y23" s="2">
        <v>8.2760514685600004</v>
      </c>
      <c r="Z23" s="2">
        <v>16.703753749499999</v>
      </c>
      <c r="AA23" s="4">
        <v>2.84559905323E-2</v>
      </c>
      <c r="AB23" s="4">
        <v>0.12472077636999999</v>
      </c>
      <c r="AC23" s="4">
        <v>3.06538625291E-2</v>
      </c>
      <c r="AD23" s="6">
        <v>0.78153772124776</v>
      </c>
      <c r="AE23" s="4">
        <v>0.13245943199999999</v>
      </c>
      <c r="AF23" s="4">
        <v>-0.105843937</v>
      </c>
      <c r="AG23" s="4">
        <v>0.294732889</v>
      </c>
      <c r="AH23" s="4">
        <v>0.40110976399999998</v>
      </c>
      <c r="AI23" s="9">
        <v>63.167151984756103</v>
      </c>
      <c r="AJ23">
        <v>153937</v>
      </c>
      <c r="AK23">
        <v>30533</v>
      </c>
      <c r="AL23">
        <v>161514</v>
      </c>
      <c r="AM23">
        <v>32198</v>
      </c>
      <c r="AN23" s="7">
        <v>4.6900000000000004</v>
      </c>
      <c r="AO23" s="2">
        <v>0.11948746747335637</v>
      </c>
      <c r="AP23" s="4">
        <v>0.59972942699999998</v>
      </c>
      <c r="AQ23" s="4">
        <v>4.6765307999999998E-2</v>
      </c>
      <c r="AR23" s="4">
        <v>0.13199834299999996</v>
      </c>
      <c r="AS23">
        <v>9.0000000000000006E-5</v>
      </c>
      <c r="AT23">
        <v>1E-4</v>
      </c>
      <c r="AU23">
        <v>-9.9999999999999991E-6</v>
      </c>
      <c r="AV23" s="2">
        <v>0.9</v>
      </c>
    </row>
    <row r="24" spans="1:48" ht="15.75">
      <c r="A24" t="s">
        <v>14</v>
      </c>
      <c r="B24" t="s">
        <v>31</v>
      </c>
      <c r="C24" t="s">
        <v>71</v>
      </c>
      <c r="D24" t="s">
        <v>73</v>
      </c>
      <c r="E24">
        <v>15</v>
      </c>
      <c r="F24">
        <v>12</v>
      </c>
      <c r="G24">
        <v>-201</v>
      </c>
      <c r="H24">
        <v>-140</v>
      </c>
      <c r="I24" t="s">
        <v>82</v>
      </c>
      <c r="J24" t="s">
        <v>83</v>
      </c>
      <c r="K24" s="3">
        <v>1.2850992739200001E-4</v>
      </c>
      <c r="L24" s="3">
        <v>2.30067238414E-4</v>
      </c>
      <c r="M24" s="3">
        <v>1.0280794191399999E-3</v>
      </c>
      <c r="N24" s="3">
        <v>1.3385298751800003E-3</v>
      </c>
      <c r="O24" s="3">
        <v>6.3612414059000004E-3</v>
      </c>
      <c r="P24" s="3">
        <v>8.6989995579999993E-3</v>
      </c>
      <c r="Q24" s="3">
        <v>0.220908565187</v>
      </c>
      <c r="R24" s="3">
        <v>0.158896368835</v>
      </c>
      <c r="S24" s="2">
        <v>2.6570733024600006</v>
      </c>
      <c r="T24" s="4">
        <v>-0.53452301936999991</v>
      </c>
      <c r="U24" s="4">
        <v>5.5204202778000006E-2</v>
      </c>
      <c r="V24" s="4">
        <v>9.2561438339999996E-2</v>
      </c>
      <c r="W24" s="4">
        <v>3.7357235561999991E-2</v>
      </c>
      <c r="X24" s="2">
        <v>10.209108389300001</v>
      </c>
      <c r="Y24" s="2">
        <v>7.5520350868400001</v>
      </c>
      <c r="Z24" s="2">
        <v>9.9982701589600005</v>
      </c>
      <c r="AA24" s="4">
        <v>0.27903529276799999</v>
      </c>
      <c r="AB24" s="4">
        <v>0.18647385442799999</v>
      </c>
      <c r="AC24" s="4">
        <v>0.28203429774099997</v>
      </c>
      <c r="AD24" s="6">
        <v>0.15056544616279999</v>
      </c>
      <c r="AE24" s="4">
        <v>3.6616118329999998</v>
      </c>
      <c r="AF24" s="4">
        <v>-1.954243749</v>
      </c>
      <c r="AG24" s="4">
        <v>2.537107352</v>
      </c>
      <c r="AH24" s="4">
        <v>5.3137040359999999</v>
      </c>
      <c r="AI24" s="9">
        <v>73.551335002874495</v>
      </c>
      <c r="AJ24">
        <v>15563</v>
      </c>
      <c r="AK24">
        <v>1619</v>
      </c>
      <c r="AL24">
        <v>18310</v>
      </c>
      <c r="AM24">
        <v>2223</v>
      </c>
      <c r="AN24" s="7">
        <v>15</v>
      </c>
      <c r="AO24" s="2">
        <v>1.6814154004286532</v>
      </c>
      <c r="AP24" s="4">
        <v>0.470602574</v>
      </c>
      <c r="AQ24" s="4">
        <v>5.4758189999999998E-2</v>
      </c>
      <c r="AR24" s="4">
        <v>0.13536527300000001</v>
      </c>
      <c r="AS24">
        <v>5.9999999999999995E-4</v>
      </c>
      <c r="AT24">
        <v>8.9999999999999998E-4</v>
      </c>
      <c r="AU24">
        <v>-3.0000000000000003E-4</v>
      </c>
      <c r="AV24" s="2">
        <v>0.66666666666666663</v>
      </c>
    </row>
    <row r="25" spans="1:48" ht="15.75">
      <c r="A25" t="s">
        <v>18</v>
      </c>
      <c r="B25" t="s">
        <v>31</v>
      </c>
      <c r="C25" t="s">
        <v>71</v>
      </c>
      <c r="D25" t="s">
        <v>73</v>
      </c>
      <c r="E25">
        <v>9</v>
      </c>
      <c r="F25">
        <v>1</v>
      </c>
      <c r="G25">
        <v>-92</v>
      </c>
      <c r="H25">
        <v>-37</v>
      </c>
      <c r="I25" t="s">
        <v>85</v>
      </c>
      <c r="J25" t="s">
        <v>83</v>
      </c>
      <c r="K25" s="3">
        <v>8.22561692127E-4</v>
      </c>
      <c r="L25" s="3">
        <v>2.3563936607300009E-4</v>
      </c>
      <c r="M25" s="3">
        <v>1.05757931845E-2</v>
      </c>
      <c r="N25" s="3">
        <v>-2.8156520910300005E-3</v>
      </c>
      <c r="O25" s="3">
        <v>0.10399529964699999</v>
      </c>
      <c r="P25" s="3">
        <v>-3.8739567724599994E-2</v>
      </c>
      <c r="Q25" s="3">
        <v>0.77027027026999995</v>
      </c>
      <c r="R25" s="3">
        <v>-6.0099782321999973E-2</v>
      </c>
      <c r="S25" s="2">
        <v>3.7244356974899997</v>
      </c>
      <c r="T25" s="4">
        <v>0.19407568195000025</v>
      </c>
      <c r="U25" s="4">
        <v>-1.0051169126000001E-2</v>
      </c>
      <c r="V25" s="4">
        <v>-2.2056716259000006E-2</v>
      </c>
      <c r="W25" s="4">
        <v>-1.2005547133000005E-2</v>
      </c>
      <c r="X25" s="2">
        <v>11.7174224627</v>
      </c>
      <c r="Y25" s="2">
        <v>7.9929867652100004</v>
      </c>
      <c r="Z25" s="2">
        <v>11.6833688445</v>
      </c>
      <c r="AA25" s="4">
        <v>0.104125890254</v>
      </c>
      <c r="AB25" s="4">
        <v>0.12618260651300001</v>
      </c>
      <c r="AC25" s="4">
        <v>0.10506170178800001</v>
      </c>
      <c r="AD25" s="6">
        <v>0.44825264063769998</v>
      </c>
      <c r="AE25" s="4">
        <v>2.169969853</v>
      </c>
      <c r="AF25" s="4">
        <v>-2.3780101039999999</v>
      </c>
      <c r="AG25" s="4">
        <v>2.5161316509999998</v>
      </c>
      <c r="AH25" s="4">
        <v>3.2535297729999999</v>
      </c>
      <c r="AI25" s="9">
        <v>32.773991031169103</v>
      </c>
      <c r="AJ25">
        <v>8510</v>
      </c>
      <c r="AK25">
        <v>5</v>
      </c>
      <c r="AL25">
        <v>8655</v>
      </c>
      <c r="AM25">
        <v>-49</v>
      </c>
      <c r="AN25" s="7">
        <v>1.68</v>
      </c>
      <c r="AO25" s="2">
        <v>-0.61097296912699206</v>
      </c>
      <c r="AP25" s="4">
        <v>7.7036372000000006E-2</v>
      </c>
      <c r="AQ25" s="4">
        <v>0.10469274200000001</v>
      </c>
      <c r="AR25" s="4">
        <v>-2.765637E-2</v>
      </c>
      <c r="AS25">
        <v>4.3E-3</v>
      </c>
      <c r="AT25">
        <v>4.7000000000000002E-3</v>
      </c>
      <c r="AU25">
        <v>-4.0000000000000018E-4</v>
      </c>
      <c r="AV25" s="2">
        <v>0.91489361702127658</v>
      </c>
    </row>
    <row r="26" spans="1:48" ht="15.75">
      <c r="A26" t="s">
        <v>1</v>
      </c>
      <c r="B26" t="s">
        <v>31</v>
      </c>
      <c r="C26" t="s">
        <v>70</v>
      </c>
      <c r="D26" t="s">
        <v>73</v>
      </c>
      <c r="E26">
        <v>71</v>
      </c>
      <c r="F26">
        <v>30</v>
      </c>
      <c r="G26">
        <v>-7</v>
      </c>
      <c r="H26">
        <v>-7</v>
      </c>
      <c r="I26" t="s">
        <v>81</v>
      </c>
      <c r="J26" t="s">
        <v>81</v>
      </c>
      <c r="K26" s="3">
        <v>9.2199889360099999E-4</v>
      </c>
      <c r="L26" s="3">
        <v>2.0052697395889999E-3</v>
      </c>
      <c r="M26" s="3">
        <v>5.3475935828899996E-3</v>
      </c>
      <c r="N26" s="3">
        <v>2.3474743728510002E-2</v>
      </c>
      <c r="O26" s="3">
        <v>4.9234740918299998E-2</v>
      </c>
      <c r="P26" s="3">
        <v>0.14936917711770001</v>
      </c>
      <c r="Q26" s="3">
        <v>0.67250599299299996</v>
      </c>
      <c r="R26" s="3">
        <v>0.15118236548500008</v>
      </c>
      <c r="S26" s="2">
        <v>2.7957900384699998</v>
      </c>
      <c r="T26" s="4">
        <v>-0.49331990669000003</v>
      </c>
      <c r="U26" s="4">
        <v>-4.0773220246899999E-2</v>
      </c>
      <c r="V26" s="4">
        <v>5.257380653999999E-3</v>
      </c>
      <c r="W26" s="4">
        <v>4.6030600900899998E-2</v>
      </c>
      <c r="X26" s="2">
        <v>10.6098474491</v>
      </c>
      <c r="Y26" s="2">
        <v>7.8140574106300003</v>
      </c>
      <c r="Z26" s="2">
        <v>10.554778256800001</v>
      </c>
      <c r="AA26" s="4">
        <v>0.147373378946</v>
      </c>
      <c r="AB26" s="4">
        <v>0.142115998292</v>
      </c>
      <c r="AC26" s="4">
        <v>0.14914274673299999</v>
      </c>
      <c r="AD26" s="6">
        <v>0.49301007364959998</v>
      </c>
      <c r="AE26" s="4">
        <v>2.9830695249999999</v>
      </c>
      <c r="AF26" s="4">
        <v>-0.61079600999999994</v>
      </c>
      <c r="AG26" s="4">
        <v>1.4957811299999999</v>
      </c>
      <c r="AH26" s="4">
        <v>3.8907657659999999</v>
      </c>
      <c r="AI26" s="9">
        <v>81.919595236527101</v>
      </c>
      <c r="AJ26">
        <v>5423</v>
      </c>
      <c r="AK26">
        <v>982</v>
      </c>
      <c r="AL26">
        <v>5571</v>
      </c>
      <c r="AM26">
        <v>1060</v>
      </c>
      <c r="AN26" s="7">
        <v>2.66</v>
      </c>
      <c r="AO26" s="2">
        <v>1.1048522527015774</v>
      </c>
      <c r="AP26" s="4">
        <v>4.9099877E-2</v>
      </c>
      <c r="AQ26" s="4">
        <v>3.4596821E-2</v>
      </c>
      <c r="AR26" s="4">
        <v>3.0011051E-2</v>
      </c>
      <c r="AS26">
        <v>7.4999999999999997E-3</v>
      </c>
      <c r="AT26">
        <v>1.0699999999999999E-2</v>
      </c>
      <c r="AU26">
        <v>-3.1999999999999997E-3</v>
      </c>
      <c r="AV26" s="2">
        <v>0.7009345794392523</v>
      </c>
    </row>
    <row r="27" spans="1:48" ht="15.75">
      <c r="A27" t="s">
        <v>21</v>
      </c>
      <c r="B27" t="s">
        <v>31</v>
      </c>
      <c r="C27" t="s">
        <v>70</v>
      </c>
      <c r="D27" t="s">
        <v>73</v>
      </c>
      <c r="E27">
        <v>12</v>
      </c>
      <c r="F27">
        <v>4</v>
      </c>
      <c r="G27">
        <v>-430</v>
      </c>
      <c r="H27">
        <v>-137</v>
      </c>
      <c r="I27" t="s">
        <v>81</v>
      </c>
      <c r="J27" t="s">
        <v>81</v>
      </c>
      <c r="K27" s="3">
        <v>8.9609749540799994E-5</v>
      </c>
      <c r="L27" s="3">
        <v>5.4555175133200011E-5</v>
      </c>
      <c r="M27" s="3">
        <v>4.0324387293299999E-4</v>
      </c>
      <c r="N27" s="3">
        <v>6.7799306211700013E-4</v>
      </c>
      <c r="O27" s="3">
        <v>2.6882924862200001E-3</v>
      </c>
      <c r="P27" s="3">
        <v>6.1778503812200004E-3</v>
      </c>
      <c r="Q27" s="3">
        <v>0.18343115731000001</v>
      </c>
      <c r="R27" s="3">
        <v>0.27126501511099999</v>
      </c>
      <c r="S27" s="2">
        <v>2.5665193734599994</v>
      </c>
      <c r="T27" s="4">
        <v>-0.29229477381000013</v>
      </c>
      <c r="U27" s="4">
        <v>5.9764681896999988E-2</v>
      </c>
      <c r="V27" s="4">
        <v>0.10295966128199999</v>
      </c>
      <c r="W27" s="4">
        <v>4.3194979384999999E-2</v>
      </c>
      <c r="X27" s="2">
        <v>9.7857770827399992</v>
      </c>
      <c r="Y27" s="2">
        <v>7.2192577092799999</v>
      </c>
      <c r="Z27" s="2">
        <v>9.6297904509700007</v>
      </c>
      <c r="AA27" s="4">
        <v>0.33019151653399997</v>
      </c>
      <c r="AB27" s="4">
        <v>0.22723185525199999</v>
      </c>
      <c r="AC27" s="4">
        <v>0.33339328502999999</v>
      </c>
      <c r="AD27" s="6">
        <v>0.20360587490410004</v>
      </c>
      <c r="AE27" s="4">
        <v>3.2297963470000002</v>
      </c>
      <c r="AF27" s="4">
        <v>-1.2129537399999999</v>
      </c>
      <c r="AG27" s="4">
        <v>3.6207648680000002</v>
      </c>
      <c r="AH27" s="4">
        <v>3.7823628729999998</v>
      </c>
      <c r="AI27" s="9">
        <v>599.03066957453802</v>
      </c>
      <c r="AJ27">
        <v>22319</v>
      </c>
      <c r="AK27">
        <v>8446</v>
      </c>
      <c r="AL27">
        <v>25003</v>
      </c>
      <c r="AM27">
        <v>10617</v>
      </c>
      <c r="AN27" s="7">
        <v>10.73</v>
      </c>
      <c r="AO27" s="2">
        <v>7.1687449223040272</v>
      </c>
      <c r="AP27" s="4">
        <v>0.59651423599999998</v>
      </c>
      <c r="AQ27" s="4">
        <v>0.185161715</v>
      </c>
      <c r="AR27" s="4">
        <v>0.41135252099999997</v>
      </c>
      <c r="AS27">
        <v>-3.0000000000000001E-5</v>
      </c>
      <c r="AT27">
        <v>8.9999999999999998E-4</v>
      </c>
      <c r="AU27">
        <v>-9.2999999999999995E-4</v>
      </c>
      <c r="AV27" s="2">
        <v>-3.3333333333333333E-2</v>
      </c>
    </row>
    <row r="28" spans="1:48" ht="15.75">
      <c r="A28" t="s">
        <v>24</v>
      </c>
      <c r="B28" t="s">
        <v>31</v>
      </c>
      <c r="C28" t="s">
        <v>70</v>
      </c>
      <c r="D28" t="s">
        <v>73</v>
      </c>
      <c r="E28">
        <v>7</v>
      </c>
      <c r="F28">
        <v>4</v>
      </c>
      <c r="G28">
        <v>0</v>
      </c>
      <c r="H28">
        <v>3</v>
      </c>
      <c r="I28" t="s">
        <v>81</v>
      </c>
      <c r="J28" t="s">
        <v>81</v>
      </c>
      <c r="K28" s="3">
        <v>4.6012269938700001E-4</v>
      </c>
      <c r="L28" s="3">
        <v>-2.1124265956600001E-4</v>
      </c>
      <c r="M28" s="3">
        <v>5.6748466257699999E-3</v>
      </c>
      <c r="N28" s="3">
        <v>-3.4349262673800001E-3</v>
      </c>
      <c r="O28" s="3">
        <v>6.7484662576699994E-2</v>
      </c>
      <c r="P28" s="3">
        <v>-4.010785819639999E-2</v>
      </c>
      <c r="Q28" s="3">
        <v>0.74861963190199998</v>
      </c>
      <c r="R28" s="3">
        <v>-7.2910323788999976E-2</v>
      </c>
      <c r="S28" s="2">
        <v>3.1174009625500005</v>
      </c>
      <c r="T28" s="4">
        <v>0.87450651356000098</v>
      </c>
      <c r="U28" s="4">
        <v>1.4608735863999994E-2</v>
      </c>
      <c r="V28" s="4">
        <v>-2.185426926000017E-3</v>
      </c>
      <c r="W28" s="4">
        <v>-1.6794162790000011E-2</v>
      </c>
      <c r="X28" s="2">
        <v>11.025120918200001</v>
      </c>
      <c r="Y28" s="2">
        <v>7.9077199556500002</v>
      </c>
      <c r="Z28" s="2">
        <v>10.9779425887</v>
      </c>
      <c r="AA28" s="4">
        <v>0.13186584109499999</v>
      </c>
      <c r="AB28" s="4">
        <v>0.13405126802100001</v>
      </c>
      <c r="AC28" s="4">
        <v>0.133593211524</v>
      </c>
      <c r="AD28" s="6">
        <v>0.3569005917534</v>
      </c>
      <c r="AE28" s="4">
        <v>0.57491047200000001</v>
      </c>
      <c r="AF28" s="4">
        <v>-4.6566403479999998</v>
      </c>
      <c r="AG28" s="4">
        <v>8.0064481460000003</v>
      </c>
      <c r="AH28" s="4">
        <v>3.3498077980000001</v>
      </c>
      <c r="AI28" s="9">
        <v>22.256148744379502</v>
      </c>
      <c r="AJ28">
        <v>6520</v>
      </c>
      <c r="AK28">
        <v>2502</v>
      </c>
      <c r="AL28">
        <v>6653</v>
      </c>
      <c r="AM28">
        <v>2539</v>
      </c>
      <c r="AN28" s="7">
        <v>2</v>
      </c>
      <c r="AO28" s="2">
        <v>-0.33439723041374325</v>
      </c>
      <c r="AP28" s="4">
        <v>7.6663018999999999E-2</v>
      </c>
      <c r="AQ28" s="4">
        <v>4.2795551000000001E-2</v>
      </c>
      <c r="AR28" s="4">
        <v>3.3867467999999998E-2</v>
      </c>
      <c r="AS28">
        <v>6.7999999999999996E-3</v>
      </c>
      <c r="AT28">
        <v>1.32E-2</v>
      </c>
      <c r="AU28">
        <v>-6.4000000000000003E-3</v>
      </c>
      <c r="AV28" s="2">
        <v>0.51515151515151514</v>
      </c>
    </row>
    <row r="29" spans="1:48" ht="15.75">
      <c r="A29" t="s">
        <v>27</v>
      </c>
      <c r="B29" t="s">
        <v>31</v>
      </c>
      <c r="C29" t="s">
        <v>70</v>
      </c>
      <c r="D29" t="s">
        <v>73</v>
      </c>
      <c r="E29">
        <v>225</v>
      </c>
      <c r="F29">
        <v>99</v>
      </c>
      <c r="G29">
        <v>10</v>
      </c>
      <c r="H29">
        <v>2</v>
      </c>
      <c r="I29" t="s">
        <v>81</v>
      </c>
      <c r="J29" t="s">
        <v>81</v>
      </c>
      <c r="K29" s="3">
        <v>0</v>
      </c>
      <c r="L29" s="3">
        <v>3.9643211100100001E-4</v>
      </c>
      <c r="M29" s="3">
        <v>1.2156576708E-4</v>
      </c>
      <c r="N29" s="3">
        <v>3.5454312596800001E-3</v>
      </c>
      <c r="O29" s="3">
        <v>5.2273279844400004E-3</v>
      </c>
      <c r="P29" s="3">
        <v>4.7894574889660001E-2</v>
      </c>
      <c r="Q29" s="3">
        <v>0.55689277899300005</v>
      </c>
      <c r="R29" s="3">
        <v>0.16243328641799992</v>
      </c>
      <c r="S29" s="2">
        <v>2.7490129162599999</v>
      </c>
      <c r="T29" s="4">
        <v>-0.65817857553000092</v>
      </c>
      <c r="U29" s="4">
        <v>1.2289751784999997E-2</v>
      </c>
      <c r="V29" s="4">
        <v>5.9335549968999979E-2</v>
      </c>
      <c r="W29" s="4">
        <v>4.7045798183999982E-2</v>
      </c>
      <c r="X29" s="2">
        <v>9.6622692244500001</v>
      </c>
      <c r="Y29" s="2">
        <v>6.9132563081900003</v>
      </c>
      <c r="Z29" s="2">
        <v>9.5953873340599998</v>
      </c>
      <c r="AA29" s="4">
        <v>0.31178899987499997</v>
      </c>
      <c r="AB29" s="4">
        <v>0.25245344990599999</v>
      </c>
      <c r="AC29" s="4">
        <v>0.31490759552100001</v>
      </c>
      <c r="AD29" s="6">
        <v>0.38167898542299999</v>
      </c>
      <c r="AE29" s="4">
        <v>22.216330607</v>
      </c>
      <c r="AF29" s="4">
        <v>-1.6747181120000001</v>
      </c>
      <c r="AG29" s="4">
        <v>3.6982091769999998</v>
      </c>
      <c r="AH29" s="4">
        <v>22.555421419999998</v>
      </c>
      <c r="AI29" s="9">
        <v>357.305198522392</v>
      </c>
      <c r="AJ29">
        <v>16452</v>
      </c>
      <c r="AK29">
        <v>6362</v>
      </c>
      <c r="AL29">
        <v>16841</v>
      </c>
      <c r="AM29">
        <v>6621</v>
      </c>
      <c r="AN29" s="7">
        <v>2.31</v>
      </c>
      <c r="AO29" s="2">
        <v>1.0378234276125351</v>
      </c>
      <c r="AP29" s="4">
        <v>0.17776423599999999</v>
      </c>
      <c r="AQ29" s="4">
        <v>6.9032760999999998E-2</v>
      </c>
      <c r="AR29" s="4">
        <v>0.10873147499999999</v>
      </c>
      <c r="AS29">
        <v>1.1000000000000001E-3</v>
      </c>
      <c r="AT29">
        <v>3.3999999999999998E-3</v>
      </c>
      <c r="AU29">
        <v>-2.3E-3</v>
      </c>
      <c r="AV29" s="2">
        <v>0.3235294117647059</v>
      </c>
    </row>
    <row r="30" spans="1:48">
      <c r="A30" t="s">
        <v>66</v>
      </c>
      <c r="B30" t="s">
        <v>31</v>
      </c>
      <c r="C30" t="s">
        <v>71</v>
      </c>
      <c r="D30" t="s">
        <v>74</v>
      </c>
      <c r="E30" t="s">
        <v>74</v>
      </c>
      <c r="F30" t="s">
        <v>74</v>
      </c>
      <c r="I30" t="s">
        <v>81</v>
      </c>
      <c r="J30" t="s">
        <v>81</v>
      </c>
      <c r="K30" s="3">
        <v>3.1491103763200002E-4</v>
      </c>
      <c r="L30" s="3">
        <v>-1.3196189749300002E-4</v>
      </c>
      <c r="M30" s="3">
        <v>5.98330971501E-3</v>
      </c>
      <c r="N30" s="3">
        <v>-1.7754794918099998E-3</v>
      </c>
      <c r="O30" s="3">
        <v>8.2664147378399999E-2</v>
      </c>
      <c r="P30" s="3">
        <v>-6.5573050805999983E-3</v>
      </c>
      <c r="Q30" s="3">
        <v>0.76602109904000004</v>
      </c>
      <c r="R30" s="3">
        <v>-7.1480657430000871E-3</v>
      </c>
      <c r="S30" s="2">
        <v>3.3049505940000001</v>
      </c>
      <c r="T30" s="4">
        <v>0.24479123100000022</v>
      </c>
      <c r="U30" s="4">
        <v>-1.2415252999999999E-2</v>
      </c>
      <c r="V30" s="4">
        <v>-2.0435802999999999E-2</v>
      </c>
      <c r="W30" s="4">
        <v>-8.0205499999999996E-3</v>
      </c>
      <c r="X30" s="2">
        <v>11.05192299</v>
      </c>
      <c r="Y30" s="2">
        <v>7.7469723940000002</v>
      </c>
      <c r="Z30" s="2">
        <v>10.962157700000001</v>
      </c>
      <c r="AA30" s="4">
        <v>0.12953220700000001</v>
      </c>
      <c r="AB30" s="4">
        <v>0.14996801000000001</v>
      </c>
      <c r="AC30" s="4">
        <v>0.132244204</v>
      </c>
      <c r="AD30" s="4">
        <v>0.40610817900000001</v>
      </c>
      <c r="AE30" s="4">
        <v>0.48025091035123924</v>
      </c>
      <c r="AF30" s="4">
        <v>-1.3766488132006467</v>
      </c>
      <c r="AG30" s="4">
        <v>6.08774859571884</v>
      </c>
      <c r="AH30" s="4">
        <v>6.3328622383740498</v>
      </c>
      <c r="AI30" s="4"/>
      <c r="AJ30">
        <v>6351</v>
      </c>
      <c r="AK30">
        <v>885</v>
      </c>
      <c r="AL30">
        <v>6638</v>
      </c>
      <c r="AM30">
        <v>964</v>
      </c>
      <c r="AN30" s="2">
        <v>4.3235914432057845</v>
      </c>
      <c r="AO30" s="2">
        <v>0.65774724158435305</v>
      </c>
      <c r="AP30" s="4">
        <v>5.7765041000000003E-2</v>
      </c>
      <c r="AQ30" s="4">
        <v>7.6908639000000001E-2</v>
      </c>
      <c r="AR30" s="4">
        <v>-3.6038078000000001E-2</v>
      </c>
      <c r="AV30" s="2"/>
    </row>
    <row r="31" spans="1:48" ht="15.75">
      <c r="A31" t="s">
        <v>8</v>
      </c>
      <c r="B31" t="s">
        <v>31</v>
      </c>
      <c r="C31" t="s">
        <v>71</v>
      </c>
      <c r="D31" t="s">
        <v>76</v>
      </c>
      <c r="E31">
        <v>123</v>
      </c>
      <c r="F31">
        <v>78</v>
      </c>
      <c r="G31">
        <v>-5</v>
      </c>
      <c r="H31">
        <v>-1</v>
      </c>
      <c r="I31" t="s">
        <v>81</v>
      </c>
      <c r="J31" t="s">
        <v>81</v>
      </c>
      <c r="K31" s="3">
        <v>3.34448160535E-4</v>
      </c>
      <c r="L31" s="3">
        <v>-1.28813778466E-4</v>
      </c>
      <c r="M31" s="3">
        <v>3.6789297658899999E-3</v>
      </c>
      <c r="N31" s="3">
        <v>-2.44512347348E-3</v>
      </c>
      <c r="O31" s="3">
        <v>6.0200668896299998E-2</v>
      </c>
      <c r="P31" s="3">
        <v>-3.3879467991500004E-2</v>
      </c>
      <c r="Q31" s="3">
        <v>0.739130434783</v>
      </c>
      <c r="R31" s="3">
        <v>-3.0925622938000052E-2</v>
      </c>
      <c r="S31" s="2">
        <v>2.29055218362</v>
      </c>
      <c r="T31" s="4">
        <v>-0.16005934886000084</v>
      </c>
      <c r="U31" s="4">
        <v>1.2031581967999999E-2</v>
      </c>
      <c r="V31" s="4">
        <v>-2.4553902400000216E-3</v>
      </c>
      <c r="W31" s="4">
        <v>-1.4486972208000021E-2</v>
      </c>
      <c r="X31" s="2">
        <v>9.7525656087300003</v>
      </c>
      <c r="Y31" s="2">
        <v>7.4620134251100003</v>
      </c>
      <c r="Z31" s="2">
        <v>9.7158471562200006</v>
      </c>
      <c r="AA31" s="4">
        <v>0.15689805097699999</v>
      </c>
      <c r="AB31" s="4">
        <v>0.15935344121700001</v>
      </c>
      <c r="AC31" s="4">
        <v>0.15850456823</v>
      </c>
      <c r="AD31" s="6">
        <v>0.39969041030200003</v>
      </c>
      <c r="AE31" s="4">
        <v>1.35170181</v>
      </c>
      <c r="AF31" s="4">
        <v>-2.3860486120000002</v>
      </c>
      <c r="AG31" s="4">
        <v>7.3457878040000004</v>
      </c>
      <c r="AH31" s="4">
        <v>6.735950731</v>
      </c>
      <c r="AI31" s="9">
        <v>98.279451182319804</v>
      </c>
      <c r="AJ31">
        <v>2990</v>
      </c>
      <c r="AK31">
        <v>-1873</v>
      </c>
      <c r="AL31">
        <v>3035</v>
      </c>
      <c r="AM31">
        <v>-1911</v>
      </c>
      <c r="AN31" s="7">
        <v>1.48</v>
      </c>
      <c r="AO31" s="2">
        <v>-0.1954219241615045</v>
      </c>
      <c r="AP31" s="4">
        <v>1.9015698000000001E-2</v>
      </c>
      <c r="AQ31" s="4">
        <v>3.7499999999999999E-2</v>
      </c>
      <c r="AR31" s="4">
        <v>-1.5581122999999999E-2</v>
      </c>
      <c r="AS31">
        <v>1.9099999999999999E-2</v>
      </c>
      <c r="AT31">
        <v>8.6999999999999994E-3</v>
      </c>
      <c r="AU31">
        <v>1.04E-2</v>
      </c>
      <c r="AV31" s="2">
        <v>2.1954022988505746</v>
      </c>
    </row>
    <row r="32" spans="1:48" ht="15.75">
      <c r="A32" t="s">
        <v>15</v>
      </c>
      <c r="B32" t="s">
        <v>31</v>
      </c>
      <c r="C32" t="s">
        <v>71</v>
      </c>
      <c r="D32" t="s">
        <v>76</v>
      </c>
      <c r="E32">
        <v>30</v>
      </c>
      <c r="F32">
        <v>13</v>
      </c>
      <c r="G32">
        <v>1</v>
      </c>
      <c r="H32">
        <v>2</v>
      </c>
      <c r="I32" t="s">
        <v>81</v>
      </c>
      <c r="J32" t="s">
        <v>81</v>
      </c>
      <c r="K32" s="3">
        <v>1.37287204833E-3</v>
      </c>
      <c r="L32" s="3">
        <v>-1.238481509424E-3</v>
      </c>
      <c r="M32" s="3">
        <v>1.05253523705E-2</v>
      </c>
      <c r="N32" s="3">
        <v>-9.04705644253E-3</v>
      </c>
      <c r="O32" s="3">
        <v>7.2396119348299995E-2</v>
      </c>
      <c r="P32" s="3">
        <v>-3.2078957676499993E-2</v>
      </c>
      <c r="Q32" s="3">
        <v>0.68478857770500001</v>
      </c>
      <c r="R32" s="3">
        <v>1.6595644845999957E-2</v>
      </c>
      <c r="S32" s="2">
        <v>3.9185154373100008</v>
      </c>
      <c r="T32" s="4">
        <v>0.95410837759000078</v>
      </c>
      <c r="U32" s="4">
        <v>1.3213612537999991E-2</v>
      </c>
      <c r="V32" s="4">
        <v>-8.5718742029999989E-3</v>
      </c>
      <c r="W32" s="4">
        <v>-2.178548674099999E-2</v>
      </c>
      <c r="X32" s="2">
        <v>11.9980863156</v>
      </c>
      <c r="Y32" s="2">
        <v>8.0795708782899993</v>
      </c>
      <c r="Z32" s="2">
        <v>11.956406701300001</v>
      </c>
      <c r="AA32" s="4">
        <v>0.107652555499</v>
      </c>
      <c r="AB32" s="4">
        <v>0.116224429702</v>
      </c>
      <c r="AC32" s="4">
        <v>0.108760272144</v>
      </c>
      <c r="AD32" s="6">
        <v>0.52094891855900005</v>
      </c>
      <c r="AE32" s="4">
        <v>0.99619528899999998</v>
      </c>
      <c r="AF32" s="4">
        <v>-6.5248301529999999</v>
      </c>
      <c r="AG32" s="4">
        <v>6.6903786409999997</v>
      </c>
      <c r="AH32" s="4">
        <v>0.99619528899999998</v>
      </c>
      <c r="AI32" s="9">
        <v>221.264918350149</v>
      </c>
      <c r="AJ32">
        <v>10926</v>
      </c>
      <c r="AK32">
        <v>3485</v>
      </c>
      <c r="AL32">
        <v>11156</v>
      </c>
      <c r="AM32">
        <v>3621</v>
      </c>
      <c r="AN32" s="7">
        <v>2.06</v>
      </c>
      <c r="AO32" s="2">
        <v>0.8141592372918256</v>
      </c>
      <c r="AP32" s="4">
        <v>8.4531006000000006E-2</v>
      </c>
      <c r="AQ32" s="4">
        <v>7.3449687999999999E-2</v>
      </c>
      <c r="AR32" s="4">
        <v>2.9772816000000007E-2</v>
      </c>
      <c r="AS32">
        <v>2.3999999999999998E-3</v>
      </c>
      <c r="AT32">
        <v>6.1000000000000004E-3</v>
      </c>
      <c r="AU32">
        <v>-3.7000000000000006E-3</v>
      </c>
      <c r="AV32" s="2">
        <v>0.39344262295081961</v>
      </c>
    </row>
    <row r="33" spans="1:48" ht="15.75">
      <c r="A33" t="s">
        <v>22</v>
      </c>
      <c r="B33" t="s">
        <v>31</v>
      </c>
      <c r="C33" t="s">
        <v>71</v>
      </c>
      <c r="D33" t="s">
        <v>73</v>
      </c>
      <c r="E33">
        <v>12</v>
      </c>
      <c r="F33">
        <v>8</v>
      </c>
      <c r="G33">
        <v>-10</v>
      </c>
      <c r="H33">
        <v>-10</v>
      </c>
      <c r="I33" t="s">
        <v>81</v>
      </c>
      <c r="J33" t="s">
        <v>81</v>
      </c>
      <c r="K33" s="3">
        <v>8.7650100797600006E-5</v>
      </c>
      <c r="L33" s="3">
        <v>-2.757014966000052E-7</v>
      </c>
      <c r="M33" s="3">
        <v>3.5060040319000001E-4</v>
      </c>
      <c r="N33" s="3">
        <v>1.7364599261599997E-4</v>
      </c>
      <c r="O33" s="3">
        <v>9.9044613901299993E-3</v>
      </c>
      <c r="P33" s="3">
        <v>6.6784092527000065E-4</v>
      </c>
      <c r="Q33" s="3">
        <v>0.598036637742</v>
      </c>
      <c r="R33" s="3">
        <v>1.9633622579999788E-3</v>
      </c>
      <c r="S33" s="2">
        <v>2.9189180322899997</v>
      </c>
      <c r="T33" s="4">
        <v>-9.5630607350001284E-2</v>
      </c>
      <c r="U33" s="4">
        <v>2.6319063199000015E-2</v>
      </c>
      <c r="V33" s="4">
        <v>3.1332558134999994E-2</v>
      </c>
      <c r="W33" s="4">
        <v>5.0134949359999792E-3</v>
      </c>
      <c r="X33" s="2">
        <v>10.0000409575</v>
      </c>
      <c r="Y33" s="2">
        <v>7.0811229252099999</v>
      </c>
      <c r="Z33" s="2">
        <v>9.9500680929499996</v>
      </c>
      <c r="AA33" s="4">
        <v>0.25975151665599999</v>
      </c>
      <c r="AB33" s="4">
        <v>0.228418958521</v>
      </c>
      <c r="AC33" s="4">
        <v>0.26174853870300002</v>
      </c>
      <c r="AD33" s="6">
        <v>0.31209901228459996</v>
      </c>
      <c r="AE33" s="4">
        <v>4.3827957660000001</v>
      </c>
      <c r="AF33" s="4">
        <v>-5.4567106269999996</v>
      </c>
      <c r="AG33" s="4">
        <v>8.1607688950000004</v>
      </c>
      <c r="AH33" s="4">
        <v>9.8131146830000002</v>
      </c>
      <c r="AI33" s="9">
        <v>133.7749949642</v>
      </c>
      <c r="AJ33">
        <v>11409</v>
      </c>
      <c r="AK33">
        <v>-36</v>
      </c>
      <c r="AL33">
        <v>11658</v>
      </c>
      <c r="AM33">
        <v>13</v>
      </c>
      <c r="AN33" s="7">
        <v>2.14</v>
      </c>
      <c r="AO33" s="2">
        <v>0.41839705103389946</v>
      </c>
      <c r="AP33" s="4">
        <v>0.11210510899999999</v>
      </c>
      <c r="AQ33" s="4">
        <v>0.111844286</v>
      </c>
      <c r="AR33" s="4">
        <v>2.6082299999999337E-4</v>
      </c>
      <c r="AS33">
        <v>2.3999999999999998E-3</v>
      </c>
      <c r="AT33">
        <v>1.9E-3</v>
      </c>
      <c r="AU33">
        <v>4.9999999999999979E-4</v>
      </c>
      <c r="AV33" s="2">
        <v>1.263157894736842</v>
      </c>
    </row>
    <row r="34" spans="1:48" ht="15.75">
      <c r="A34" t="s">
        <v>23</v>
      </c>
      <c r="B34" t="s">
        <v>31</v>
      </c>
      <c r="C34" t="s">
        <v>71</v>
      </c>
      <c r="D34" t="s">
        <v>75</v>
      </c>
      <c r="E34">
        <v>414</v>
      </c>
      <c r="F34">
        <v>353</v>
      </c>
      <c r="G34">
        <v>-18</v>
      </c>
      <c r="H34">
        <v>-19</v>
      </c>
      <c r="I34" t="s">
        <v>81</v>
      </c>
      <c r="J34" t="s">
        <v>81</v>
      </c>
      <c r="K34" s="3">
        <v>5.3356098602099998E-5</v>
      </c>
      <c r="L34" s="3">
        <v>-5.3356098602099998E-5</v>
      </c>
      <c r="M34" s="3">
        <v>2.6678049301E-4</v>
      </c>
      <c r="N34" s="3">
        <v>1.85964272129E-4</v>
      </c>
      <c r="O34" s="3">
        <v>1.70739515527E-3</v>
      </c>
      <c r="P34" s="3">
        <v>4.8574039392399997E-3</v>
      </c>
      <c r="Q34" s="3">
        <v>0.213317682211</v>
      </c>
      <c r="R34" s="3">
        <v>0.180117518694</v>
      </c>
      <c r="S34" s="2">
        <v>2.3181304006799994</v>
      </c>
      <c r="T34" s="4">
        <v>2.3846303350000042E-2</v>
      </c>
      <c r="U34" s="4">
        <v>6.2932327250000031E-2</v>
      </c>
      <c r="V34" s="4">
        <v>0.10281177833899996</v>
      </c>
      <c r="W34" s="4">
        <v>3.9879451088999929E-2</v>
      </c>
      <c r="X34" s="2">
        <v>9.2653804934499995</v>
      </c>
      <c r="Y34" s="2">
        <v>6.9472500927700001</v>
      </c>
      <c r="Z34" s="2">
        <v>9.1199104494800007</v>
      </c>
      <c r="AA34" s="4">
        <v>0.35554785359399999</v>
      </c>
      <c r="AB34" s="4">
        <v>0.25273607525500003</v>
      </c>
      <c r="AC34" s="4">
        <v>0.35748072330699998</v>
      </c>
      <c r="AD34" s="6">
        <v>0.18033419635469999</v>
      </c>
      <c r="AE34" s="4">
        <v>1.49941646</v>
      </c>
      <c r="AF34" s="4">
        <v>-2.5670867290000001</v>
      </c>
      <c r="AG34" s="4">
        <v>10.056740359999999</v>
      </c>
      <c r="AH34" s="4">
        <v>9.5726121919999994</v>
      </c>
      <c r="AI34" s="9">
        <v>172.93723488287799</v>
      </c>
      <c r="AJ34">
        <v>18742</v>
      </c>
      <c r="AK34">
        <v>9907</v>
      </c>
      <c r="AL34">
        <v>21279</v>
      </c>
      <c r="AM34">
        <v>12068</v>
      </c>
      <c r="AN34" s="7">
        <v>11.92</v>
      </c>
      <c r="AO34" s="2">
        <v>7.840476972579137</v>
      </c>
      <c r="AP34" s="4">
        <v>0.50204270699999998</v>
      </c>
      <c r="AQ34" s="4">
        <v>0.137180675</v>
      </c>
      <c r="AR34" s="4">
        <v>0.364862032</v>
      </c>
      <c r="AS34">
        <v>2.0000000000000001E-4</v>
      </c>
      <c r="AT34">
        <v>2.5000000000000001E-3</v>
      </c>
      <c r="AU34">
        <v>-2.3E-3</v>
      </c>
      <c r="AV34" s="2">
        <v>0.08</v>
      </c>
    </row>
    <row r="35" spans="1:48" ht="15.75">
      <c r="A35" t="s">
        <v>26</v>
      </c>
      <c r="B35" t="s">
        <v>31</v>
      </c>
      <c r="C35" t="s">
        <v>71</v>
      </c>
      <c r="D35" t="s">
        <v>73</v>
      </c>
      <c r="E35">
        <v>31</v>
      </c>
      <c r="F35">
        <v>25</v>
      </c>
      <c r="G35">
        <v>-2</v>
      </c>
      <c r="H35">
        <v>2</v>
      </c>
      <c r="I35" t="s">
        <v>81</v>
      </c>
      <c r="J35" t="s">
        <v>81</v>
      </c>
      <c r="K35" s="3">
        <v>9.1317251350700001E-4</v>
      </c>
      <c r="L35" s="3">
        <v>2.3574485282299991E-4</v>
      </c>
      <c r="M35" s="3">
        <v>6.7726961418500004E-3</v>
      </c>
      <c r="N35" s="3">
        <v>2.3744536593000003E-3</v>
      </c>
      <c r="O35" s="3">
        <v>5.6692793546900003E-2</v>
      </c>
      <c r="P35" s="3">
        <v>1.1137520195900003E-2</v>
      </c>
      <c r="Q35" s="3">
        <v>0.692387692464</v>
      </c>
      <c r="R35" s="3">
        <v>6.6843358170000089E-3</v>
      </c>
      <c r="S35" s="2">
        <v>5.5005586897000001</v>
      </c>
      <c r="T35" s="4">
        <v>0.73131509042999987</v>
      </c>
      <c r="U35" s="4">
        <v>-1.2115653980000002E-2</v>
      </c>
      <c r="V35" s="4">
        <v>-1.5978301005000001E-2</v>
      </c>
      <c r="W35" s="4">
        <v>-3.8626470249999989E-3</v>
      </c>
      <c r="X35" s="2">
        <v>13.684395500500001</v>
      </c>
      <c r="Y35" s="2">
        <v>8.1838368108000008</v>
      </c>
      <c r="Z35" s="2">
        <v>13.5529992622</v>
      </c>
      <c r="AA35" s="4">
        <v>0.10945142604700001</v>
      </c>
      <c r="AB35" s="4">
        <v>0.12542972705200001</v>
      </c>
      <c r="AC35" s="4">
        <v>0.112253799254</v>
      </c>
      <c r="AD35" s="6">
        <v>0.42872354374650001</v>
      </c>
      <c r="AE35" s="4">
        <v>0.33292593500000001</v>
      </c>
      <c r="AF35" s="4">
        <v>-1.173060328</v>
      </c>
      <c r="AG35" s="4">
        <v>1.422928384</v>
      </c>
      <c r="AH35" s="4">
        <v>1.1528565770000001</v>
      </c>
      <c r="AI35" s="9">
        <v>115.123187714938</v>
      </c>
      <c r="AJ35">
        <v>39423</v>
      </c>
      <c r="AK35">
        <v>16793</v>
      </c>
      <c r="AL35">
        <v>42238</v>
      </c>
      <c r="AM35">
        <v>18965</v>
      </c>
      <c r="AN35" s="7">
        <v>6.66</v>
      </c>
      <c r="AO35" s="2">
        <v>3.9017565540822994</v>
      </c>
      <c r="AP35" s="4">
        <v>0.29617053399999999</v>
      </c>
      <c r="AQ35" s="4">
        <v>0.16637090500000001</v>
      </c>
      <c r="AR35" s="4">
        <v>0.12979962899999997</v>
      </c>
      <c r="AS35">
        <v>4.0000000000000002E-4</v>
      </c>
      <c r="AT35">
        <v>8.9999999999999998E-4</v>
      </c>
      <c r="AU35">
        <v>-5.0000000000000001E-4</v>
      </c>
      <c r="AV35" s="2">
        <v>0.44444444444444448</v>
      </c>
    </row>
    <row r="36" spans="1:48" ht="15.75">
      <c r="A36" t="s">
        <v>29</v>
      </c>
      <c r="B36" t="s">
        <v>31</v>
      </c>
      <c r="C36" t="s">
        <v>71</v>
      </c>
      <c r="D36" t="s">
        <v>76</v>
      </c>
      <c r="E36">
        <v>639</v>
      </c>
      <c r="F36">
        <v>503</v>
      </c>
      <c r="G36">
        <v>-12</v>
      </c>
      <c r="H36">
        <v>2</v>
      </c>
      <c r="I36" t="s">
        <v>81</v>
      </c>
      <c r="J36" t="s">
        <v>81</v>
      </c>
      <c r="K36" s="3">
        <v>7.1701720841299999E-4</v>
      </c>
      <c r="L36" s="3">
        <v>-3.2838596764300001E-4</v>
      </c>
      <c r="M36" s="3">
        <v>3.61164223497E-3</v>
      </c>
      <c r="N36" s="3">
        <v>-1.2280372915800001E-3</v>
      </c>
      <c r="O36" s="3">
        <v>1.8005098789000001E-2</v>
      </c>
      <c r="P36" s="3">
        <v>3.3829577530000016E-4</v>
      </c>
      <c r="Q36" s="3">
        <v>0.38750796685799999</v>
      </c>
      <c r="R36" s="3">
        <v>0.213730471363</v>
      </c>
      <c r="S36" s="2">
        <v>4.4788301692699992</v>
      </c>
      <c r="T36" s="4">
        <v>-0.20760841264000085</v>
      </c>
      <c r="U36" s="4">
        <v>2.9723777125999995E-2</v>
      </c>
      <c r="V36" s="4">
        <v>4.5032667880000016E-2</v>
      </c>
      <c r="W36" s="4">
        <v>1.5308890754000021E-2</v>
      </c>
      <c r="X36" s="2">
        <v>12.5576552291</v>
      </c>
      <c r="Y36" s="2">
        <v>8.0788250598300007</v>
      </c>
      <c r="Z36" s="2">
        <v>12.4412187172</v>
      </c>
      <c r="AA36" s="4">
        <v>0.18004821338300001</v>
      </c>
      <c r="AB36" s="4">
        <v>0.13501554550299999</v>
      </c>
      <c r="AC36" s="4">
        <v>0.181530653248</v>
      </c>
      <c r="AD36" s="6">
        <v>0.39287345109130001</v>
      </c>
      <c r="AE36" s="4">
        <v>0.58838388900000005</v>
      </c>
      <c r="AF36" s="4">
        <v>-2.6107481190000001</v>
      </c>
      <c r="AG36" s="4">
        <v>2.6191481759999999</v>
      </c>
      <c r="AH36" s="4">
        <v>1.0343524129999999</v>
      </c>
      <c r="AI36" s="9">
        <v>205.67457841542401</v>
      </c>
      <c r="AJ36">
        <v>37656</v>
      </c>
      <c r="AK36">
        <v>-941</v>
      </c>
      <c r="AL36">
        <v>40767</v>
      </c>
      <c r="AM36">
        <v>-777</v>
      </c>
      <c r="AN36" s="7">
        <v>7.63</v>
      </c>
      <c r="AO36" s="2">
        <v>0.53748846656805771</v>
      </c>
      <c r="AP36" s="4">
        <v>0.63879192699999998</v>
      </c>
      <c r="AQ36" s="4">
        <v>0.375504583</v>
      </c>
      <c r="AR36" s="4">
        <v>0.26328734399999998</v>
      </c>
      <c r="AS36">
        <v>2.9999999999999997E-4</v>
      </c>
      <c r="AT36">
        <v>6.9999999999999994E-5</v>
      </c>
      <c r="AU36">
        <v>2.2999999999999998E-4</v>
      </c>
      <c r="AV36" s="2">
        <v>4.2857142857142856</v>
      </c>
    </row>
    <row r="38" spans="1:48" s="4" customFormat="1">
      <c r="D38" s="4" t="s">
        <v>88</v>
      </c>
      <c r="E38" s="4">
        <f>TTEST(E18:E36,E3:E17,2,2)</f>
        <v>2.9576695516848561E-2</v>
      </c>
      <c r="F38" s="4">
        <f t="shared" ref="F38:G38" si="0">TTEST(F18:F36,F3:F17,2,2)</f>
        <v>9.5634652270353906E-2</v>
      </c>
      <c r="G38" s="4">
        <f t="shared" si="0"/>
        <v>1.0583202608905943E-2</v>
      </c>
      <c r="H38" s="4">
        <f>TTEST(H18:H36,H3:H17,2,2)</f>
        <v>1.0004321652321039E-2</v>
      </c>
      <c r="K38" s="4">
        <f>TTEST(K18:K36,K3:K17,2,2)</f>
        <v>0.15968621920711523</v>
      </c>
      <c r="L38" s="4">
        <f t="shared" ref="L38:AO38" si="1">TTEST(L18:L36,L3:L17,2,2)</f>
        <v>0.8929258826441413</v>
      </c>
      <c r="M38" s="4">
        <f t="shared" si="1"/>
        <v>0.30225465228876641</v>
      </c>
      <c r="N38" s="4">
        <f t="shared" si="1"/>
        <v>0.96487227219577554</v>
      </c>
      <c r="O38" s="4">
        <f t="shared" si="1"/>
        <v>0.23616076981078146</v>
      </c>
      <c r="P38" s="4">
        <f t="shared" si="1"/>
        <v>0.60251475206005778</v>
      </c>
      <c r="Q38" s="4">
        <f t="shared" si="1"/>
        <v>0.32344008051178785</v>
      </c>
      <c r="R38" s="4">
        <f t="shared" si="1"/>
        <v>0.222905486194517</v>
      </c>
      <c r="S38" s="4">
        <f t="shared" si="1"/>
        <v>0.23067271372816697</v>
      </c>
      <c r="T38" s="4">
        <f t="shared" si="1"/>
        <v>0.99799999940897322</v>
      </c>
      <c r="U38" s="4">
        <f t="shared" ref="U38" si="2">TTEST(U18:U36,U3:U17,2,2)</f>
        <v>0.81874915501113288</v>
      </c>
      <c r="V38" s="4">
        <f t="shared" si="1"/>
        <v>0.23205795886791791</v>
      </c>
      <c r="W38" s="4">
        <f>TTEST(W18:W36,W3:W17,2,2)</f>
        <v>6.1333783936556592E-2</v>
      </c>
      <c r="X38" s="4">
        <f t="shared" si="1"/>
        <v>0.25132745748819774</v>
      </c>
      <c r="Y38" s="4">
        <f t="shared" si="1"/>
        <v>0.45225479697199877</v>
      </c>
      <c r="Z38" s="4">
        <f t="shared" si="1"/>
        <v>0.2646227164975925</v>
      </c>
      <c r="AA38" s="4">
        <f t="shared" si="1"/>
        <v>0.42315037609461381</v>
      </c>
      <c r="AB38" s="4">
        <f t="shared" si="1"/>
        <v>0.67428158183875464</v>
      </c>
      <c r="AC38" s="4">
        <f t="shared" si="1"/>
        <v>0.42566875546514049</v>
      </c>
      <c r="AD38" s="4">
        <f t="shared" si="1"/>
        <v>0.64934894910055474</v>
      </c>
      <c r="AE38" s="4">
        <f t="shared" si="1"/>
        <v>0.66951734367243954</v>
      </c>
      <c r="AF38" s="4">
        <f t="shared" si="1"/>
        <v>0.2238533012184786</v>
      </c>
      <c r="AG38" s="4">
        <f t="shared" si="1"/>
        <v>0.67332828355730867</v>
      </c>
      <c r="AH38" s="4">
        <f t="shared" si="1"/>
        <v>0.95663030050607523</v>
      </c>
      <c r="AI38" s="4">
        <f>TTEST(AI18:AI36,AI3:AI17,2,2)</f>
        <v>0.75532490018459331</v>
      </c>
      <c r="AJ38" s="4">
        <f t="shared" si="1"/>
        <v>0.26572760966079667</v>
      </c>
      <c r="AK38" s="4">
        <f t="shared" si="1"/>
        <v>0.79621201591544732</v>
      </c>
      <c r="AL38" s="4">
        <f t="shared" si="1"/>
        <v>0.25951689732366662</v>
      </c>
      <c r="AM38" s="4">
        <f t="shared" si="1"/>
        <v>0.76221753138401371</v>
      </c>
      <c r="AN38" s="4">
        <f t="shared" si="1"/>
        <v>0.12912162730618618</v>
      </c>
      <c r="AO38" s="4">
        <f t="shared" si="1"/>
        <v>0.15055861749059982</v>
      </c>
      <c r="AP38" s="4">
        <f t="shared" ref="AP38:AQ38" si="3">TTEST(AP18:AP36,AP3:AP17,2,2)</f>
        <v>2.0098039364562972E-2</v>
      </c>
      <c r="AQ38" s="4">
        <f t="shared" si="3"/>
        <v>0.67075565374875568</v>
      </c>
      <c r="AR38" s="4">
        <f>TTEST(AR18:AR36,AR3:AR17,2,2)</f>
        <v>2.7936414999658557E-2</v>
      </c>
      <c r="AS38" s="4">
        <f t="shared" ref="AS38:AT38" si="4">TTEST(AS18:AS36,AS3:AS17,2,2)</f>
        <v>0.16316874283615637</v>
      </c>
      <c r="AT38" s="4">
        <f t="shared" si="4"/>
        <v>0.32091985137589496</v>
      </c>
      <c r="AU38" s="4">
        <f>TTEST(AU18:AU36,AU3:AU17,2,2)</f>
        <v>5.8013269168023435E-2</v>
      </c>
      <c r="AV38" s="4">
        <f>TTEST(AV18:AV36,AV3:AV17,2,2)</f>
        <v>0.17224927648003241</v>
      </c>
    </row>
    <row r="39" spans="1:48" s="4" customFormat="1">
      <c r="D39" s="4" t="s">
        <v>89</v>
      </c>
      <c r="E39" s="4">
        <f>TTEST(E3:E17,E18:E25,2,2)</f>
        <v>3.1966685338127784E-2</v>
      </c>
      <c r="F39" s="4">
        <f>TTEST(F3:F17,F18:F25,2,2)</f>
        <v>4.8896164100471713E-2</v>
      </c>
      <c r="G39" s="4">
        <f>TTEST(G3:G17,G18:G25,2,2)</f>
        <v>4.6094158771705415E-3</v>
      </c>
      <c r="H39" s="4">
        <f>TTEST(H3:H17,H18:H25,2,2)</f>
        <v>2.5044270087016675E-3</v>
      </c>
      <c r="I39"/>
      <c r="J39"/>
      <c r="K39" s="4">
        <f t="shared" ref="K39:AO39" si="5">TTEST(K3:K17,K18:K25,2,2)</f>
        <v>0.59308104559563157</v>
      </c>
      <c r="L39" s="4">
        <f t="shared" si="5"/>
        <v>0.92945618217643144</v>
      </c>
      <c r="M39" s="4">
        <f t="shared" si="5"/>
        <v>0.86702314307526129</v>
      </c>
      <c r="N39" s="4">
        <f t="shared" si="5"/>
        <v>0.94006531470979748</v>
      </c>
      <c r="O39" s="4">
        <f t="shared" si="5"/>
        <v>0.67278749744440325</v>
      </c>
      <c r="P39" s="4">
        <f t="shared" si="5"/>
        <v>0.51069189077096988</v>
      </c>
      <c r="Q39" s="4">
        <f t="shared" si="5"/>
        <v>0.33204738095172026</v>
      </c>
      <c r="R39" s="4">
        <f t="shared" si="5"/>
        <v>0.24035526512138611</v>
      </c>
      <c r="S39" s="4">
        <f t="shared" si="5"/>
        <v>0.23269470382562296</v>
      </c>
      <c r="T39" s="4">
        <f t="shared" si="5"/>
        <v>0.5463818787523731</v>
      </c>
      <c r="U39" s="4">
        <f t="shared" ref="U39" si="6">TTEST(U3:U17,U18:U25,2,2)</f>
        <v>0.32206870157283163</v>
      </c>
      <c r="V39" s="4">
        <f t="shared" si="5"/>
        <v>0.40398776767134204</v>
      </c>
      <c r="W39" s="4">
        <f>TTEST(W3:W17,W18:W25,2,2)</f>
        <v>4.2359603004985404E-2</v>
      </c>
      <c r="X39" s="4">
        <f t="shared" si="5"/>
        <v>0.24424607299165804</v>
      </c>
      <c r="Y39" s="4">
        <f t="shared" si="5"/>
        <v>0.42128901452626877</v>
      </c>
      <c r="Z39" s="4">
        <f t="shared" si="5"/>
        <v>0.25683178747372987</v>
      </c>
      <c r="AA39" s="4">
        <f t="shared" si="5"/>
        <v>0.66384757136828187</v>
      </c>
      <c r="AB39" s="4">
        <f t="shared" si="5"/>
        <v>0.91514704671734726</v>
      </c>
      <c r="AC39" s="4">
        <f t="shared" si="5"/>
        <v>0.67057180796122973</v>
      </c>
      <c r="AD39" s="4">
        <f t="shared" si="5"/>
        <v>0.77556601566784222</v>
      </c>
      <c r="AE39" s="4">
        <f t="shared" si="5"/>
        <v>0.57379299183883881</v>
      </c>
      <c r="AF39" s="4">
        <f t="shared" si="5"/>
        <v>0.44749992997597998</v>
      </c>
      <c r="AG39" s="4">
        <f t="shared" si="5"/>
        <v>0.56569590559838834</v>
      </c>
      <c r="AH39" s="4">
        <f t="shared" si="5"/>
        <v>0.63475785975896404</v>
      </c>
      <c r="AI39" s="4">
        <f>TTEST(AI3:AI17,AI18:AI25,2,2)</f>
        <v>0.53276305323407769</v>
      </c>
      <c r="AJ39" s="4">
        <f t="shared" si="5"/>
        <v>0.18849522644554631</v>
      </c>
      <c r="AK39" s="4">
        <f t="shared" si="5"/>
        <v>0.86524116490395375</v>
      </c>
      <c r="AL39" s="4">
        <f t="shared" si="5"/>
        <v>0.18438337241829045</v>
      </c>
      <c r="AM39" s="4">
        <f t="shared" si="5"/>
        <v>0.90160038123026098</v>
      </c>
      <c r="AN39" s="4">
        <f t="shared" si="5"/>
        <v>7.4739048892536838E-2</v>
      </c>
      <c r="AO39" s="4">
        <f t="shared" si="5"/>
        <v>0.2054820385313294</v>
      </c>
      <c r="AP39" s="4">
        <f>TTEST(AP3:AP17,AP18:AP25,2,2)</f>
        <v>6.9632498349801461E-3</v>
      </c>
      <c r="AQ39" s="4">
        <f>TTEST(AQ3:AQ17,AQ18:AQ25,2,2)</f>
        <v>0.85583675459414177</v>
      </c>
      <c r="AR39" s="4">
        <f t="shared" ref="AR39:AT39" si="7">TTEST(AR3:AR17,AR18:AR25,2,2)</f>
        <v>5.502237232227284E-2</v>
      </c>
      <c r="AS39" s="4">
        <f t="shared" si="7"/>
        <v>0.35089034266074304</v>
      </c>
      <c r="AT39" s="4">
        <f t="shared" si="7"/>
        <v>0.54680127158968794</v>
      </c>
      <c r="AU39" s="4">
        <f>TTEST(AU3:AU17,AU18:AU25,2,2)</f>
        <v>9.2135638646352991E-2</v>
      </c>
      <c r="AV39" s="4">
        <f t="shared" ref="AV39" si="8">TTEST(AV3:AV17,AV18:AV25,2,2)</f>
        <v>0.37666185491804427</v>
      </c>
    </row>
  </sheetData>
  <autoFilter ref="A2:AV36">
    <sortState ref="A3:AV36">
      <sortCondition ref="J2:J36"/>
    </sortState>
  </autoFilter>
  <sortState ref="A3:AV36">
    <sortCondition ref="J3:J36"/>
  </sortState>
  <mergeCells count="6">
    <mergeCell ref="K1:R1"/>
    <mergeCell ref="S1:AC1"/>
    <mergeCell ref="AS1:AV1"/>
    <mergeCell ref="AP1:AR1"/>
    <mergeCell ref="AJ1:AO1"/>
    <mergeCell ref="AE1:AI1"/>
  </mergeCells>
  <conditionalFormatting sqref="I1:I36">
    <cfRule type="containsText" dxfId="17" priority="8" operator="containsText" text="PR">
      <formula>NOT(ISERROR(SEARCH("PR",I1)))</formula>
    </cfRule>
    <cfRule type="containsText" dxfId="16" priority="9" operator="containsText" text="CR">
      <formula>NOT(ISERROR(SEARCH("CR",I1)))</formula>
    </cfRule>
    <cfRule type="containsText" dxfId="15" priority="10" operator="containsText" text="PD">
      <formula>NOT(ISERROR(SEARCH("PD",I1)))</formula>
    </cfRule>
    <cfRule type="containsText" dxfId="14" priority="11" operator="containsText" text="SD">
      <formula>NOT(ISERROR(SEARCH("SD",I1)))</formula>
    </cfRule>
  </conditionalFormatting>
  <conditionalFormatting sqref="J1:J36">
    <cfRule type="containsText" dxfId="13" priority="5" operator="containsText" text="PD">
      <formula>NOT(ISERROR(SEARCH("PD",J1)))</formula>
    </cfRule>
    <cfRule type="containsText" dxfId="12" priority="6" operator="containsText" text="PRCR">
      <formula>NOT(ISERROR(SEARCH("PRCR",J1)))</formula>
    </cfRule>
    <cfRule type="containsText" dxfId="11" priority="7" operator="containsText" text="SD">
      <formula>NOT(ISERROR(SEARCH("SD",J1)))</formula>
    </cfRule>
  </conditionalFormatting>
  <conditionalFormatting sqref="G3:H35">
    <cfRule type="cellIs" dxfId="10" priority="3" operator="lessThan">
      <formula>0</formula>
    </cfRule>
    <cfRule type="cellIs" dxfId="9" priority="4" operator="greaterThan">
      <formula>0</formula>
    </cfRule>
  </conditionalFormatting>
  <conditionalFormatting sqref="JX38:XFD39 A38:AV39">
    <cfRule type="cellIs" dxfId="8" priority="2" operator="lessThan">
      <formula>0.1</formula>
    </cfRule>
  </conditionalFormatting>
  <conditionalFormatting sqref="G36:H36">
    <cfRule type="cellIs" dxfId="7" priority="1" operator="lessThan">
      <formula>0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Naive v. Prog</vt:lpstr>
      <vt:lpstr>Sheet2</vt:lpstr>
    </vt:vector>
  </TitlesOfParts>
  <Company>MSKCC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Havel</dc:creator>
  <cp:lastModifiedBy>Jonathan Havel</cp:lastModifiedBy>
  <cp:lastPrinted>2016-07-18T22:00:14Z</cp:lastPrinted>
  <dcterms:created xsi:type="dcterms:W3CDTF">2016-03-07T16:44:50Z</dcterms:created>
  <dcterms:modified xsi:type="dcterms:W3CDTF">2017-10-09T20:29:07Z</dcterms:modified>
</cp:coreProperties>
</file>