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14613_corp_caixa_gov_br/Documents/Área de Trabalho/"/>
    </mc:Choice>
  </mc:AlternateContent>
  <xr:revisionPtr revIDLastSave="306" documentId="8_{90820285-8004-4378-B932-FDBF7FCB76EE}" xr6:coauthVersionLast="47" xr6:coauthVersionMax="47" xr10:uidLastSave="{8B987D1B-0A81-4897-9567-BB566378CDF5}"/>
  <bookViews>
    <workbookView xWindow="-120" yWindow="-120" windowWidth="24240" windowHeight="13020" tabRatio="152" firstSheet="3" activeTab="3" xr2:uid="{DE145F6E-2A67-423B-8579-D626C8DF76CC}"/>
  </bookViews>
  <sheets>
    <sheet name="Dados" sheetId="1" state="hidden" r:id="rId1"/>
    <sheet name="Controle" sheetId="2" state="hidden" r:id="rId2"/>
    <sheet name="Caixinha" sheetId="4" state="hidden" r:id="rId3"/>
    <sheet name="Graficos" sheetId="3" r:id="rId4"/>
  </sheets>
  <definedNames>
    <definedName name="SegmentaçãodeDados_Mês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<sst xmlns="http://schemas.openxmlformats.org/spreadsheetml/2006/main" count="192" uniqueCount="53">
  <si>
    <t>Data</t>
  </si>
  <si>
    <t>Categoria</t>
  </si>
  <si>
    <t>Mês</t>
  </si>
  <si>
    <t>Tipo</t>
  </si>
  <si>
    <t>Descrição</t>
  </si>
  <si>
    <t>Valor</t>
  </si>
  <si>
    <t xml:space="preserve">Operação Bancária </t>
  </si>
  <si>
    <t>Status</t>
  </si>
  <si>
    <t>Tranferência</t>
  </si>
  <si>
    <t>Débito Automático</t>
  </si>
  <si>
    <t xml:space="preserve">Cartão de Crédito </t>
  </si>
  <si>
    <t>PIX</t>
  </si>
  <si>
    <t>Recebido</t>
  </si>
  <si>
    <t>Pago</t>
  </si>
  <si>
    <t>Pendente</t>
  </si>
  <si>
    <t>Salário Mensal</t>
  </si>
  <si>
    <t>Entrada</t>
  </si>
  <si>
    <t>Saída</t>
  </si>
  <si>
    <t>Agua</t>
  </si>
  <si>
    <t>Pizza</t>
  </si>
  <si>
    <t>Uber</t>
  </si>
  <si>
    <t>Curso Teclado</t>
  </si>
  <si>
    <t>Material escritório</t>
  </si>
  <si>
    <t>Celular</t>
  </si>
  <si>
    <t>Eletrônico</t>
  </si>
  <si>
    <t>Educação</t>
  </si>
  <si>
    <t>Transporte</t>
  </si>
  <si>
    <t>Supermercado</t>
  </si>
  <si>
    <t>Alimentação</t>
  </si>
  <si>
    <t>Cinema</t>
  </si>
  <si>
    <t>Lazer</t>
  </si>
  <si>
    <t>Serviços</t>
  </si>
  <si>
    <t>Renda Fixa</t>
  </si>
  <si>
    <t>Energia elétrica</t>
  </si>
  <si>
    <t>Saúde</t>
  </si>
  <si>
    <t>Odontológica</t>
  </si>
  <si>
    <t>Vestuário</t>
  </si>
  <si>
    <t>Roupas</t>
  </si>
  <si>
    <t>Doação</t>
  </si>
  <si>
    <t>Igreja</t>
  </si>
  <si>
    <t>Parque</t>
  </si>
  <si>
    <t>Rótulos de Linha</t>
  </si>
  <si>
    <t>Total Geral</t>
  </si>
  <si>
    <t>Soma de Valor</t>
  </si>
  <si>
    <t>Quanto tive de saída por categoria, sumarizado em reais:</t>
  </si>
  <si>
    <t>Quanto tive de entrada por categoria, sumarizado em reais:</t>
  </si>
  <si>
    <t>Investimento</t>
  </si>
  <si>
    <t>Rentabilidade</t>
  </si>
  <si>
    <t>Depósito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</si>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</sst>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#,##0.00;[Red]#,##0.00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8FAADC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Font="1" applyBorder="1"/>
    <xf numFmtId="0" fontId="0" fillId="0" borderId="0" xfId="0" applyFont="1" applyFill="1" applyBorder="1"/>
    <xf numFmtId="0" fontId="0" fillId="0" borderId="2" xfId="0" applyFont="1" applyBorder="1"/>
    <xf numFmtId="164" fontId="0" fillId="0" borderId="0" xfId="0" applyNumberFormat="1" applyAlignment="1">
      <alignment horizontal="center"/>
    </xf>
    <xf numFmtId="164" fontId="0" fillId="0" borderId="0" xfId="0" applyNumberFormat="1"/>
    <xf numFmtId="14" fontId="0" fillId="0" borderId="0" xfId="0" applyNumberFormat="1" applyAlignment="1"/>
    <xf numFmtId="0" fontId="0" fillId="0" borderId="0" xfId="0" applyAlignment="1"/>
    <xf numFmtId="164" fontId="0" fillId="0" borderId="0" xfId="0" applyNumberFormat="1" applyAlignment="1"/>
    <xf numFmtId="0" fontId="0" fillId="0" borderId="0" xfId="0" applyFont="1" applyFill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ont="1" applyFill="1"/>
    <xf numFmtId="0" fontId="2" fillId="3" borderId="0" xfId="0" applyFont="1" applyFill="1"/>
    <xf numFmtId="0" fontId="0" fillId="5" borderId="0" xfId="0" applyFill="1"/>
    <xf numFmtId="0" fontId="4" fillId="0" borderId="0" xfId="0" applyFont="1" applyFill="1" applyAlignment="1">
      <alignment horizontal="center"/>
    </xf>
    <xf numFmtId="44" fontId="0" fillId="0" borderId="0" xfId="1" applyFont="1"/>
    <xf numFmtId="44" fontId="0" fillId="6" borderId="3" xfId="1" applyFont="1" applyFill="1" applyBorder="1"/>
    <xf numFmtId="44" fontId="0" fillId="0" borderId="3" xfId="1" applyFont="1" applyBorder="1"/>
    <xf numFmtId="0" fontId="3" fillId="4" borderId="0" xfId="2"/>
    <xf numFmtId="0" fontId="1" fillId="0" borderId="0" xfId="0" applyFont="1" applyAlignment="1">
      <alignment horizontal="center"/>
    </xf>
  </cellXfs>
  <cellStyles count="3">
    <cellStyle name="20% - Ênfase5" xfId="2" builtinId="46"/>
    <cellStyle name="Moeda" xfId="1" builtinId="4"/>
    <cellStyle name="Normal" xfId="0" builtinId="0"/>
  </cellStyles>
  <dxfs count="12"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3999755851924192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numFmt numFmtId="164" formatCode="#,##0.00;[Red]#,##0.0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sz val="18"/>
        <color theme="1"/>
        <name val="Baguet Script"/>
        <scheme val="none"/>
      </font>
      <fill>
        <patternFill>
          <fgColor theme="4" tint="0.79998168889431442"/>
          <bgColor theme="4" tint="0.3999145481734672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fill>
        <patternFill>
          <bgColor theme="4" tint="0.39994506668294322"/>
        </patternFill>
      </fill>
      <border>
        <bottom style="thin">
          <color theme="4"/>
        </bottom>
        <vertical/>
        <horizont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sz val="20"/>
        <name val="Baguet Script"/>
        <scheme val="none"/>
      </font>
      <fill>
        <patternFill>
          <fgColor theme="4" tint="0.59996337778862885"/>
          <bgColor theme="4" tint="0.39991454817346722"/>
        </patternFill>
      </fill>
    </dxf>
  </dxfs>
  <tableStyles count="4" defaultTableStyle="TableStyleMedium2" defaultPivotStyle="PivotStyleLight16">
    <tableStyle name="Estilo de Segmentação de Dados 1" pivot="0" table="0" count="0" xr9:uid="{6D236B6D-9249-4488-A70B-1CCCD08CFB39}"/>
    <tableStyle name="Estilo de Segmentação de Dados 2" pivot="0" table="0" count="1" xr9:uid="{7CBF9813-D9A6-4C90-AB17-EB9E17203A77}">
      <tableStyleElement type="wholeTable" dxfId="11"/>
    </tableStyle>
    <tableStyle name="SlicerStyleLight1 2" pivot="0" table="0" count="10" xr9:uid="{DB987F32-FD8E-4690-8756-56BD61A45E78}">
      <tableStyleElement type="wholeTable" dxfId="10"/>
      <tableStyleElement type="headerRow" dxfId="9"/>
    </tableStyle>
    <tableStyle name="SlicerStyleLight5 2" pivot="0" table="0" count="10" xr9:uid="{2D719475-222F-4DA2-B070-B5751C4B9646}">
      <tableStyleElement type="wholeTable" dxfId="8"/>
      <tableStyleElement type="headerRow" dxfId="7"/>
    </tableStyle>
  </tableStyles>
  <colors>
    <mruColors>
      <color rgb="FF8FAADC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63377788628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39994506668294322"/>
              <bgColor theme="4" tint="0.3999450666829432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4" tint="0.59999389629810485"/>
              <bgColor theme="4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[Planejamento Financeiro Novo.xlsx]Controle!Tabela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4392666447210581"/>
          <c:y val="0.21262259958225868"/>
          <c:w val="0.64864883316158095"/>
          <c:h val="0.541450926485313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Controle!$K$7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Controle!$J$8:$J$10</c:f>
              <c:strCache>
                <c:ptCount val="2"/>
                <c:pt idx="0">
                  <c:v>Investimento</c:v>
                </c:pt>
                <c:pt idx="1">
                  <c:v>Renda Fixa</c:v>
                </c:pt>
              </c:strCache>
            </c:strRef>
          </c:cat>
          <c:val>
            <c:numRef>
              <c:f>Controle!$K$8:$K$10</c:f>
              <c:numCache>
                <c:formatCode>#,##0.00;[Red]#,##0.00</c:formatCode>
                <c:ptCount val="2"/>
                <c:pt idx="0">
                  <c:v>1360</c:v>
                </c:pt>
                <c:pt idx="1">
                  <c:v>37800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E-42B3-B5F8-66BF95AA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995552"/>
        <c:axId val="851627616"/>
      </c:barChart>
      <c:catAx>
        <c:axId val="10059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627616"/>
        <c:crosses val="autoZero"/>
        <c:auto val="1"/>
        <c:lblAlgn val="ctr"/>
        <c:lblOffset val="100"/>
        <c:noMultiLvlLbl val="0"/>
      </c:catAx>
      <c:valAx>
        <c:axId val="851627616"/>
        <c:scaling>
          <c:orientation val="minMax"/>
        </c:scaling>
        <c:delete val="1"/>
        <c:axPos val="l"/>
        <c:numFmt formatCode="#,##0.00;[Red]#,##0.00" sourceLinked="1"/>
        <c:majorTickMark val="none"/>
        <c:minorTickMark val="none"/>
        <c:tickLblPos val="nextTo"/>
        <c:crossAx val="100599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[Planejamento Financeiro Novo.xlsx]Controle!Tabela dinâmica1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5715490740537415E-2"/>
          <c:y val="0.12892068741466639"/>
          <c:w val="0.98418569250199395"/>
          <c:h val="0.645936325332093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Controle!$F$7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Controle!$E$8:$E$14</c:f>
              <c:strCache>
                <c:ptCount val="6"/>
                <c:pt idx="0">
                  <c:v>Alimentação</c:v>
                </c:pt>
                <c:pt idx="1">
                  <c:v>Doação</c:v>
                </c:pt>
                <c:pt idx="2">
                  <c:v>Educação</c:v>
                </c:pt>
                <c:pt idx="3">
                  <c:v>Lazer</c:v>
                </c:pt>
                <c:pt idx="4">
                  <c:v>Serviços</c:v>
                </c:pt>
                <c:pt idx="5">
                  <c:v>Transporte</c:v>
                </c:pt>
              </c:strCache>
            </c:strRef>
          </c:cat>
          <c:val>
            <c:numRef>
              <c:f>Controle!$F$8:$F$14</c:f>
              <c:numCache>
                <c:formatCode>#,##0.00;[Red]#,##0.00</c:formatCode>
                <c:ptCount val="6"/>
                <c:pt idx="0">
                  <c:v>2878.63</c:v>
                </c:pt>
                <c:pt idx="1">
                  <c:v>380</c:v>
                </c:pt>
                <c:pt idx="2">
                  <c:v>50</c:v>
                </c:pt>
                <c:pt idx="3">
                  <c:v>373</c:v>
                </c:pt>
                <c:pt idx="4">
                  <c:v>538</c:v>
                </c:pt>
                <c:pt idx="5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C-4C9F-B469-0A29D08BC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11799168"/>
        <c:axId val="801649680"/>
      </c:barChart>
      <c:catAx>
        <c:axId val="8117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1649680"/>
        <c:crosses val="autoZero"/>
        <c:auto val="1"/>
        <c:lblAlgn val="ctr"/>
        <c:lblOffset val="100"/>
        <c:noMultiLvlLbl val="0"/>
      </c:catAx>
      <c:valAx>
        <c:axId val="801649680"/>
        <c:scaling>
          <c:orientation val="minMax"/>
        </c:scaling>
        <c:delete val="1"/>
        <c:axPos val="l"/>
        <c:numFmt formatCode="#,##0.00;[Red]#,##0.00" sourceLinked="1"/>
        <c:majorTickMark val="none"/>
        <c:minorTickMark val="none"/>
        <c:tickLblPos val="nextTo"/>
        <c:crossAx val="8117991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645985957643316E-3"/>
          <c:y val="0"/>
          <c:w val="0.9944354014042357"/>
          <c:h val="0.95012102244610086"/>
        </c:manualLayout>
      </c:layou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94000">
                  <a:srgbClr val="7C99CF"/>
                </a:gs>
                <a:gs pos="100000">
                  <a:schemeClr val="accent1">
                    <a:lumMod val="75000"/>
                  </a:schemeClr>
                </a:gs>
                <a:gs pos="100000">
                  <a:srgbClr val="8FAADC"/>
                </a:gs>
                <a:gs pos="56000">
                  <a:schemeClr val="accent1">
                    <a:lumMod val="60000"/>
                    <a:lumOff val="40000"/>
                  </a:schemeClr>
                </a:gs>
                <a:gs pos="100000">
                  <a:srgbClr val="8FAADC"/>
                </a:gs>
                <a:gs pos="30000">
                  <a:schemeClr val="accent1">
                    <a:lumMod val="60000"/>
                    <a:lumOff val="40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167485484591338"/>
                      <c:h val="0.2841867370171585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D224-4B69-98A8-A339B247CF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Caixinha!$E$3</c:f>
              <c:numCache>
                <c:formatCode>_("R$"* #,##0.00_);_("R$"* \(#,##0.00\);_("R$"* "-"??_);_(@_)</c:formatCode>
                <c:ptCount val="1"/>
                <c:pt idx="0">
                  <c:v>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4-4B69-98A8-A339B247CF84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167485484591338"/>
                      <c:h val="0.377227581671916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224-4B69-98A8-A339B247CF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Caixinha!$E$4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4-4B69-98A8-A339B247CF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28068351"/>
        <c:axId val="437781039"/>
      </c:barChart>
      <c:catAx>
        <c:axId val="428068351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7781039"/>
        <c:crosses val="autoZero"/>
        <c:auto val="1"/>
        <c:lblAlgn val="ctr"/>
        <c:lblOffset val="100"/>
        <c:noMultiLvlLbl val="0"/>
      </c:catAx>
      <c:valAx>
        <c:axId val="43778103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28068351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dos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jpe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348801</xdr:colOff>
      <xdr:row>7</xdr:row>
      <xdr:rowOff>147573</xdr:rowOff>
    </xdr:from>
    <xdr:to>
      <xdr:col>11</xdr:col>
      <xdr:colOff>0</xdr:colOff>
      <xdr:row>21</xdr:row>
      <xdr:rowOff>3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9D53ED81-7497-5BAF-874F-2DD236A694AB}"/>
            </a:ext>
          </a:extLst>
        </xdr:cNvPr>
        <xdr:cNvGrpSpPr/>
      </xdr:nvGrpSpPr>
      <xdr:grpSpPr>
        <a:xfrm>
          <a:off x="2991653" y="1462291"/>
          <a:ext cx="5084474" cy="2481867"/>
          <a:chOff x="2656266" y="2186726"/>
          <a:chExt cx="6654084" cy="2481867"/>
        </a:xfrm>
      </xdr:grpSpPr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04FDE2D2-7421-FC9D-7FD8-7A6820FEB2CD}"/>
              </a:ext>
            </a:extLst>
          </xdr:cNvPr>
          <xdr:cNvGrpSpPr/>
        </xdr:nvGrpSpPr>
        <xdr:grpSpPr>
          <a:xfrm>
            <a:off x="2656266" y="2186726"/>
            <a:ext cx="6654084" cy="2481867"/>
            <a:chOff x="2656266" y="2186726"/>
            <a:chExt cx="6654084" cy="2481867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47AF5578-03D7-733C-1055-CB24CDF36CF2}"/>
                </a:ext>
              </a:extLst>
            </xdr:cNvPr>
            <xdr:cNvGrpSpPr/>
          </xdr:nvGrpSpPr>
          <xdr:grpSpPr>
            <a:xfrm>
              <a:off x="2656266" y="2186726"/>
              <a:ext cx="6654084" cy="2481867"/>
              <a:chOff x="2696515" y="4359962"/>
              <a:chExt cx="10584824" cy="2468450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01AEA1E4-FE7E-B07A-DB1D-3FCE779E7F90}"/>
                  </a:ext>
                </a:extLst>
              </xdr:cNvPr>
              <xdr:cNvGrpSpPr/>
            </xdr:nvGrpSpPr>
            <xdr:grpSpPr>
              <a:xfrm>
                <a:off x="2696515" y="4359962"/>
                <a:ext cx="10584824" cy="2468450"/>
                <a:chOff x="2696515" y="4359962"/>
                <a:chExt cx="10584824" cy="2468450"/>
              </a:xfrm>
            </xdr:grpSpPr>
            <xdr:sp macro="" textlink="">
              <xdr:nvSpPr>
                <xdr:cNvPr id="7" name="Retângulo: Cantos Arredondados 6">
                  <a:extLst>
                    <a:ext uri="{FF2B5EF4-FFF2-40B4-BE49-F238E27FC236}">
                      <a16:creationId xmlns:a16="http://schemas.microsoft.com/office/drawing/2014/main" id="{9C275209-3F9A-3E58-FDD6-33F525E19737}"/>
                    </a:ext>
                  </a:extLst>
                </xdr:cNvPr>
                <xdr:cNvSpPr/>
              </xdr:nvSpPr>
              <xdr:spPr>
                <a:xfrm>
                  <a:off x="2696515" y="4359962"/>
                  <a:ext cx="10584824" cy="2468450"/>
                </a:xfrm>
                <a:prstGeom prst="roundRect">
                  <a:avLst/>
                </a:prstGeom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" name="Retângulo: Cantos Superiores Arredondados 7">
                  <a:extLst>
                    <a:ext uri="{FF2B5EF4-FFF2-40B4-BE49-F238E27FC236}">
                      <a16:creationId xmlns:a16="http://schemas.microsoft.com/office/drawing/2014/main" id="{F49E7D4B-A656-893F-ACF7-EA3C4D99D704}"/>
                    </a:ext>
                  </a:extLst>
                </xdr:cNvPr>
                <xdr:cNvSpPr/>
              </xdr:nvSpPr>
              <xdr:spPr>
                <a:xfrm>
                  <a:off x="2696515" y="4373451"/>
                  <a:ext cx="10557992" cy="52320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5" name="Gráfico 4">
                <a:extLst>
                  <a:ext uri="{FF2B5EF4-FFF2-40B4-BE49-F238E27FC236}">
                    <a16:creationId xmlns:a16="http://schemas.microsoft.com/office/drawing/2014/main" id="{FE09D77E-5AE9-4C21-91B7-CB39B9DF44F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745189" y="4990561"/>
              <a:ext cx="7127685" cy="169947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94BB504D-F78D-EF43-2F76-DE9551A3874D}"/>
                </a:ext>
              </a:extLst>
            </xdr:cNvPr>
            <xdr:cNvSpPr txBox="1"/>
          </xdr:nvSpPr>
          <xdr:spPr>
            <a:xfrm>
              <a:off x="2777005" y="2240387"/>
              <a:ext cx="6318697" cy="4695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400">
                  <a:solidFill>
                    <a:schemeClr val="bg1"/>
                  </a:solidFill>
                  <a:latin typeface="Baguet Script" panose="020F0502020204030204" pitchFamily="2" charset="0"/>
                </a:rPr>
                <a:t>Entradas</a:t>
              </a:r>
            </a:p>
          </xdr:txBody>
        </xdr:sp>
      </xdr:grpSp>
      <xdr:pic>
        <xdr:nvPicPr>
          <xdr:cNvPr id="20" name="Gráfico 19" descr="Transferência1 com preenchimento sólido">
            <a:extLst>
              <a:ext uri="{FF2B5EF4-FFF2-40B4-BE49-F238E27FC236}">
                <a16:creationId xmlns:a16="http://schemas.microsoft.com/office/drawing/2014/main" id="{3A9E3A0E-29BD-2CF8-894A-2C055868AE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4271508" y="2226970"/>
            <a:ext cx="736705" cy="56345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348801</xdr:colOff>
      <xdr:row>22</xdr:row>
      <xdr:rowOff>13414</xdr:rowOff>
    </xdr:from>
    <xdr:to>
      <xdr:col>20</xdr:col>
      <xdr:colOff>187816</xdr:colOff>
      <xdr:row>35</xdr:row>
      <xdr:rowOff>147570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F69500A6-8016-038D-73A9-F4D67F2085BE}"/>
            </a:ext>
          </a:extLst>
        </xdr:cNvPr>
        <xdr:cNvGrpSpPr/>
      </xdr:nvGrpSpPr>
      <xdr:grpSpPr>
        <a:xfrm>
          <a:off x="2991653" y="4145386"/>
          <a:ext cx="10705564" cy="2575776"/>
          <a:chOff x="2723344" y="4749083"/>
          <a:chExt cx="10705564" cy="2575776"/>
        </a:xfrm>
      </xdr:grpSpPr>
      <xdr:grpSp>
        <xdr:nvGrpSpPr>
          <xdr:cNvPr id="35" name="Agrupar 34">
            <a:extLst>
              <a:ext uri="{FF2B5EF4-FFF2-40B4-BE49-F238E27FC236}">
                <a16:creationId xmlns:a16="http://schemas.microsoft.com/office/drawing/2014/main" id="{A7D91DB3-4790-70D7-C144-DEE43A9240A5}"/>
              </a:ext>
            </a:extLst>
          </xdr:cNvPr>
          <xdr:cNvGrpSpPr/>
        </xdr:nvGrpSpPr>
        <xdr:grpSpPr>
          <a:xfrm>
            <a:off x="2723344" y="4789331"/>
            <a:ext cx="10705564" cy="2535528"/>
            <a:chOff x="2656266" y="4977148"/>
            <a:chExt cx="10705564" cy="2535528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4E0757EB-D48A-8DA2-EA7D-5C9088B3F21C}"/>
                </a:ext>
              </a:extLst>
            </xdr:cNvPr>
            <xdr:cNvGrpSpPr/>
          </xdr:nvGrpSpPr>
          <xdr:grpSpPr>
            <a:xfrm>
              <a:off x="2656266" y="4977148"/>
              <a:ext cx="10705564" cy="2535528"/>
              <a:chOff x="2709929" y="1046408"/>
              <a:chExt cx="10705564" cy="2535528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F99C1DC4-A065-DD6A-BAC6-061727583F5E}"/>
                  </a:ext>
                </a:extLst>
              </xdr:cNvPr>
              <xdr:cNvGrpSpPr/>
            </xdr:nvGrpSpPr>
            <xdr:grpSpPr>
              <a:xfrm>
                <a:off x="2709929" y="1046408"/>
                <a:ext cx="10705564" cy="2535528"/>
                <a:chOff x="2709929" y="1046408"/>
                <a:chExt cx="10705564" cy="2535528"/>
              </a:xfrm>
            </xdr:grpSpPr>
            <xdr:sp macro="" textlink="">
              <xdr:nvSpPr>
                <xdr:cNvPr id="3" name="Retângulo: Cantos Arredondados 2">
                  <a:extLst>
                    <a:ext uri="{FF2B5EF4-FFF2-40B4-BE49-F238E27FC236}">
                      <a16:creationId xmlns:a16="http://schemas.microsoft.com/office/drawing/2014/main" id="{73BE685D-4C16-E93D-2E8D-696B2B4D6F34}"/>
                    </a:ext>
                  </a:extLst>
                </xdr:cNvPr>
                <xdr:cNvSpPr/>
              </xdr:nvSpPr>
              <xdr:spPr>
                <a:xfrm>
                  <a:off x="2709929" y="1073239"/>
                  <a:ext cx="10692148" cy="2508697"/>
                </a:xfrm>
                <a:prstGeom prst="roundRect">
                  <a:avLst/>
                </a:prstGeom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1BE8151D-C21F-221E-AC4E-E4162F9A3426}"/>
                    </a:ext>
                  </a:extLst>
                </xdr:cNvPr>
                <xdr:cNvSpPr/>
              </xdr:nvSpPr>
              <xdr:spPr>
                <a:xfrm>
                  <a:off x="2723346" y="1046408"/>
                  <a:ext cx="10692147" cy="550036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61845344-9E69-4433-BA76-314DE15A4FD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112395" y="1811092"/>
              <a:ext cx="9927466" cy="160985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0487593A-1EBC-9577-0DBE-A8DE846FC5C9}"/>
                </a:ext>
              </a:extLst>
            </xdr:cNvPr>
            <xdr:cNvSpPr txBox="1"/>
          </xdr:nvSpPr>
          <xdr:spPr>
            <a:xfrm>
              <a:off x="3689259" y="4990565"/>
              <a:ext cx="8840811" cy="4963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400">
                  <a:solidFill>
                    <a:schemeClr val="bg1"/>
                  </a:solidFill>
                  <a:effectLst/>
                  <a:latin typeface="Baguet Script" panose="00000500000000000000" pitchFamily="2" charset="0"/>
                  <a:ea typeface="+mn-ea"/>
                  <a:cs typeface="+mn-cs"/>
                </a:rPr>
                <a:t>Saídas</a:t>
              </a:r>
              <a:endParaRPr lang="pt-BR" sz="2400">
                <a:solidFill>
                  <a:schemeClr val="bg1"/>
                </a:solidFill>
                <a:effectLst/>
                <a:latin typeface="Baguet Script" panose="00000500000000000000" pitchFamily="2" charset="0"/>
              </a:endParaRPr>
            </a:p>
            <a:p>
              <a:endParaRPr lang="pt-BR" sz="1100"/>
            </a:p>
          </xdr:txBody>
        </xdr:sp>
      </xdr:grpSp>
      <xdr:pic>
        <xdr:nvPicPr>
          <xdr:cNvPr id="22" name="Gráfico 21" descr="Dinheiro voador com preenchimento sólido">
            <a:extLst>
              <a:ext uri="{FF2B5EF4-FFF2-40B4-BE49-F238E27FC236}">
                <a16:creationId xmlns:a16="http://schemas.microsoft.com/office/drawing/2014/main" id="{47797BB3-EFB8-6AC6-640B-484625DEF3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989471" y="4749083"/>
            <a:ext cx="632673" cy="63267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13</xdr:row>
      <xdr:rowOff>80494</xdr:rowOff>
    </xdr:from>
    <xdr:to>
      <xdr:col>1</xdr:col>
      <xdr:colOff>13415</xdr:colOff>
      <xdr:row>20</xdr:row>
      <xdr:rowOff>13417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7" name="Mês">
              <a:extLst>
                <a:ext uri="{FF2B5EF4-FFF2-40B4-BE49-F238E27FC236}">
                  <a16:creationId xmlns:a16="http://schemas.microsoft.com/office/drawing/2014/main" id="{F7D13A9C-B43D-4768-84B7-7F6F4AC126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22114"/>
              <a:ext cx="2052570" cy="12476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348801</xdr:colOff>
      <xdr:row>0</xdr:row>
      <xdr:rowOff>134155</xdr:rowOff>
    </xdr:from>
    <xdr:to>
      <xdr:col>20</xdr:col>
      <xdr:colOff>214647</xdr:colOff>
      <xdr:row>6</xdr:row>
      <xdr:rowOff>93909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D2F70EA1-B959-8775-9AEB-1B94FF998AEF}"/>
            </a:ext>
          </a:extLst>
        </xdr:cNvPr>
        <xdr:cNvGrpSpPr/>
      </xdr:nvGrpSpPr>
      <xdr:grpSpPr>
        <a:xfrm>
          <a:off x="2991653" y="134155"/>
          <a:ext cx="10732395" cy="1086655"/>
          <a:chOff x="2857498" y="147571"/>
          <a:chExt cx="10732395" cy="1086655"/>
        </a:xfrm>
      </xdr:grpSpPr>
      <xdr:sp macro="" textlink="">
        <xdr:nvSpPr>
          <xdr:cNvPr id="48" name="Retângulo: Cantos Arredondados 47">
            <a:extLst>
              <a:ext uri="{FF2B5EF4-FFF2-40B4-BE49-F238E27FC236}">
                <a16:creationId xmlns:a16="http://schemas.microsoft.com/office/drawing/2014/main" id="{C6345D24-C3D6-4050-D99E-C9185C6CAC5E}"/>
              </a:ext>
            </a:extLst>
          </xdr:cNvPr>
          <xdr:cNvSpPr/>
        </xdr:nvSpPr>
        <xdr:spPr>
          <a:xfrm>
            <a:off x="2857498" y="147571"/>
            <a:ext cx="10732395" cy="1086655"/>
          </a:xfrm>
          <a:prstGeom prst="round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noFill/>
            </a:endParaRPr>
          </a:p>
        </xdr:txBody>
      </xdr:sp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CF80797D-8E2B-3E1D-FEAE-66CE1C3D01BC}"/>
              </a:ext>
            </a:extLst>
          </xdr:cNvPr>
          <xdr:cNvSpPr/>
        </xdr:nvSpPr>
        <xdr:spPr>
          <a:xfrm>
            <a:off x="4306375" y="254895"/>
            <a:ext cx="3273380" cy="362218"/>
          </a:xfrm>
          <a:prstGeom prst="round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000" b="1">
                <a:ln>
                  <a:noFill/>
                </a:ln>
                <a:latin typeface="Baguet Script" panose="00000500000000000000" pitchFamily="2" charset="0"/>
              </a:rPr>
              <a:t>Hello, Érica.</a:t>
            </a:r>
          </a:p>
        </xdr:txBody>
      </xdr:sp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BA287125-3B8D-4179-80B3-84A6A868CF44}"/>
              </a:ext>
            </a:extLst>
          </xdr:cNvPr>
          <xdr:cNvSpPr/>
        </xdr:nvSpPr>
        <xdr:spPr>
          <a:xfrm>
            <a:off x="4252709" y="603696"/>
            <a:ext cx="4427113" cy="442711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200" b="1">
                <a:ln>
                  <a:noFill/>
                </a:ln>
                <a:solidFill>
                  <a:schemeClr val="bg2">
                    <a:lumMod val="75000"/>
                  </a:schemeClr>
                </a:solidFill>
                <a:latin typeface="Baguet Script" panose="00000500000000000000" pitchFamily="2" charset="0"/>
              </a:rPr>
              <a:t>Acompanhamento</a:t>
            </a:r>
            <a:r>
              <a:rPr lang="pt-BR" sz="1200" b="1" baseline="0">
                <a:ln>
                  <a:noFill/>
                </a:ln>
                <a:solidFill>
                  <a:schemeClr val="bg2">
                    <a:lumMod val="75000"/>
                  </a:schemeClr>
                </a:solidFill>
                <a:latin typeface="Baguet Script" panose="00000500000000000000" pitchFamily="2" charset="0"/>
              </a:rPr>
              <a:t> Financeiro</a:t>
            </a:r>
            <a:endParaRPr lang="pt-BR" sz="1200" b="1">
              <a:ln>
                <a:noFill/>
              </a:ln>
              <a:solidFill>
                <a:schemeClr val="bg2">
                  <a:lumMod val="75000"/>
                </a:schemeClr>
              </a:solidFill>
              <a:latin typeface="Baguet Script" panose="00000500000000000000" pitchFamily="2" charset="0"/>
            </a:endParaRPr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D4B936AA-148D-8CB2-14B1-DFC71276A761}"/>
              </a:ext>
            </a:extLst>
          </xdr:cNvPr>
          <xdr:cNvGrpSpPr/>
        </xdr:nvGrpSpPr>
        <xdr:grpSpPr>
          <a:xfrm>
            <a:off x="9296937" y="523204"/>
            <a:ext cx="3407535" cy="429295"/>
            <a:chOff x="9296937" y="523204"/>
            <a:chExt cx="3407535" cy="429295"/>
          </a:xfrm>
        </xdr:grpSpPr>
        <xdr:sp macro="" textlink="">
          <xdr:nvSpPr>
            <xdr:cNvPr id="17" name="Retângulo: Cantos Arredondados 16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ED0048BE-CE02-4356-B7A7-645A3990C8AD}"/>
                </a:ext>
              </a:extLst>
            </xdr:cNvPr>
            <xdr:cNvSpPr/>
          </xdr:nvSpPr>
          <xdr:spPr>
            <a:xfrm>
              <a:off x="9296937" y="523204"/>
              <a:ext cx="3407535" cy="429295"/>
            </a:xfrm>
            <a:prstGeom prst="round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 b="0" baseline="0">
                  <a:solidFill>
                    <a:schemeClr val="tx1"/>
                  </a:solidFill>
                </a:rPr>
                <a:t>Pesquisar dados</a:t>
              </a:r>
            </a:p>
          </xdr:txBody>
        </xdr:sp>
        <xdr:pic>
          <xdr:nvPicPr>
            <xdr:cNvPr id="19" name="Gráfico 18" descr="Lupa com preenchimento sólido">
              <a:extLst>
                <a:ext uri="{FF2B5EF4-FFF2-40B4-BE49-F238E27FC236}">
                  <a16:creationId xmlns:a16="http://schemas.microsoft.com/office/drawing/2014/main" id="{7EEF0A7C-5E08-C374-EB20-223D1F501A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2275177" y="550036"/>
              <a:ext cx="324117" cy="324117"/>
            </a:xfrm>
            <a:prstGeom prst="rect">
              <a:avLst/>
            </a:prstGeom>
          </xdr:spPr>
        </xdr:pic>
      </xdr:grpSp>
      <xdr:pic>
        <xdr:nvPicPr>
          <xdr:cNvPr id="30" name="Imagem 29" descr="7 ideias de Empreendedora | mulheres de negócios, mulher ...">
            <a:extLst>
              <a:ext uri="{FF2B5EF4-FFF2-40B4-BE49-F238E27FC236}">
                <a16:creationId xmlns:a16="http://schemas.microsoft.com/office/drawing/2014/main" id="{01DD7F97-80BF-EB10-2129-F39F589F69C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355" t="-1" r="7870" b="37307"/>
          <a:stretch/>
        </xdr:blipFill>
        <xdr:spPr bwMode="auto">
          <a:xfrm>
            <a:off x="3273380" y="174401"/>
            <a:ext cx="1073240" cy="8720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6</xdr:row>
      <xdr:rowOff>80493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78703C5D-B1AE-4675-8B6D-A03CEEEA3949}"/>
            </a:ext>
          </a:extLst>
        </xdr:cNvPr>
        <xdr:cNvSpPr/>
      </xdr:nvSpPr>
      <xdr:spPr>
        <a:xfrm>
          <a:off x="0" y="375634"/>
          <a:ext cx="2039155" cy="831760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2000">
              <a:latin typeface="Baguet Script" panose="00000500000000000000" pitchFamily="2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1408626</xdr:colOff>
      <xdr:row>3</xdr:row>
      <xdr:rowOff>0</xdr:rowOff>
    </xdr:from>
    <xdr:to>
      <xdr:col>1</xdr:col>
      <xdr:colOff>0</xdr:colOff>
      <xdr:row>6</xdr:row>
      <xdr:rowOff>67079</xdr:rowOff>
    </xdr:to>
    <xdr:pic>
      <xdr:nvPicPr>
        <xdr:cNvPr id="40" name="Gráfico 39" descr="Moedas estrutura de tópicos">
          <a:extLst>
            <a:ext uri="{FF2B5EF4-FFF2-40B4-BE49-F238E27FC236}">
              <a16:creationId xmlns:a16="http://schemas.microsoft.com/office/drawing/2014/main" id="{B074FD58-6E41-5656-1200-962A418BE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flipH="1">
          <a:off x="1408626" y="563451"/>
          <a:ext cx="630529" cy="630529"/>
        </a:xfrm>
        <a:prstGeom prst="rect">
          <a:avLst/>
        </a:prstGeom>
      </xdr:spPr>
    </xdr:pic>
    <xdr:clientData/>
  </xdr:twoCellAnchor>
  <xdr:twoCellAnchor>
    <xdr:from>
      <xdr:col>11</xdr:col>
      <xdr:colOff>174401</xdr:colOff>
      <xdr:row>7</xdr:row>
      <xdr:rowOff>147570</xdr:rowOff>
    </xdr:from>
    <xdr:to>
      <xdr:col>19</xdr:col>
      <xdr:colOff>429298</xdr:colOff>
      <xdr:row>21</xdr:row>
      <xdr:rowOff>0</xdr:rowOff>
    </xdr:to>
    <xdr:grpSp>
      <xdr:nvGrpSpPr>
        <xdr:cNvPr id="80" name="Agrupar 79">
          <a:extLst>
            <a:ext uri="{FF2B5EF4-FFF2-40B4-BE49-F238E27FC236}">
              <a16:creationId xmlns:a16="http://schemas.microsoft.com/office/drawing/2014/main" id="{C674A30B-D85F-880E-DF8C-33CA818373CF}"/>
            </a:ext>
          </a:extLst>
        </xdr:cNvPr>
        <xdr:cNvGrpSpPr/>
      </xdr:nvGrpSpPr>
      <xdr:grpSpPr>
        <a:xfrm>
          <a:off x="8250528" y="1462288"/>
          <a:ext cx="5084474" cy="2481867"/>
          <a:chOff x="2656266" y="2186726"/>
          <a:chExt cx="6654084" cy="2481867"/>
        </a:xfrm>
      </xdr:grpSpPr>
      <xdr:grpSp>
        <xdr:nvGrpSpPr>
          <xdr:cNvPr id="84" name="Agrupar 83">
            <a:extLst>
              <a:ext uri="{FF2B5EF4-FFF2-40B4-BE49-F238E27FC236}">
                <a16:creationId xmlns:a16="http://schemas.microsoft.com/office/drawing/2014/main" id="{779C01F2-7497-7D77-44CD-906A47E4D18D}"/>
              </a:ext>
            </a:extLst>
          </xdr:cNvPr>
          <xdr:cNvGrpSpPr/>
        </xdr:nvGrpSpPr>
        <xdr:grpSpPr>
          <a:xfrm>
            <a:off x="2656266" y="2186726"/>
            <a:ext cx="6654084" cy="2481867"/>
            <a:chOff x="2696515" y="4359962"/>
            <a:chExt cx="10584824" cy="2468450"/>
          </a:xfrm>
        </xdr:grpSpPr>
        <xdr:sp macro="" textlink="">
          <xdr:nvSpPr>
            <xdr:cNvPr id="86" name="Retângulo: Cantos Arredondados 85">
              <a:extLst>
                <a:ext uri="{FF2B5EF4-FFF2-40B4-BE49-F238E27FC236}">
                  <a16:creationId xmlns:a16="http://schemas.microsoft.com/office/drawing/2014/main" id="{9A21064E-43F9-088E-0D65-A39EC1E49984}"/>
                </a:ext>
              </a:extLst>
            </xdr:cNvPr>
            <xdr:cNvSpPr/>
          </xdr:nvSpPr>
          <xdr:spPr>
            <a:xfrm>
              <a:off x="2696515" y="4359962"/>
              <a:ext cx="10584824" cy="2468450"/>
            </a:xfrm>
            <a:prstGeom prst="round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7" name="Retângulo: Cantos Superiores Arredondados 86">
              <a:extLst>
                <a:ext uri="{FF2B5EF4-FFF2-40B4-BE49-F238E27FC236}">
                  <a16:creationId xmlns:a16="http://schemas.microsoft.com/office/drawing/2014/main" id="{38DB3D08-A8E6-8949-12FA-AAFD80BFB2F7}"/>
                </a:ext>
              </a:extLst>
            </xdr:cNvPr>
            <xdr:cNvSpPr/>
          </xdr:nvSpPr>
          <xdr:spPr>
            <a:xfrm>
              <a:off x="2696515" y="4373451"/>
              <a:ext cx="10557992" cy="52320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83" name="CaixaDeTexto 82">
            <a:extLst>
              <a:ext uri="{FF2B5EF4-FFF2-40B4-BE49-F238E27FC236}">
                <a16:creationId xmlns:a16="http://schemas.microsoft.com/office/drawing/2014/main" id="{CEB6D2DD-949F-D69B-35C1-05963DCEC237}"/>
              </a:ext>
            </a:extLst>
          </xdr:cNvPr>
          <xdr:cNvSpPr txBox="1"/>
        </xdr:nvSpPr>
        <xdr:spPr>
          <a:xfrm>
            <a:off x="2777005" y="2240387"/>
            <a:ext cx="6318697" cy="4695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400">
                <a:solidFill>
                  <a:schemeClr val="bg1"/>
                </a:solidFill>
                <a:latin typeface="Baguet Script" panose="020F0502020204030204" pitchFamily="2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13</xdr:col>
      <xdr:colOff>0</xdr:colOff>
      <xdr:row>7</xdr:row>
      <xdr:rowOff>147570</xdr:rowOff>
    </xdr:from>
    <xdr:to>
      <xdr:col>14</xdr:col>
      <xdr:colOff>122886</xdr:colOff>
      <xdr:row>10</xdr:row>
      <xdr:rowOff>147570</xdr:rowOff>
    </xdr:to>
    <xdr:pic>
      <xdr:nvPicPr>
        <xdr:cNvPr id="92" name="Gráfico 91" descr="Cofrinho estrutura de tópicos">
          <a:extLst>
            <a:ext uri="{FF2B5EF4-FFF2-40B4-BE49-F238E27FC236}">
              <a16:creationId xmlns:a16="http://schemas.microsoft.com/office/drawing/2014/main" id="{D4B66C90-ED1C-426C-ABEC-99BEC22A5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283521" y="1462288"/>
          <a:ext cx="726583" cy="563451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10</xdr:row>
      <xdr:rowOff>187816</xdr:rowOff>
    </xdr:from>
    <xdr:to>
      <xdr:col>17</xdr:col>
      <xdr:colOff>0</xdr:colOff>
      <xdr:row>20</xdr:row>
      <xdr:rowOff>187816</xdr:rowOff>
    </xdr:to>
    <xdr:graphicFrame macro="">
      <xdr:nvGraphicFramePr>
        <xdr:cNvPr id="93" name="Gráfico 92">
          <a:extLst>
            <a:ext uri="{FF2B5EF4-FFF2-40B4-BE49-F238E27FC236}">
              <a16:creationId xmlns:a16="http://schemas.microsoft.com/office/drawing/2014/main" id="{76F42476-2682-4D0F-99A3-288F9B9C5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tbl_dados" id="{2548A021-C964-4265-AE21-22FF117A6DE5}">
    <nsvFilter filterId="{7AAF5149-D070-49B8-A43C-A50D5C8D04B6}" ref="A1:H33" tableId="2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 dos Santos Soares" refreshedDate="45629.424378356482" createdVersion="8" refreshedVersion="8" minRefreshableVersion="3" recordCount="33" xr:uid="{30959D57-66E6-4CAD-AB79-9505ED4B64FA}">
  <cacheSource type="worksheet">
    <worksheetSource ref="A1:H1048576" sheet="Dados"/>
  </cacheSource>
  <cacheFields count="8">
    <cacheField name="Data" numFmtId="0">
      <sharedItems containsNonDate="0" containsDate="1" containsString="0" containsBlank="1" minDate="2024-08-01T00:00:00" maxDate="2024-11-01T00:00:00"/>
    </cacheField>
    <cacheField name="Mês" numFmtId="0">
      <sharedItems containsNonDate="0" containsString="0" containsBlank="1" count="1">
        <m/>
      </sharedItems>
    </cacheField>
    <cacheField name="Tipo" numFmtId="0">
      <sharedItems containsBlank="1" count="3">
        <s v="Saída"/>
        <s v="Entrada"/>
        <m/>
      </sharedItems>
    </cacheField>
    <cacheField name="Categoria" numFmtId="0">
      <sharedItems containsBlank="1" count="12">
        <s v="Serviços"/>
        <s v="Renda Fixa"/>
        <s v="Investimento"/>
        <s v="Educação"/>
        <s v="Transporte"/>
        <s v="Eletrônico"/>
        <s v="Alimentação"/>
        <s v="Lazer"/>
        <s v="Saúde"/>
        <s v="Vestuário"/>
        <s v="Doação"/>
        <m/>
      </sharedItems>
    </cacheField>
    <cacheField name="Descrição" numFmtId="0">
      <sharedItems containsBlank="1"/>
    </cacheField>
    <cacheField name="Valor" numFmtId="164">
      <sharedItems containsString="0" containsBlank="1" containsNumber="1" minValue="16.399999999999999" maxValue="12600"/>
    </cacheField>
    <cacheField name="Operação Bancária 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122861462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 dos Santos Soares" refreshedDate="45630.498578009261" createdVersion="8" refreshedVersion="8" minRefreshableVersion="3" recordCount="32" xr:uid="{1DC27782-2910-45BC-8721-9B094C6F6CC8}">
  <cacheSource type="worksheet">
    <worksheetSource name="Tabela2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0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Saída"/>
        <s v="Entrada"/>
      </sharedItems>
    </cacheField>
    <cacheField name="Categoria" numFmtId="0">
      <sharedItems count="11">
        <s v="Serviços"/>
        <s v="Renda Fixa"/>
        <s v="Investimento"/>
        <s v="Educação"/>
        <s v="Transporte"/>
        <s v="Eletrônico"/>
        <s v="Alimentação"/>
        <s v="Lazer"/>
        <s v="Saúde"/>
        <s v="Vestuário"/>
        <s v="Doação"/>
      </sharedItems>
    </cacheField>
    <cacheField name="Descrição" numFmtId="0">
      <sharedItems/>
    </cacheField>
    <cacheField name="Valor" numFmtId="164">
      <sharedItems containsSemiMixedTypes="0" containsString="0" containsNumber="1" minValue="16.399999999999999" maxValue="12600"/>
    </cacheField>
    <cacheField name="Operação Bancá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5480190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4-08-01T00:00:00"/>
    <x v="0"/>
    <x v="0"/>
    <x v="0"/>
    <s v="Energia elétrica"/>
    <n v="330"/>
    <s v="Débito Automático"/>
    <s v="Pago"/>
  </r>
  <r>
    <d v="2024-08-03T00:00:00"/>
    <x v="0"/>
    <x v="1"/>
    <x v="1"/>
    <s v="Salário Mensal"/>
    <n v="12600"/>
    <s v="Tranferência"/>
    <s v="Recebido"/>
  </r>
  <r>
    <d v="2024-08-06T00:00:00"/>
    <x v="0"/>
    <x v="0"/>
    <x v="0"/>
    <s v="Agua"/>
    <n v="163"/>
    <s v="Débito Automático"/>
    <s v="Pendente"/>
  </r>
  <r>
    <d v="2024-08-09T00:00:00"/>
    <x v="0"/>
    <x v="1"/>
    <x v="2"/>
    <s v="Rentabilidade"/>
    <n v="570"/>
    <s v="Depósito"/>
    <s v="Recebido"/>
  </r>
  <r>
    <d v="2024-08-11T00:00:00"/>
    <x v="0"/>
    <x v="0"/>
    <x v="3"/>
    <s v="Material escritório"/>
    <n v="76"/>
    <s v="Cartão de Crédito "/>
    <s v="Pago"/>
  </r>
  <r>
    <d v="2024-08-16T00:00:00"/>
    <x v="0"/>
    <x v="0"/>
    <x v="4"/>
    <s v="Uber"/>
    <n v="29.9"/>
    <s v="Cartão de Crédito "/>
    <s v="Pago"/>
  </r>
  <r>
    <d v="2024-08-21T00:00:00"/>
    <x v="0"/>
    <x v="0"/>
    <x v="3"/>
    <s v="Curso Teclado"/>
    <n v="50"/>
    <s v="PIX"/>
    <s v="Pago"/>
  </r>
  <r>
    <d v="2024-08-23T00:00:00"/>
    <x v="0"/>
    <x v="0"/>
    <x v="5"/>
    <s v="Celular"/>
    <n v="1759"/>
    <s v="Cartão de Crédito "/>
    <s v="Pago"/>
  </r>
  <r>
    <d v="2024-08-27T00:00:00"/>
    <x v="0"/>
    <x v="0"/>
    <x v="6"/>
    <s v="Supermercado"/>
    <n v="2640"/>
    <s v="Cartão de Crédito "/>
    <s v="Pago"/>
  </r>
  <r>
    <d v="2024-08-30T00:00:00"/>
    <x v="0"/>
    <x v="0"/>
    <x v="4"/>
    <s v="Uber"/>
    <n v="16.399999999999999"/>
    <s v="Cartão de Crédito "/>
    <s v="Pago"/>
  </r>
  <r>
    <d v="2024-09-01T00:00:00"/>
    <x v="0"/>
    <x v="0"/>
    <x v="0"/>
    <s v="Energia elétrica"/>
    <n v="410"/>
    <s v="Débito Automático"/>
    <s v="Pago"/>
  </r>
  <r>
    <d v="2024-09-01T00:00:00"/>
    <x v="0"/>
    <x v="0"/>
    <x v="7"/>
    <s v="Cinema"/>
    <n v="146"/>
    <s v="Cartão de Crédito "/>
    <s v="Pago"/>
  </r>
  <r>
    <d v="2024-09-02T00:00:00"/>
    <x v="0"/>
    <x v="0"/>
    <x v="8"/>
    <s v="Odontológica"/>
    <n v="275"/>
    <s v="PIX"/>
    <s v="Pago"/>
  </r>
  <r>
    <d v="2024-09-04T00:00:00"/>
    <x v="0"/>
    <x v="0"/>
    <x v="9"/>
    <s v="Roupas"/>
    <n v="430"/>
    <s v="Cartão de Crédito "/>
    <s v="Pago"/>
  </r>
  <r>
    <d v="2024-09-04T00:00:00"/>
    <x v="0"/>
    <x v="1"/>
    <x v="2"/>
    <s v="Rentabilidade"/>
    <n v="790"/>
    <s v="Depósito"/>
    <s v="Recebido"/>
  </r>
  <r>
    <d v="2024-09-04T00:00:00"/>
    <x v="0"/>
    <x v="1"/>
    <x v="1"/>
    <s v="Salário Mensal"/>
    <n v="12600"/>
    <s v="Tranferência"/>
    <s v="Recebido"/>
  </r>
  <r>
    <d v="2024-09-07T00:00:00"/>
    <x v="0"/>
    <x v="0"/>
    <x v="0"/>
    <s v="Agua"/>
    <n v="163"/>
    <s v="Débito Automático"/>
    <s v="Pendente"/>
  </r>
  <r>
    <d v="2024-09-12T00:00:00"/>
    <x v="0"/>
    <x v="0"/>
    <x v="10"/>
    <s v="Igreja"/>
    <n v="340"/>
    <s v="PIX"/>
    <s v="Pago"/>
  </r>
  <r>
    <d v="2024-09-17T00:00:00"/>
    <x v="0"/>
    <x v="0"/>
    <x v="6"/>
    <s v="Supermercado"/>
    <n v="2370"/>
    <s v="Cartão de Crédito "/>
    <s v="Pago"/>
  </r>
  <r>
    <d v="2024-09-23T00:00:00"/>
    <x v="0"/>
    <x v="0"/>
    <x v="4"/>
    <s v="Uber"/>
    <n v="19.63"/>
    <s v="Cartão de Crédito "/>
    <s v="Pago"/>
  </r>
  <r>
    <d v="2024-09-24T00:00:00"/>
    <x v="0"/>
    <x v="0"/>
    <x v="3"/>
    <s v="Curso Teclado"/>
    <n v="50"/>
    <s v="PIX"/>
    <s v="PIX"/>
  </r>
  <r>
    <d v="2024-09-29T00:00:00"/>
    <x v="0"/>
    <x v="0"/>
    <x v="4"/>
    <s v="Uber"/>
    <n v="17.53"/>
    <s v="Cartão de Crédito "/>
    <s v="Pago"/>
  </r>
  <r>
    <d v="2024-10-01T00:00:00"/>
    <x v="0"/>
    <x v="0"/>
    <x v="0"/>
    <s v="Energia elétrica"/>
    <n v="375"/>
    <s v="Débito Automático"/>
    <s v="Pago"/>
  </r>
  <r>
    <d v="2024-10-03T00:00:00"/>
    <x v="0"/>
    <x v="1"/>
    <x v="1"/>
    <s v="Salário Mensal"/>
    <n v="12600"/>
    <s v="Tranferência"/>
    <s v="Recebido"/>
  </r>
  <r>
    <d v="2024-10-05T00:00:00"/>
    <x v="0"/>
    <x v="0"/>
    <x v="0"/>
    <s v="Agua"/>
    <n v="163"/>
    <s v="Débito Automático"/>
    <s v="Pendente"/>
  </r>
  <r>
    <d v="2024-10-09T00:00:00"/>
    <x v="0"/>
    <x v="0"/>
    <x v="7"/>
    <s v="Parque"/>
    <n v="160"/>
    <s v="Cartão de Crédito "/>
    <s v="Pago"/>
  </r>
  <r>
    <d v="2024-10-13T00:00:00"/>
    <x v="0"/>
    <x v="0"/>
    <x v="10"/>
    <s v="Igreja"/>
    <n v="380"/>
    <s v="Cartão de Crédito "/>
    <s v="Pago"/>
  </r>
  <r>
    <d v="2024-10-15T00:00:00"/>
    <x v="0"/>
    <x v="0"/>
    <x v="3"/>
    <s v="Curso Teclado"/>
    <n v="50"/>
    <s v="PIX"/>
    <s v="PIX"/>
  </r>
  <r>
    <d v="2024-10-17T00:00:00"/>
    <x v="0"/>
    <x v="0"/>
    <x v="7"/>
    <s v="Cinema"/>
    <n v="213"/>
    <s v="Cartão de Crédito "/>
    <s v="Pago"/>
  </r>
  <r>
    <d v="2024-10-22T00:00:00"/>
    <x v="0"/>
    <x v="0"/>
    <x v="4"/>
    <s v="Uber"/>
    <n v="24.3"/>
    <s v="Cartão de Crédito "/>
    <s v="Pago"/>
  </r>
  <r>
    <d v="2024-10-27T00:00:00"/>
    <x v="0"/>
    <x v="0"/>
    <x v="6"/>
    <s v="Supermercado"/>
    <n v="2815.63"/>
    <s v="Cartão de Crédito "/>
    <s v="Pago"/>
  </r>
  <r>
    <d v="2024-10-31T00:00:00"/>
    <x v="0"/>
    <x v="0"/>
    <x v="6"/>
    <s v="Pizza"/>
    <n v="63"/>
    <s v="PIX"/>
    <s v="Pago"/>
  </r>
  <r>
    <m/>
    <x v="0"/>
    <x v="2"/>
    <x v="11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d v="2024-08-01T00:00:00"/>
    <x v="0"/>
    <x v="0"/>
    <x v="0"/>
    <s v="Energia elétrica"/>
    <n v="330"/>
    <s v="Débito Automático"/>
    <s v="Pago"/>
  </r>
  <r>
    <d v="2024-08-03T00:00:00"/>
    <x v="0"/>
    <x v="1"/>
    <x v="1"/>
    <s v="Salário Mensal"/>
    <n v="12600"/>
    <s v="Tranferência"/>
    <s v="Recebido"/>
  </r>
  <r>
    <d v="2024-08-06T00:00:00"/>
    <x v="0"/>
    <x v="0"/>
    <x v="0"/>
    <s v="Agua"/>
    <n v="163"/>
    <s v="Débito Automático"/>
    <s v="Pendente"/>
  </r>
  <r>
    <d v="2024-08-09T00:00:00"/>
    <x v="0"/>
    <x v="1"/>
    <x v="2"/>
    <s v="Rentabilidade"/>
    <n v="570"/>
    <s v="Depósito"/>
    <s v="Recebido"/>
  </r>
  <r>
    <d v="2024-08-11T00:00:00"/>
    <x v="0"/>
    <x v="0"/>
    <x v="3"/>
    <s v="Material escritório"/>
    <n v="76"/>
    <s v="Cartão de Crédito "/>
    <s v="Pago"/>
  </r>
  <r>
    <d v="2024-08-16T00:00:00"/>
    <x v="0"/>
    <x v="0"/>
    <x v="4"/>
    <s v="Uber"/>
    <n v="29.9"/>
    <s v="Cartão de Crédito "/>
    <s v="Pago"/>
  </r>
  <r>
    <d v="2024-08-21T00:00:00"/>
    <x v="0"/>
    <x v="0"/>
    <x v="3"/>
    <s v="Curso Teclado"/>
    <n v="50"/>
    <s v="PIX"/>
    <s v="Pago"/>
  </r>
  <r>
    <d v="2024-08-23T00:00:00"/>
    <x v="0"/>
    <x v="0"/>
    <x v="5"/>
    <s v="Celular"/>
    <n v="1759"/>
    <s v="Cartão de Crédito "/>
    <s v="Pago"/>
  </r>
  <r>
    <d v="2024-08-27T00:00:00"/>
    <x v="0"/>
    <x v="0"/>
    <x v="6"/>
    <s v="Supermercado"/>
    <n v="2640"/>
    <s v="Cartão de Crédito "/>
    <s v="Pago"/>
  </r>
  <r>
    <d v="2024-08-30T00:00:00"/>
    <x v="0"/>
    <x v="0"/>
    <x v="4"/>
    <s v="Uber"/>
    <n v="16.399999999999999"/>
    <s v="Cartão de Crédito "/>
    <s v="Pago"/>
  </r>
  <r>
    <d v="2024-09-01T00:00:00"/>
    <x v="1"/>
    <x v="0"/>
    <x v="0"/>
    <s v="Energia elétrica"/>
    <n v="410"/>
    <s v="Débito Automático"/>
    <s v="Pago"/>
  </r>
  <r>
    <d v="2024-09-01T00:00:00"/>
    <x v="1"/>
    <x v="0"/>
    <x v="7"/>
    <s v="Cinema"/>
    <n v="146"/>
    <s v="Cartão de Crédito "/>
    <s v="Pago"/>
  </r>
  <r>
    <d v="2024-09-02T00:00:00"/>
    <x v="1"/>
    <x v="0"/>
    <x v="8"/>
    <s v="Odontológica"/>
    <n v="275"/>
    <s v="PIX"/>
    <s v="Pago"/>
  </r>
  <r>
    <d v="2024-09-04T00:00:00"/>
    <x v="1"/>
    <x v="0"/>
    <x v="9"/>
    <s v="Roupas"/>
    <n v="430"/>
    <s v="Cartão de Crédito "/>
    <s v="Pago"/>
  </r>
  <r>
    <d v="2024-09-04T00:00:00"/>
    <x v="1"/>
    <x v="1"/>
    <x v="2"/>
    <s v="Rentabilidade"/>
    <n v="790"/>
    <s v="Depósito"/>
    <s v="Recebido"/>
  </r>
  <r>
    <d v="2024-09-04T00:00:00"/>
    <x v="1"/>
    <x v="1"/>
    <x v="1"/>
    <s v="Salário Mensal"/>
    <n v="12600"/>
    <s v="Tranferência"/>
    <s v="Recebido"/>
  </r>
  <r>
    <d v="2024-09-07T00:00:00"/>
    <x v="1"/>
    <x v="0"/>
    <x v="0"/>
    <s v="Agua"/>
    <n v="163"/>
    <s v="Débito Automático"/>
    <s v="Pendente"/>
  </r>
  <r>
    <d v="2024-09-12T00:00:00"/>
    <x v="1"/>
    <x v="0"/>
    <x v="10"/>
    <s v="Igreja"/>
    <n v="340"/>
    <s v="PIX"/>
    <s v="Pago"/>
  </r>
  <r>
    <d v="2024-09-17T00:00:00"/>
    <x v="1"/>
    <x v="0"/>
    <x v="6"/>
    <s v="Supermercado"/>
    <n v="2370"/>
    <s v="Cartão de Crédito "/>
    <s v="Pago"/>
  </r>
  <r>
    <d v="2024-09-23T00:00:00"/>
    <x v="1"/>
    <x v="0"/>
    <x v="4"/>
    <s v="Uber"/>
    <n v="19.63"/>
    <s v="Cartão de Crédito "/>
    <s v="Pago"/>
  </r>
  <r>
    <d v="2024-09-24T00:00:00"/>
    <x v="1"/>
    <x v="0"/>
    <x v="3"/>
    <s v="Curso Teclado"/>
    <n v="50"/>
    <s v="PIX"/>
    <s v="PIX"/>
  </r>
  <r>
    <d v="2024-09-29T00:00:00"/>
    <x v="1"/>
    <x v="0"/>
    <x v="4"/>
    <s v="Uber"/>
    <n v="17.53"/>
    <s v="Cartão de Crédito "/>
    <s v="Pago"/>
  </r>
  <r>
    <d v="2024-10-01T00:00:00"/>
    <x v="2"/>
    <x v="0"/>
    <x v="0"/>
    <s v="Energia elétrica"/>
    <n v="375"/>
    <s v="Débito Automático"/>
    <s v="Pago"/>
  </r>
  <r>
    <d v="2024-10-03T00:00:00"/>
    <x v="2"/>
    <x v="1"/>
    <x v="1"/>
    <s v="Salário Mensal"/>
    <n v="12600"/>
    <s v="Tranferência"/>
    <s v="Recebido"/>
  </r>
  <r>
    <d v="2024-10-05T00:00:00"/>
    <x v="2"/>
    <x v="0"/>
    <x v="0"/>
    <s v="Agua"/>
    <n v="163"/>
    <s v="Débito Automático"/>
    <s v="Pendente"/>
  </r>
  <r>
    <d v="2024-10-09T00:00:00"/>
    <x v="2"/>
    <x v="0"/>
    <x v="7"/>
    <s v="Parque"/>
    <n v="160"/>
    <s v="Cartão de Crédito "/>
    <s v="Pago"/>
  </r>
  <r>
    <d v="2024-10-13T00:00:00"/>
    <x v="2"/>
    <x v="0"/>
    <x v="10"/>
    <s v="Igreja"/>
    <n v="380"/>
    <s v="Cartão de Crédito "/>
    <s v="Pago"/>
  </r>
  <r>
    <d v="2024-10-15T00:00:00"/>
    <x v="2"/>
    <x v="0"/>
    <x v="3"/>
    <s v="Curso Teclado"/>
    <n v="50"/>
    <s v="PIX"/>
    <s v="PIX"/>
  </r>
  <r>
    <d v="2024-10-17T00:00:00"/>
    <x v="2"/>
    <x v="0"/>
    <x v="7"/>
    <s v="Cinema"/>
    <n v="213"/>
    <s v="Cartão de Crédito "/>
    <s v="Pago"/>
  </r>
  <r>
    <d v="2024-10-22T00:00:00"/>
    <x v="2"/>
    <x v="0"/>
    <x v="4"/>
    <s v="Uber"/>
    <n v="24.3"/>
    <s v="Cartão de Crédito "/>
    <s v="Pago"/>
  </r>
  <r>
    <d v="2024-10-27T00:00:00"/>
    <x v="2"/>
    <x v="0"/>
    <x v="6"/>
    <s v="Supermercado"/>
    <n v="2815.63"/>
    <s v="Cartão de Crédito "/>
    <s v="Pago"/>
  </r>
  <r>
    <d v="2024-10-31T00:00:00"/>
    <x v="2"/>
    <x v="0"/>
    <x v="6"/>
    <s v="Pizza"/>
    <n v="63"/>
    <s v="PIX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52543-8CAD-434E-85BC-A31CDD78CFF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J7:K10" firstHeaderRow="1" firstDataRow="1" firstDataCol="1" rowPageCount="1" colPageCount="1"/>
  <pivotFields count="8">
    <pivotField showAll="0"/>
    <pivotField showAll="0">
      <items count="2"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3">
        <item x="6"/>
        <item x="10"/>
        <item x="3"/>
        <item x="5"/>
        <item x="2"/>
        <item x="7"/>
        <item x="1"/>
        <item x="8"/>
        <item x="0"/>
        <item x="4"/>
        <item x="9"/>
        <item x="11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3">
    <i>
      <x v="4"/>
    </i>
    <i>
      <x v="6"/>
    </i>
    <i t="grand">
      <x/>
    </i>
  </rowItems>
  <colItems count="1">
    <i/>
  </colItems>
  <pageFields count="1">
    <pageField fld="2" item="0" hier="-1"/>
  </pageFields>
  <dataFields count="1">
    <dataField name="Soma de Valor" fld="5" baseField="3" baseItem="5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C2E07-E170-4E71-AE1C-1D1068AD94C0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E7:F14" firstHeaderRow="1" firstDataRow="1" firstDataCol="1" rowPageCount="1" colPageCount="1"/>
  <pivotFields count="8">
    <pivotField numFmtId="14" showAll="0"/>
    <pivotField showAll="0">
      <items count="4">
        <item h="1" x="0"/>
        <item h="1" x="1"/>
        <item x="2"/>
        <item t="default"/>
      </items>
    </pivotField>
    <pivotField axis="axisPage" showAll="0" sumSubtotal="1" countASubtotal="1">
      <items count="4">
        <item x="1"/>
        <item x="0"/>
        <item t="sum"/>
        <item t="countA"/>
      </items>
    </pivotField>
    <pivotField axis="axisRow" showAll="0">
      <items count="12">
        <item x="6"/>
        <item x="10"/>
        <item x="3"/>
        <item x="5"/>
        <item x="7"/>
        <item x="1"/>
        <item x="8"/>
        <item x="0"/>
        <item x="4"/>
        <item x="9"/>
        <item x="2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4"/>
    </i>
    <i>
      <x v="7"/>
    </i>
    <i>
      <x v="8"/>
    </i>
    <i t="grand">
      <x/>
    </i>
  </rowItems>
  <colItems count="1">
    <i/>
  </colItems>
  <pageFields count="1">
    <pageField fld="2" item="1" hier="-1"/>
  </pageFields>
  <dataFields count="1">
    <dataField name="Soma de Valor" fld="5" baseField="3" baseItem="0" numFmtId="164"/>
  </dataFields>
  <chartFormats count="1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2B64D35-4895-4A32-A6F4-8E252942E68A}" sourceName="Mês">
  <pivotTables>
    <pivotTable tabId="2" name="Tabela dinâmica1"/>
  </pivotTables>
  <data>
    <tabular pivotCacheId="154801903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8C7B442-166A-4A8E-9412-E552D496B07B}" cache="SegmentaçãodeDados_Mês" caption="Meses" style="SlicerStyleLight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AF5149-D070-49B8-A43C-A50D5C8D04B6}" name="Tabela2" displayName="Tabela2" ref="A1:H33" totalsRowShown="0" headerRowDxfId="6">
  <autoFilter ref="A1:H33" xr:uid="{7AAF5149-D070-49B8-A43C-A50D5C8D04B6}"/>
  <tableColumns count="8">
    <tableColumn id="1" xr3:uid="{FEE83E2F-76CD-4E1F-88E0-AF55D7B7B2B5}" name="Data"/>
    <tableColumn id="2" xr3:uid="{FA7EC0B7-C43F-4E76-BC4E-776F7950B11F}" name="Mês" dataDxfId="5">
      <calculatedColumnFormula>MONTH(Tabela2[[#This Row],[Data]])</calculatedColumnFormula>
    </tableColumn>
    <tableColumn id="3" xr3:uid="{81166931-78D8-4779-87D3-AC5250AAAB61}" name="Tipo"/>
    <tableColumn id="4" xr3:uid="{2E3D3D62-6089-4634-BF25-78BAC592DB10}" name="Categoria"/>
    <tableColumn id="5" xr3:uid="{A51E62AA-112C-4358-B0C0-E28D29ADB7ED}" name="Descrição"/>
    <tableColumn id="6" xr3:uid="{196D6D29-E8B8-4D77-907F-C680BDDAB3CA}" name="Valor" dataDxfId="4"/>
    <tableColumn id="7" xr3:uid="{E9877838-EB1B-447A-BC85-FEDD73C43113}" name="Operação Bancária " dataDxfId="3"/>
    <tableColumn id="8" xr3:uid="{308F1760-E1F2-48CD-9783-90F3187998C9}" name="Status" dataDxfId="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E1BCD1-D436-462B-B1C4-7212A03F08F5}" name="Tabela3" displayName="Tabela3" ref="D7:E23" totalsRowShown="0" headerRowDxfId="1">
  <autoFilter ref="D7:E23" xr:uid="{D1E1BCD1-D436-462B-B1C4-7212A03F08F5}"/>
  <tableColumns count="2">
    <tableColumn id="1" xr3:uid="{942A1212-0CEF-40BF-9197-389764688DEC}" name="Data de Lançamento"/>
    <tableColumn id="2" xr3:uid="{5D6D5700-F81C-45A5-8D2C-B270AB187808}" name="Depósito Reservado" dataDxfId="0" dataCellStyle="Moeda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43B6-361B-4C44-B6D5-058D367B188A}">
  <sheetPr>
    <tabColor theme="4" tint="-0.249977111117893"/>
  </sheetPr>
  <dimension ref="A1:H33"/>
  <sheetViews>
    <sheetView workbookViewId="0">
      <selection activeCell="J8" sqref="J8"/>
    </sheetView>
  </sheetViews>
  <sheetFormatPr defaultRowHeight="15" x14ac:dyDescent="0.25"/>
  <cols>
    <col min="1" max="1" width="14.42578125" customWidth="1"/>
    <col min="2" max="2" width="13" style="1" customWidth="1"/>
    <col min="3" max="3" width="18" bestFit="1" customWidth="1"/>
    <col min="4" max="4" width="15.85546875" bestFit="1" customWidth="1"/>
    <col min="5" max="5" width="17.140625" customWidth="1"/>
    <col min="6" max="6" width="12.85546875" style="7" customWidth="1"/>
    <col min="7" max="7" width="19.85546875" customWidth="1"/>
    <col min="8" max="8" width="16" customWidth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6" t="s">
        <v>5</v>
      </c>
      <c r="G1" s="1" t="s">
        <v>6</v>
      </c>
      <c r="H1" s="1" t="s">
        <v>7</v>
      </c>
    </row>
    <row r="2" spans="1:8" x14ac:dyDescent="0.25">
      <c r="A2" s="8">
        <v>45505</v>
      </c>
      <c r="B2" s="1">
        <f>MONTH(Tabela2[[#This Row],[Data]])</f>
        <v>8</v>
      </c>
      <c r="C2" s="9" t="s">
        <v>17</v>
      </c>
      <c r="D2" t="s">
        <v>31</v>
      </c>
      <c r="E2" s="9" t="s">
        <v>33</v>
      </c>
      <c r="F2" s="10">
        <v>330</v>
      </c>
      <c r="G2" s="3" t="s">
        <v>9</v>
      </c>
      <c r="H2" s="11" t="s">
        <v>13</v>
      </c>
    </row>
    <row r="3" spans="1:8" x14ac:dyDescent="0.25">
      <c r="A3" s="2">
        <v>45507</v>
      </c>
      <c r="B3" s="1">
        <f>MONTH(Tabela2[[#This Row],[Data]])</f>
        <v>8</v>
      </c>
      <c r="C3" t="s">
        <v>16</v>
      </c>
      <c r="D3" t="s">
        <v>32</v>
      </c>
      <c r="E3" t="s">
        <v>15</v>
      </c>
      <c r="F3" s="7">
        <v>12600</v>
      </c>
      <c r="G3" s="3" t="s">
        <v>8</v>
      </c>
      <c r="H3" t="s">
        <v>12</v>
      </c>
    </row>
    <row r="4" spans="1:8" x14ac:dyDescent="0.25">
      <c r="A4" s="2">
        <v>45510</v>
      </c>
      <c r="B4" s="1">
        <f>MONTH(Tabela2[[#This Row],[Data]])</f>
        <v>8</v>
      </c>
      <c r="C4" s="9" t="s">
        <v>17</v>
      </c>
      <c r="D4" t="s">
        <v>31</v>
      </c>
      <c r="E4" t="s">
        <v>18</v>
      </c>
      <c r="F4" s="7">
        <v>163</v>
      </c>
      <c r="G4" s="3" t="s">
        <v>9</v>
      </c>
      <c r="H4" t="s">
        <v>14</v>
      </c>
    </row>
    <row r="5" spans="1:8" x14ac:dyDescent="0.25">
      <c r="A5" s="2">
        <v>45513</v>
      </c>
      <c r="B5" s="1">
        <f>MONTH(Tabela2[[#This Row],[Data]])</f>
        <v>8</v>
      </c>
      <c r="C5" s="9" t="s">
        <v>16</v>
      </c>
      <c r="D5" t="s">
        <v>46</v>
      </c>
      <c r="E5" t="s">
        <v>47</v>
      </c>
      <c r="F5" s="7">
        <v>570</v>
      </c>
      <c r="G5" s="3" t="s">
        <v>48</v>
      </c>
      <c r="H5" s="15" t="s">
        <v>12</v>
      </c>
    </row>
    <row r="6" spans="1:8" x14ac:dyDescent="0.25">
      <c r="A6" s="2">
        <v>45515</v>
      </c>
      <c r="B6" s="1">
        <f>MONTH(Tabela2[[#This Row],[Data]])</f>
        <v>8</v>
      </c>
      <c r="C6" s="9" t="s">
        <v>17</v>
      </c>
      <c r="D6" t="s">
        <v>25</v>
      </c>
      <c r="E6" t="s">
        <v>22</v>
      </c>
      <c r="F6" s="7">
        <v>76</v>
      </c>
      <c r="G6" s="3" t="s">
        <v>10</v>
      </c>
      <c r="H6" t="s">
        <v>13</v>
      </c>
    </row>
    <row r="7" spans="1:8" x14ac:dyDescent="0.25">
      <c r="A7" s="2">
        <v>45520</v>
      </c>
      <c r="B7" s="1">
        <f>MONTH(Tabela2[[#This Row],[Data]])</f>
        <v>8</v>
      </c>
      <c r="C7" s="9" t="s">
        <v>17</v>
      </c>
      <c r="D7" t="s">
        <v>26</v>
      </c>
      <c r="E7" t="s">
        <v>20</v>
      </c>
      <c r="F7" s="7">
        <v>29.9</v>
      </c>
      <c r="G7" s="3" t="s">
        <v>10</v>
      </c>
      <c r="H7" t="s">
        <v>13</v>
      </c>
    </row>
    <row r="8" spans="1:8" x14ac:dyDescent="0.25">
      <c r="A8" s="2">
        <v>45525</v>
      </c>
      <c r="B8" s="1">
        <f>MONTH(Tabela2[[#This Row],[Data]])</f>
        <v>8</v>
      </c>
      <c r="C8" s="9" t="s">
        <v>17</v>
      </c>
      <c r="D8" t="s">
        <v>25</v>
      </c>
      <c r="E8" t="s">
        <v>21</v>
      </c>
      <c r="F8" s="7">
        <v>50</v>
      </c>
      <c r="G8" s="3" t="s">
        <v>11</v>
      </c>
      <c r="H8" t="s">
        <v>13</v>
      </c>
    </row>
    <row r="9" spans="1:8" x14ac:dyDescent="0.25">
      <c r="A9" s="2">
        <v>45527</v>
      </c>
      <c r="B9" s="1">
        <f>MONTH(Tabela2[[#This Row],[Data]])</f>
        <v>8</v>
      </c>
      <c r="C9" s="9" t="s">
        <v>17</v>
      </c>
      <c r="D9" t="s">
        <v>24</v>
      </c>
      <c r="E9" t="s">
        <v>23</v>
      </c>
      <c r="F9" s="7">
        <v>1759</v>
      </c>
      <c r="G9" s="3" t="s">
        <v>10</v>
      </c>
      <c r="H9" t="s">
        <v>13</v>
      </c>
    </row>
    <row r="10" spans="1:8" x14ac:dyDescent="0.25">
      <c r="A10" s="2">
        <v>45531</v>
      </c>
      <c r="B10" s="1">
        <f>MONTH(Tabela2[[#This Row],[Data]])</f>
        <v>8</v>
      </c>
      <c r="C10" s="9" t="s">
        <v>17</v>
      </c>
      <c r="D10" t="s">
        <v>28</v>
      </c>
      <c r="E10" t="s">
        <v>27</v>
      </c>
      <c r="F10" s="7">
        <v>2640</v>
      </c>
      <c r="G10" s="3" t="s">
        <v>10</v>
      </c>
      <c r="H10" t="s">
        <v>13</v>
      </c>
    </row>
    <row r="11" spans="1:8" x14ac:dyDescent="0.25">
      <c r="A11" s="2">
        <v>45534</v>
      </c>
      <c r="B11" s="1">
        <f>MONTH(Tabela2[[#This Row],[Data]])</f>
        <v>8</v>
      </c>
      <c r="C11" s="9" t="s">
        <v>17</v>
      </c>
      <c r="D11" t="s">
        <v>26</v>
      </c>
      <c r="E11" t="s">
        <v>20</v>
      </c>
      <c r="F11" s="7">
        <v>16.399999999999999</v>
      </c>
      <c r="G11" s="3" t="s">
        <v>10</v>
      </c>
      <c r="H11" t="s">
        <v>13</v>
      </c>
    </row>
    <row r="12" spans="1:8" x14ac:dyDescent="0.25">
      <c r="A12" s="2">
        <v>45536</v>
      </c>
      <c r="B12" s="1">
        <f>MONTH(Tabela2[[#This Row],[Data]])</f>
        <v>9</v>
      </c>
      <c r="C12" s="9" t="s">
        <v>17</v>
      </c>
      <c r="D12" t="s">
        <v>31</v>
      </c>
      <c r="E12" s="9" t="s">
        <v>33</v>
      </c>
      <c r="F12" s="10">
        <v>410</v>
      </c>
      <c r="G12" s="3" t="s">
        <v>9</v>
      </c>
      <c r="H12" s="11" t="s">
        <v>13</v>
      </c>
    </row>
    <row r="13" spans="1:8" x14ac:dyDescent="0.25">
      <c r="A13" s="2">
        <v>45536</v>
      </c>
      <c r="B13" s="1">
        <f>MONTH(Tabela2[[#This Row],[Data]])</f>
        <v>9</v>
      </c>
      <c r="C13" s="9" t="s">
        <v>17</v>
      </c>
      <c r="D13" t="s">
        <v>30</v>
      </c>
      <c r="E13" t="s">
        <v>29</v>
      </c>
      <c r="F13" s="7">
        <v>146</v>
      </c>
      <c r="G13" s="3" t="s">
        <v>10</v>
      </c>
      <c r="H13" t="s">
        <v>13</v>
      </c>
    </row>
    <row r="14" spans="1:8" x14ac:dyDescent="0.25">
      <c r="A14" s="2">
        <v>45537</v>
      </c>
      <c r="B14" s="1">
        <f>MONTH(Tabela2[[#This Row],[Data]])</f>
        <v>9</v>
      </c>
      <c r="C14" s="9" t="s">
        <v>17</v>
      </c>
      <c r="D14" t="s">
        <v>34</v>
      </c>
      <c r="E14" t="s">
        <v>35</v>
      </c>
      <c r="F14" s="7">
        <v>275</v>
      </c>
      <c r="G14" s="3" t="s">
        <v>11</v>
      </c>
      <c r="H14" t="s">
        <v>13</v>
      </c>
    </row>
    <row r="15" spans="1:8" x14ac:dyDescent="0.25">
      <c r="A15" s="2">
        <v>45539</v>
      </c>
      <c r="B15" s="1">
        <f>MONTH(Tabela2[[#This Row],[Data]])</f>
        <v>9</v>
      </c>
      <c r="C15" s="9" t="s">
        <v>17</v>
      </c>
      <c r="D15" t="s">
        <v>36</v>
      </c>
      <c r="E15" t="s">
        <v>37</v>
      </c>
      <c r="F15" s="7">
        <v>430</v>
      </c>
      <c r="G15" s="3" t="s">
        <v>10</v>
      </c>
      <c r="H15" t="s">
        <v>13</v>
      </c>
    </row>
    <row r="16" spans="1:8" x14ac:dyDescent="0.25">
      <c r="A16" s="2">
        <v>45539</v>
      </c>
      <c r="B16" s="1">
        <f>MONTH(Tabela2[[#This Row],[Data]])</f>
        <v>9</v>
      </c>
      <c r="C16" s="9" t="s">
        <v>16</v>
      </c>
      <c r="D16" t="s">
        <v>46</v>
      </c>
      <c r="E16" t="s">
        <v>47</v>
      </c>
      <c r="F16" s="7">
        <v>790</v>
      </c>
      <c r="G16" s="3" t="s">
        <v>48</v>
      </c>
      <c r="H16" s="15" t="s">
        <v>12</v>
      </c>
    </row>
    <row r="17" spans="1:8" x14ac:dyDescent="0.25">
      <c r="A17" s="2">
        <v>45539</v>
      </c>
      <c r="B17" s="1">
        <f>MONTH(Tabela2[[#This Row],[Data]])</f>
        <v>9</v>
      </c>
      <c r="C17" s="3" t="s">
        <v>16</v>
      </c>
      <c r="D17" t="s">
        <v>32</v>
      </c>
      <c r="E17" t="s">
        <v>15</v>
      </c>
      <c r="F17" s="7">
        <v>12600</v>
      </c>
      <c r="G17" s="3" t="s">
        <v>8</v>
      </c>
      <c r="H17" s="3" t="s">
        <v>12</v>
      </c>
    </row>
    <row r="18" spans="1:8" x14ac:dyDescent="0.25">
      <c r="A18" s="2">
        <v>45542</v>
      </c>
      <c r="B18" s="1">
        <f>MONTH(Tabela2[[#This Row],[Data]])</f>
        <v>9</v>
      </c>
      <c r="C18" s="9" t="s">
        <v>17</v>
      </c>
      <c r="D18" t="s">
        <v>31</v>
      </c>
      <c r="E18" t="s">
        <v>18</v>
      </c>
      <c r="F18" s="7">
        <v>163</v>
      </c>
      <c r="G18" s="3" t="s">
        <v>9</v>
      </c>
      <c r="H18" t="s">
        <v>14</v>
      </c>
    </row>
    <row r="19" spans="1:8" x14ac:dyDescent="0.25">
      <c r="A19" s="2">
        <v>45547</v>
      </c>
      <c r="B19" s="1">
        <f>MONTH(Tabela2[[#This Row],[Data]])</f>
        <v>9</v>
      </c>
      <c r="C19" s="9" t="s">
        <v>17</v>
      </c>
      <c r="D19" s="4" t="s">
        <v>38</v>
      </c>
      <c r="E19" t="s">
        <v>39</v>
      </c>
      <c r="F19" s="7">
        <v>340</v>
      </c>
      <c r="G19" s="3" t="s">
        <v>11</v>
      </c>
      <c r="H19" s="4" t="s">
        <v>13</v>
      </c>
    </row>
    <row r="20" spans="1:8" x14ac:dyDescent="0.25">
      <c r="A20" s="2">
        <v>45552</v>
      </c>
      <c r="B20" s="1">
        <f>MONTH(Tabela2[[#This Row],[Data]])</f>
        <v>9</v>
      </c>
      <c r="C20" s="9" t="s">
        <v>17</v>
      </c>
      <c r="D20" t="s">
        <v>28</v>
      </c>
      <c r="E20" t="s">
        <v>27</v>
      </c>
      <c r="F20" s="7">
        <v>2370</v>
      </c>
      <c r="G20" s="3" t="s">
        <v>10</v>
      </c>
      <c r="H20" t="s">
        <v>13</v>
      </c>
    </row>
    <row r="21" spans="1:8" x14ac:dyDescent="0.25">
      <c r="A21" s="2">
        <v>45558</v>
      </c>
      <c r="B21" s="1">
        <f>MONTH(Tabela2[[#This Row],[Data]])</f>
        <v>9</v>
      </c>
      <c r="C21" s="9" t="s">
        <v>17</v>
      </c>
      <c r="D21" t="s">
        <v>26</v>
      </c>
      <c r="E21" t="s">
        <v>20</v>
      </c>
      <c r="F21" s="7">
        <v>19.63</v>
      </c>
      <c r="G21" s="3" t="s">
        <v>10</v>
      </c>
      <c r="H21" t="s">
        <v>13</v>
      </c>
    </row>
    <row r="22" spans="1:8" x14ac:dyDescent="0.25">
      <c r="A22" s="2">
        <v>45559</v>
      </c>
      <c r="B22" s="1">
        <f>MONTH(Tabela2[[#This Row],[Data]])</f>
        <v>9</v>
      </c>
      <c r="C22" s="9" t="s">
        <v>17</v>
      </c>
      <c r="D22" t="s">
        <v>25</v>
      </c>
      <c r="E22" t="s">
        <v>21</v>
      </c>
      <c r="F22" s="7">
        <v>50</v>
      </c>
      <c r="G22" s="3" t="s">
        <v>11</v>
      </c>
      <c r="H22" t="s">
        <v>11</v>
      </c>
    </row>
    <row r="23" spans="1:8" x14ac:dyDescent="0.25">
      <c r="A23" s="2">
        <v>45564</v>
      </c>
      <c r="B23" s="1">
        <f>MONTH(Tabela2[[#This Row],[Data]])</f>
        <v>9</v>
      </c>
      <c r="C23" s="9" t="s">
        <v>17</v>
      </c>
      <c r="D23" s="4" t="s">
        <v>26</v>
      </c>
      <c r="E23" t="s">
        <v>20</v>
      </c>
      <c r="F23" s="7">
        <v>17.53</v>
      </c>
      <c r="G23" s="3" t="s">
        <v>10</v>
      </c>
      <c r="H23" s="4" t="s">
        <v>13</v>
      </c>
    </row>
    <row r="24" spans="1:8" x14ac:dyDescent="0.25">
      <c r="A24" s="2">
        <v>45566</v>
      </c>
      <c r="B24" s="1">
        <f>MONTH(Tabela2[[#This Row],[Data]])</f>
        <v>10</v>
      </c>
      <c r="C24" s="9" t="s">
        <v>17</v>
      </c>
      <c r="D24" t="s">
        <v>31</v>
      </c>
      <c r="E24" s="9" t="s">
        <v>33</v>
      </c>
      <c r="F24" s="10">
        <v>375</v>
      </c>
      <c r="G24" s="3" t="s">
        <v>9</v>
      </c>
      <c r="H24" s="11" t="s">
        <v>13</v>
      </c>
    </row>
    <row r="25" spans="1:8" x14ac:dyDescent="0.25">
      <c r="A25" s="2">
        <v>45568</v>
      </c>
      <c r="B25" s="1">
        <f>MONTH(Tabela2[[#This Row],[Data]])</f>
        <v>10</v>
      </c>
      <c r="C25" s="3" t="s">
        <v>16</v>
      </c>
      <c r="D25" t="s">
        <v>32</v>
      </c>
      <c r="E25" t="s">
        <v>15</v>
      </c>
      <c r="F25" s="7">
        <v>12600</v>
      </c>
      <c r="G25" s="3" t="s">
        <v>8</v>
      </c>
      <c r="H25" s="3" t="s">
        <v>12</v>
      </c>
    </row>
    <row r="26" spans="1:8" x14ac:dyDescent="0.25">
      <c r="A26" s="2">
        <v>45570</v>
      </c>
      <c r="B26" s="1">
        <f>MONTH(Tabela2[[#This Row],[Data]])</f>
        <v>10</v>
      </c>
      <c r="C26" s="9" t="s">
        <v>17</v>
      </c>
      <c r="D26" t="s">
        <v>31</v>
      </c>
      <c r="E26" t="s">
        <v>18</v>
      </c>
      <c r="F26" s="7">
        <v>163</v>
      </c>
      <c r="G26" s="3" t="s">
        <v>9</v>
      </c>
      <c r="H26" s="4" t="s">
        <v>14</v>
      </c>
    </row>
    <row r="27" spans="1:8" x14ac:dyDescent="0.25">
      <c r="A27" s="2">
        <v>45574</v>
      </c>
      <c r="B27" s="1">
        <f>MONTH(Tabela2[[#This Row],[Data]])</f>
        <v>10</v>
      </c>
      <c r="C27" s="9" t="s">
        <v>17</v>
      </c>
      <c r="D27" s="4" t="s">
        <v>30</v>
      </c>
      <c r="E27" t="s">
        <v>40</v>
      </c>
      <c r="F27" s="7">
        <v>160</v>
      </c>
      <c r="G27" s="3" t="s">
        <v>10</v>
      </c>
      <c r="H27" s="4" t="s">
        <v>13</v>
      </c>
    </row>
    <row r="28" spans="1:8" x14ac:dyDescent="0.25">
      <c r="A28" s="2">
        <v>45578</v>
      </c>
      <c r="B28" s="1">
        <f>MONTH(Tabela2[[#This Row],[Data]])</f>
        <v>10</v>
      </c>
      <c r="C28" s="9" t="s">
        <v>17</v>
      </c>
      <c r="D28" s="4" t="s">
        <v>38</v>
      </c>
      <c r="E28" t="s">
        <v>39</v>
      </c>
      <c r="F28" s="7">
        <v>380</v>
      </c>
      <c r="G28" s="3" t="s">
        <v>10</v>
      </c>
      <c r="H28" s="4" t="s">
        <v>13</v>
      </c>
    </row>
    <row r="29" spans="1:8" x14ac:dyDescent="0.25">
      <c r="A29" s="2">
        <v>45580</v>
      </c>
      <c r="B29" s="1">
        <f>MONTH(Tabela2[[#This Row],[Data]])</f>
        <v>10</v>
      </c>
      <c r="C29" s="9" t="s">
        <v>17</v>
      </c>
      <c r="D29" t="s">
        <v>25</v>
      </c>
      <c r="E29" t="s">
        <v>21</v>
      </c>
      <c r="F29" s="7">
        <v>50</v>
      </c>
      <c r="G29" s="3" t="s">
        <v>11</v>
      </c>
      <c r="H29" t="s">
        <v>11</v>
      </c>
    </row>
    <row r="30" spans="1:8" x14ac:dyDescent="0.25">
      <c r="A30" s="2">
        <v>45582</v>
      </c>
      <c r="B30" s="1">
        <f>MONTH(Tabela2[[#This Row],[Data]])</f>
        <v>10</v>
      </c>
      <c r="C30" s="9" t="s">
        <v>17</v>
      </c>
      <c r="D30" s="4" t="s">
        <v>30</v>
      </c>
      <c r="E30" t="s">
        <v>29</v>
      </c>
      <c r="F30" s="7">
        <v>213</v>
      </c>
      <c r="G30" s="3" t="s">
        <v>10</v>
      </c>
      <c r="H30" s="4" t="s">
        <v>13</v>
      </c>
    </row>
    <row r="31" spans="1:8" x14ac:dyDescent="0.25">
      <c r="A31" s="2">
        <v>45587</v>
      </c>
      <c r="B31" s="1">
        <f>MONTH(Tabela2[[#This Row],[Data]])</f>
        <v>10</v>
      </c>
      <c r="C31" s="9" t="s">
        <v>17</v>
      </c>
      <c r="D31" s="4" t="s">
        <v>26</v>
      </c>
      <c r="E31" t="s">
        <v>20</v>
      </c>
      <c r="F31" s="7">
        <v>24.3</v>
      </c>
      <c r="G31" s="3" t="s">
        <v>10</v>
      </c>
      <c r="H31" s="4" t="s">
        <v>13</v>
      </c>
    </row>
    <row r="32" spans="1:8" x14ac:dyDescent="0.25">
      <c r="A32" s="2">
        <v>45592</v>
      </c>
      <c r="B32" s="1">
        <f>MONTH(Tabela2[[#This Row],[Data]])</f>
        <v>10</v>
      </c>
      <c r="C32" s="9" t="s">
        <v>17</v>
      </c>
      <c r="D32" t="s">
        <v>28</v>
      </c>
      <c r="E32" t="s">
        <v>27</v>
      </c>
      <c r="F32" s="7">
        <v>2815.63</v>
      </c>
      <c r="G32" s="3" t="s">
        <v>10</v>
      </c>
      <c r="H32" t="s">
        <v>13</v>
      </c>
    </row>
    <row r="33" spans="1:8" x14ac:dyDescent="0.25">
      <c r="A33" s="2">
        <v>45596</v>
      </c>
      <c r="B33" s="1">
        <f>MONTH(Tabela2[[#This Row],[Data]])</f>
        <v>10</v>
      </c>
      <c r="C33" s="9" t="s">
        <v>17</v>
      </c>
      <c r="D33" s="4" t="s">
        <v>28</v>
      </c>
      <c r="E33" t="s">
        <v>19</v>
      </c>
      <c r="F33" s="7">
        <v>63</v>
      </c>
      <c r="G33" s="5" t="s">
        <v>11</v>
      </c>
      <c r="H33" s="4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766A-B97F-4A72-B6E6-A6B6AC2339AA}">
  <sheetPr>
    <tabColor theme="9" tint="-0.249977111117893"/>
  </sheetPr>
  <dimension ref="C3:L14"/>
  <sheetViews>
    <sheetView workbookViewId="0">
      <selection activeCell="J8" sqref="J8"/>
    </sheetView>
  </sheetViews>
  <sheetFormatPr defaultRowHeight="15" x14ac:dyDescent="0.25"/>
  <cols>
    <col min="5" max="5" width="18" bestFit="1" customWidth="1"/>
    <col min="6" max="6" width="13.85546875" bestFit="1" customWidth="1"/>
    <col min="7" max="7" width="12.85546875" bestFit="1" customWidth="1"/>
    <col min="8" max="8" width="10.7109375" bestFit="1" customWidth="1"/>
    <col min="10" max="10" width="18" bestFit="1" customWidth="1"/>
    <col min="11" max="11" width="13.85546875" bestFit="1" customWidth="1"/>
    <col min="13" max="13" width="18" bestFit="1" customWidth="1"/>
    <col min="14" max="14" width="13.85546875" bestFit="1" customWidth="1"/>
  </cols>
  <sheetData>
    <row r="3" spans="3:12" x14ac:dyDescent="0.25">
      <c r="C3" s="23" t="s">
        <v>44</v>
      </c>
      <c r="D3" s="23"/>
      <c r="E3" s="23"/>
      <c r="F3" s="23"/>
      <c r="G3" s="23"/>
      <c r="H3" s="23" t="s">
        <v>45</v>
      </c>
      <c r="I3" s="23"/>
      <c r="J3" s="23"/>
      <c r="K3" s="23"/>
      <c r="L3" s="23"/>
    </row>
    <row r="5" spans="3:12" x14ac:dyDescent="0.25">
      <c r="E5" s="12" t="s">
        <v>3</v>
      </c>
      <c r="F5" t="s">
        <v>17</v>
      </c>
      <c r="J5" s="12" t="s">
        <v>3</v>
      </c>
      <c r="K5" t="s">
        <v>16</v>
      </c>
    </row>
    <row r="7" spans="3:12" x14ac:dyDescent="0.25">
      <c r="E7" s="12" t="s">
        <v>41</v>
      </c>
      <c r="F7" t="s">
        <v>43</v>
      </c>
      <c r="J7" s="12" t="s">
        <v>41</v>
      </c>
      <c r="K7" t="s">
        <v>43</v>
      </c>
    </row>
    <row r="8" spans="3:12" x14ac:dyDescent="0.25">
      <c r="E8" s="13" t="s">
        <v>28</v>
      </c>
      <c r="F8" s="7">
        <v>2878.63</v>
      </c>
      <c r="J8" s="13" t="s">
        <v>46</v>
      </c>
      <c r="K8" s="7">
        <v>1360</v>
      </c>
    </row>
    <row r="9" spans="3:12" x14ac:dyDescent="0.25">
      <c r="E9" s="13" t="s">
        <v>38</v>
      </c>
      <c r="F9" s="7">
        <v>380</v>
      </c>
      <c r="J9" s="13" t="s">
        <v>32</v>
      </c>
      <c r="K9" s="7">
        <v>37800</v>
      </c>
    </row>
    <row r="10" spans="3:12" x14ac:dyDescent="0.25">
      <c r="E10" s="13" t="s">
        <v>25</v>
      </c>
      <c r="F10" s="7">
        <v>50</v>
      </c>
      <c r="J10" s="13" t="s">
        <v>42</v>
      </c>
      <c r="K10" s="7">
        <v>39160</v>
      </c>
    </row>
    <row r="11" spans="3:12" x14ac:dyDescent="0.25">
      <c r="E11" s="13" t="s">
        <v>30</v>
      </c>
      <c r="F11" s="7">
        <v>373</v>
      </c>
    </row>
    <row r="12" spans="3:12" x14ac:dyDescent="0.25">
      <c r="E12" s="13" t="s">
        <v>31</v>
      </c>
      <c r="F12" s="7">
        <v>538</v>
      </c>
    </row>
    <row r="13" spans="3:12" x14ac:dyDescent="0.25">
      <c r="E13" s="13" t="s">
        <v>26</v>
      </c>
      <c r="F13" s="7">
        <v>24.3</v>
      </c>
    </row>
    <row r="14" spans="3:12" x14ac:dyDescent="0.25">
      <c r="E14" s="13" t="s">
        <v>42</v>
      </c>
      <c r="F14" s="7">
        <v>4243.93</v>
      </c>
    </row>
  </sheetData>
  <mergeCells count="2">
    <mergeCell ref="C3:G3"/>
    <mergeCell ref="H3:L3"/>
  </mergeCell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BD12-782F-4063-A2AC-426167F075A3}">
  <sheetPr>
    <tabColor theme="8" tint="0.39997558519241921"/>
  </sheetPr>
  <dimension ref="D1:E23"/>
  <sheetViews>
    <sheetView workbookViewId="0">
      <selection activeCell="J8" sqref="J8"/>
    </sheetView>
  </sheetViews>
  <sheetFormatPr defaultRowHeight="15" x14ac:dyDescent="0.25"/>
  <cols>
    <col min="4" max="4" width="22.28515625" customWidth="1"/>
    <col min="5" max="5" width="23.28515625" customWidth="1"/>
  </cols>
  <sheetData>
    <row r="1" spans="4:5" s="17" customFormat="1" ht="45.75" customHeight="1" x14ac:dyDescent="0.25"/>
    <row r="3" spans="4:5" x14ac:dyDescent="0.25">
      <c r="D3" s="22" t="s">
        <v>51</v>
      </c>
      <c r="E3" s="19">
        <f>SUM(Tabela3[Depósito Reservado])</f>
        <v>6707</v>
      </c>
    </row>
    <row r="4" spans="4:5" x14ac:dyDescent="0.25">
      <c r="D4" s="22" t="s">
        <v>52</v>
      </c>
      <c r="E4" s="19">
        <v>20000</v>
      </c>
    </row>
    <row r="7" spans="4:5" x14ac:dyDescent="0.25">
      <c r="D7" s="18" t="s">
        <v>49</v>
      </c>
      <c r="E7" s="18" t="s">
        <v>50</v>
      </c>
    </row>
    <row r="8" spans="4:5" x14ac:dyDescent="0.25">
      <c r="D8" s="2">
        <v>45603</v>
      </c>
      <c r="E8" s="20">
        <v>50</v>
      </c>
    </row>
    <row r="9" spans="4:5" x14ac:dyDescent="0.25">
      <c r="D9" s="2">
        <v>45605</v>
      </c>
      <c r="E9" s="21">
        <v>440</v>
      </c>
    </row>
    <row r="10" spans="4:5" x14ac:dyDescent="0.25">
      <c r="D10" s="2">
        <v>45607</v>
      </c>
      <c r="E10" s="20">
        <v>497</v>
      </c>
    </row>
    <row r="11" spans="4:5" x14ac:dyDescent="0.25">
      <c r="D11" s="2">
        <v>45609</v>
      </c>
      <c r="E11" s="21">
        <v>499</v>
      </c>
    </row>
    <row r="12" spans="4:5" x14ac:dyDescent="0.25">
      <c r="D12" s="2">
        <v>45610</v>
      </c>
      <c r="E12" s="20">
        <v>494</v>
      </c>
    </row>
    <row r="13" spans="4:5" x14ac:dyDescent="0.25">
      <c r="D13" s="2">
        <v>45611</v>
      </c>
      <c r="E13" s="21">
        <v>499</v>
      </c>
    </row>
    <row r="14" spans="4:5" x14ac:dyDescent="0.25">
      <c r="D14" s="2">
        <v>45613</v>
      </c>
      <c r="E14" s="20">
        <v>485</v>
      </c>
    </row>
    <row r="15" spans="4:5" x14ac:dyDescent="0.25">
      <c r="D15" s="2">
        <v>45614</v>
      </c>
      <c r="E15" s="21">
        <v>499</v>
      </c>
    </row>
    <row r="16" spans="4:5" x14ac:dyDescent="0.25">
      <c r="D16" s="2">
        <v>45615</v>
      </c>
      <c r="E16" s="20">
        <v>482</v>
      </c>
    </row>
    <row r="17" spans="4:5" x14ac:dyDescent="0.25">
      <c r="D17" s="2">
        <v>45616</v>
      </c>
      <c r="E17" s="21">
        <v>498</v>
      </c>
    </row>
    <row r="18" spans="4:5" x14ac:dyDescent="0.25">
      <c r="D18" s="2">
        <v>45617</v>
      </c>
      <c r="E18" s="20">
        <v>470</v>
      </c>
    </row>
    <row r="19" spans="4:5" x14ac:dyDescent="0.25">
      <c r="D19" s="2">
        <v>45618</v>
      </c>
      <c r="E19" s="21">
        <v>496</v>
      </c>
    </row>
    <row r="20" spans="4:5" x14ac:dyDescent="0.25">
      <c r="D20" s="2">
        <v>45620</v>
      </c>
      <c r="E20" s="20">
        <v>272</v>
      </c>
    </row>
    <row r="21" spans="4:5" x14ac:dyDescent="0.25">
      <c r="D21" s="2">
        <v>45622</v>
      </c>
      <c r="E21" s="21">
        <v>419</v>
      </c>
    </row>
    <row r="22" spans="4:5" x14ac:dyDescent="0.25">
      <c r="D22" s="2">
        <v>45625</v>
      </c>
      <c r="E22" s="20">
        <v>241</v>
      </c>
    </row>
    <row r="23" spans="4:5" x14ac:dyDescent="0.25">
      <c r="D23" s="2">
        <v>45626</v>
      </c>
      <c r="E23" s="21">
        <v>366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24DDA-CCBD-464A-B501-17603CBADC6C}">
  <sheetPr>
    <tabColor theme="6" tint="-0.249977111117893"/>
  </sheetPr>
  <dimension ref="A1"/>
  <sheetViews>
    <sheetView showGridLines="0" showRowColHeaders="0" tabSelected="1" zoomScale="71" zoomScaleNormal="71" workbookViewId="0">
      <selection activeCell="N43" sqref="N43"/>
    </sheetView>
  </sheetViews>
  <sheetFormatPr defaultRowHeight="15" x14ac:dyDescent="0.25"/>
  <cols>
    <col min="1" max="1" width="30.5703125" style="16" customWidth="1"/>
    <col min="2" max="16384" width="9.140625" style="14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Controle</vt:lpstr>
      <vt:lpstr>Caixinha</vt:lpstr>
      <vt:lpstr>Graficos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dos Santos Soares</dc:creator>
  <cp:lastModifiedBy>Erica dos Santos Soares</cp:lastModifiedBy>
  <dcterms:created xsi:type="dcterms:W3CDTF">2024-11-25T12:23:11Z</dcterms:created>
  <dcterms:modified xsi:type="dcterms:W3CDTF">2024-12-05T20:18:42Z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2024-11-25T12:24:14Z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b038a12a-d07a-485e-b825-d9ef1bfbbe99</vt:lpwstr>
  </property>
  <property fmtid="{D5CDD505-2E9C-101B-9397-08002B2CF9AE}" pid="8" name="MSIP_Label_fde7aacd-7cc4-4c31-9e6f-7ef306428f09_ContentBits">
    <vt:lpwstr>1</vt:lpwstr>
  </property>
</Properties>
</file>