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10" windowWidth="15315" windowHeight="7530" activeTab="5"/>
  </bookViews>
  <sheets>
    <sheet name="All Data" sheetId="1" r:id="rId1"/>
    <sheet name="Means" sheetId="2" r:id="rId2"/>
    <sheet name="Summary Data" sheetId="3" r:id="rId3"/>
    <sheet name="Figure Data" sheetId="4" r:id="rId4"/>
    <sheet name="Sheet1" sheetId="5" r:id="rId5"/>
    <sheet name="Fig Data Final" sheetId="6" r:id="rId6"/>
  </sheets>
  <calcPr calcId="145621"/>
</workbook>
</file>

<file path=xl/calcChain.xml><?xml version="1.0" encoding="utf-8"?>
<calcChain xmlns="http://schemas.openxmlformats.org/spreadsheetml/2006/main">
  <c r="J21" i="6" l="1"/>
  <c r="K21" i="6"/>
  <c r="L21" i="6"/>
  <c r="M21" i="6"/>
  <c r="N21" i="6"/>
  <c r="I21" i="6"/>
  <c r="V29" i="2"/>
  <c r="V28" i="2"/>
  <c r="V27" i="2"/>
  <c r="V26" i="2"/>
  <c r="V25" i="2"/>
  <c r="V24" i="2"/>
  <c r="V23" i="2"/>
  <c r="V22" i="2"/>
  <c r="V21" i="2"/>
  <c r="V20" i="2"/>
  <c r="V19" i="2"/>
  <c r="V18" i="2"/>
  <c r="V32" i="2" s="1"/>
  <c r="V16" i="2"/>
  <c r="V15" i="2"/>
  <c r="V14" i="2"/>
  <c r="V3" i="2"/>
  <c r="V4" i="2"/>
  <c r="V5" i="2"/>
  <c r="V6" i="2"/>
  <c r="V7" i="2"/>
  <c r="V8" i="2"/>
  <c r="V9" i="2"/>
  <c r="V10" i="2"/>
  <c r="V11" i="2"/>
  <c r="V12" i="2"/>
  <c r="V13" i="2"/>
  <c r="V2" i="2"/>
  <c r="AE5" i="6"/>
  <c r="AE4" i="6"/>
  <c r="L15" i="6"/>
  <c r="K15" i="6"/>
  <c r="V30" i="2" l="1"/>
  <c r="V31" i="2"/>
  <c r="I7" i="6" l="1"/>
  <c r="AA8" i="1"/>
  <c r="AA4" i="1"/>
  <c r="Z4" i="1"/>
  <c r="I4" i="6"/>
  <c r="J4" i="6"/>
  <c r="K4" i="6"/>
  <c r="L4" i="6"/>
  <c r="M4" i="6"/>
  <c r="N4" i="6"/>
  <c r="I5" i="6"/>
  <c r="J5" i="6"/>
  <c r="K5" i="6"/>
  <c r="L5" i="6"/>
  <c r="M5" i="6"/>
  <c r="N5" i="6"/>
  <c r="I6" i="6"/>
  <c r="J6" i="6"/>
  <c r="K6" i="6"/>
  <c r="L6" i="6"/>
  <c r="M6" i="6"/>
  <c r="N6" i="6"/>
  <c r="J7" i="6"/>
  <c r="K7" i="6"/>
  <c r="L7" i="6"/>
  <c r="M7" i="6"/>
  <c r="N7" i="6"/>
  <c r="I8" i="6"/>
  <c r="J8" i="6"/>
  <c r="K8" i="6"/>
  <c r="L8" i="6"/>
  <c r="M8" i="6"/>
  <c r="N8" i="6"/>
  <c r="I9" i="6"/>
  <c r="J9" i="6"/>
  <c r="K9" i="6"/>
  <c r="L9" i="6"/>
  <c r="M9" i="6"/>
  <c r="N9" i="6"/>
  <c r="I10" i="6"/>
  <c r="J10" i="6"/>
  <c r="K10" i="6"/>
  <c r="L10" i="6"/>
  <c r="M10" i="6"/>
  <c r="N10" i="6"/>
  <c r="I11" i="6"/>
  <c r="J11" i="6"/>
  <c r="K11" i="6"/>
  <c r="L11" i="6"/>
  <c r="M11" i="6"/>
  <c r="N11" i="6"/>
  <c r="I12" i="6"/>
  <c r="J12" i="6"/>
  <c r="K12" i="6"/>
  <c r="L12" i="6"/>
  <c r="M12" i="6"/>
  <c r="N12" i="6"/>
  <c r="I13" i="6"/>
  <c r="J13" i="6"/>
  <c r="K13" i="6"/>
  <c r="L13" i="6"/>
  <c r="M13" i="6"/>
  <c r="N13" i="6"/>
  <c r="I14" i="6"/>
  <c r="J14" i="6"/>
  <c r="K14" i="6"/>
  <c r="L14" i="6"/>
  <c r="M14" i="6"/>
  <c r="N14" i="6"/>
  <c r="I15" i="6"/>
  <c r="J15" i="6"/>
  <c r="M15" i="6"/>
  <c r="N15" i="6"/>
  <c r="I16" i="6"/>
  <c r="J16" i="6"/>
  <c r="K16" i="6"/>
  <c r="L16" i="6"/>
  <c r="M16" i="6"/>
  <c r="N16" i="6"/>
  <c r="I17" i="6"/>
  <c r="J17" i="6"/>
  <c r="K17" i="6"/>
  <c r="L17" i="6"/>
  <c r="M17" i="6"/>
  <c r="N17" i="6"/>
  <c r="I18" i="6"/>
  <c r="J18" i="6"/>
  <c r="K18" i="6"/>
  <c r="L18" i="6"/>
  <c r="M18" i="6"/>
  <c r="N18" i="6"/>
  <c r="J3" i="6"/>
  <c r="K3" i="6"/>
  <c r="L3" i="6"/>
  <c r="M3" i="6"/>
  <c r="N3" i="6"/>
  <c r="I3" i="6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6" i="2"/>
  <c r="T31" i="2" l="1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5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4" i="2"/>
  <c r="AM2" i="1"/>
  <c r="W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M8" i="1"/>
  <c r="AL8" i="1"/>
  <c r="AK8" i="1"/>
  <c r="AJ8" i="1"/>
  <c r="AI8" i="1"/>
  <c r="AH8" i="1"/>
  <c r="AG8" i="1"/>
  <c r="AF8" i="1"/>
  <c r="AE8" i="1"/>
  <c r="AD8" i="1"/>
  <c r="AC8" i="1"/>
  <c r="AB8" i="1"/>
  <c r="Z8" i="1"/>
  <c r="Y8" i="1"/>
  <c r="X8" i="1"/>
  <c r="W8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M4" i="1"/>
  <c r="AL4" i="1"/>
  <c r="AK4" i="1"/>
  <c r="AJ4" i="1"/>
  <c r="AI4" i="1"/>
  <c r="AH4" i="1"/>
  <c r="AG4" i="1"/>
  <c r="AF4" i="1"/>
  <c r="AE4" i="1"/>
  <c r="AD4" i="1"/>
  <c r="AC4" i="1"/>
  <c r="AB4" i="1"/>
  <c r="Y4" i="1"/>
  <c r="X4" i="1"/>
  <c r="W4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2" i="1"/>
</calcChain>
</file>

<file path=xl/sharedStrings.xml><?xml version="1.0" encoding="utf-8"?>
<sst xmlns="http://schemas.openxmlformats.org/spreadsheetml/2006/main" count="513" uniqueCount="92">
  <si>
    <t>Name</t>
  </si>
  <si>
    <t>Plot</t>
  </si>
  <si>
    <t>Treatment</t>
  </si>
  <si>
    <t>Subplot</t>
  </si>
  <si>
    <t>Dryas</t>
  </si>
  <si>
    <t>Lichen</t>
  </si>
  <si>
    <t>Cassiope</t>
  </si>
  <si>
    <t>Graminoids</t>
  </si>
  <si>
    <t>Green Moss</t>
  </si>
  <si>
    <t>Brown Moss and Decomposed Litter</t>
  </si>
  <si>
    <t>Dwarf Shrubs</t>
  </si>
  <si>
    <t>Tall Shrubs</t>
  </si>
  <si>
    <t>Forbs</t>
  </si>
  <si>
    <t>Reticulata</t>
  </si>
  <si>
    <t>Fungus</t>
  </si>
  <si>
    <t>Mystery/Unidentified</t>
  </si>
  <si>
    <t>Total Biomass</t>
  </si>
  <si>
    <t>Understory Biomass</t>
  </si>
  <si>
    <t>Organic Matter Depth</t>
  </si>
  <si>
    <t>1a10mtu</t>
  </si>
  <si>
    <t>1a</t>
  </si>
  <si>
    <t>t</t>
  </si>
  <si>
    <t>u</t>
  </si>
  <si>
    <t>1a10mtd</t>
  </si>
  <si>
    <t>d</t>
  </si>
  <si>
    <t>1a0msu</t>
  </si>
  <si>
    <t>s</t>
  </si>
  <si>
    <t>1a0msd</t>
  </si>
  <si>
    <t>1b10mtu</t>
  </si>
  <si>
    <t>1b</t>
  </si>
  <si>
    <t>1b10mtd</t>
  </si>
  <si>
    <t>1b0msu</t>
  </si>
  <si>
    <t>1b0msd</t>
  </si>
  <si>
    <t>2a10mtu</t>
  </si>
  <si>
    <t>2a</t>
  </si>
  <si>
    <t>2a10mtd</t>
  </si>
  <si>
    <t>2a0msu</t>
  </si>
  <si>
    <t>2a0msd</t>
  </si>
  <si>
    <t>2b10mtu</t>
  </si>
  <si>
    <t>2b</t>
  </si>
  <si>
    <t>2b10mtd</t>
  </si>
  <si>
    <t>2b0msu</t>
  </si>
  <si>
    <t>2b0msd</t>
  </si>
  <si>
    <t>3a10mtu</t>
  </si>
  <si>
    <t>3a</t>
  </si>
  <si>
    <t>3a10mtd</t>
  </si>
  <si>
    <t>3a0msu</t>
  </si>
  <si>
    <t>3a0msd</t>
  </si>
  <si>
    <t>3b10mtu</t>
  </si>
  <si>
    <t>3b</t>
  </si>
  <si>
    <t>3b10mtd</t>
  </si>
  <si>
    <t>3b0msu</t>
  </si>
  <si>
    <t>3b0msd</t>
  </si>
  <si>
    <t>4a10mtu</t>
  </si>
  <si>
    <t>4a</t>
  </si>
  <si>
    <t>4a10mtd</t>
  </si>
  <si>
    <t>4a0msu</t>
  </si>
  <si>
    <t>4a0msd</t>
  </si>
  <si>
    <t>4b10mtu</t>
  </si>
  <si>
    <t>4b</t>
  </si>
  <si>
    <t>4b10mtd</t>
  </si>
  <si>
    <t>4b0msu</t>
  </si>
  <si>
    <t>4b0msd</t>
  </si>
  <si>
    <t>5a10mtu</t>
  </si>
  <si>
    <t>5a</t>
  </si>
  <si>
    <t>5a10mtd</t>
  </si>
  <si>
    <t>5a0msu</t>
  </si>
  <si>
    <t>5a0msd</t>
  </si>
  <si>
    <t>5b10mtu</t>
  </si>
  <si>
    <t>5b</t>
  </si>
  <si>
    <t>5b10mtd</t>
  </si>
  <si>
    <t>5b0msu</t>
  </si>
  <si>
    <t>5b0msd</t>
  </si>
  <si>
    <t>6a10mtu</t>
  </si>
  <si>
    <t>6a</t>
  </si>
  <si>
    <t>6a10mtd</t>
  </si>
  <si>
    <t>6a0msu</t>
  </si>
  <si>
    <t>6a0msd</t>
  </si>
  <si>
    <t>6b10mtu</t>
  </si>
  <si>
    <t>6b</t>
  </si>
  <si>
    <t>6b0msu</t>
  </si>
  <si>
    <t>6b0msd</t>
  </si>
  <si>
    <t>Decid. Shrub</t>
  </si>
  <si>
    <t>Litter</t>
  </si>
  <si>
    <t>mean</t>
  </si>
  <si>
    <t>SE</t>
  </si>
  <si>
    <t>CI</t>
  </si>
  <si>
    <t>shrub</t>
  </si>
  <si>
    <t>tundra</t>
  </si>
  <si>
    <t>Dwarf Shrubs+Reticulata</t>
  </si>
  <si>
    <t>Forbs+UNK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</si>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</sst>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workbookViewId="0">
      <selection activeCell="A8" sqref="A8:XFD9"/>
    </sheetView>
  </sheetViews>
  <sheetFormatPr defaultRowHeight="12.75" x14ac:dyDescent="0.2"/>
  <cols>
    <col min="1" max="16384" width="9.140625" style="1"/>
  </cols>
  <sheetData>
    <row r="1" spans="1:4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11</v>
      </c>
      <c r="T1" s="2" t="s">
        <v>8</v>
      </c>
      <c r="U1" s="2" t="s">
        <v>18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11</v>
      </c>
      <c r="AL1" s="2" t="s">
        <v>8</v>
      </c>
      <c r="AM1" s="2" t="s">
        <v>18</v>
      </c>
    </row>
    <row r="2" spans="1:41" x14ac:dyDescent="0.2">
      <c r="A2" s="2" t="s">
        <v>19</v>
      </c>
      <c r="B2" s="2" t="s">
        <v>20</v>
      </c>
      <c r="C2" s="2" t="s">
        <v>21</v>
      </c>
      <c r="D2" s="2" t="s">
        <v>22</v>
      </c>
      <c r="E2" s="2">
        <v>3.4979999999999993</v>
      </c>
      <c r="F2" s="2">
        <v>33.96</v>
      </c>
      <c r="G2" s="2">
        <v>0</v>
      </c>
      <c r="H2" s="2">
        <v>8.838000000000001</v>
      </c>
      <c r="I2" s="2">
        <v>23.875</v>
      </c>
      <c r="J2" s="2">
        <v>135.05199999999999</v>
      </c>
      <c r="K2" s="2">
        <v>73.692000000000007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278.91499999999996</v>
      </c>
      <c r="R2" s="2">
        <v>143.863</v>
      </c>
      <c r="S2" s="2">
        <v>0</v>
      </c>
      <c r="T2" s="2">
        <v>23.875</v>
      </c>
      <c r="U2" s="2">
        <v>18.3</v>
      </c>
      <c r="W2" s="1">
        <f>AVERAGE(E2:E3)</f>
        <v>3.0989999999999993</v>
      </c>
      <c r="X2" s="2">
        <f t="shared" ref="X2:AL2" si="0">AVERAGE(F2:F3)</f>
        <v>23.03</v>
      </c>
      <c r="Y2" s="2">
        <f t="shared" si="0"/>
        <v>0</v>
      </c>
      <c r="Z2" s="2">
        <f t="shared" si="0"/>
        <v>10.193999999999999</v>
      </c>
      <c r="AA2" s="2">
        <f t="shared" si="0"/>
        <v>14.3375</v>
      </c>
      <c r="AB2" s="2">
        <f t="shared" si="0"/>
        <v>171.226</v>
      </c>
      <c r="AC2" s="2">
        <f t="shared" si="0"/>
        <v>60.521000000000001</v>
      </c>
      <c r="AD2" s="2">
        <f t="shared" si="0"/>
        <v>0.19999999999999996</v>
      </c>
      <c r="AE2" s="2">
        <f t="shared" si="0"/>
        <v>2.4999999999999911E-2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282.63249999999999</v>
      </c>
      <c r="AJ2" s="2">
        <f t="shared" si="0"/>
        <v>111.20650000000001</v>
      </c>
      <c r="AK2" s="2">
        <f t="shared" si="0"/>
        <v>0.19999999999999996</v>
      </c>
      <c r="AL2" s="2">
        <f t="shared" si="0"/>
        <v>14.3375</v>
      </c>
      <c r="AM2" s="2">
        <f>AVERAGE(U2:U3)</f>
        <v>20.65</v>
      </c>
      <c r="AN2" s="2"/>
      <c r="AO2" s="2"/>
    </row>
    <row r="3" spans="1:41" x14ac:dyDescent="0.2">
      <c r="A3" s="2" t="s">
        <v>23</v>
      </c>
      <c r="B3" s="2" t="s">
        <v>20</v>
      </c>
      <c r="C3" s="2" t="s">
        <v>21</v>
      </c>
      <c r="D3" s="2" t="s">
        <v>24</v>
      </c>
      <c r="E3" s="2">
        <v>2.6999999999999997</v>
      </c>
      <c r="F3" s="2">
        <v>12.100000000000001</v>
      </c>
      <c r="G3" s="2">
        <v>0</v>
      </c>
      <c r="H3" s="2">
        <v>11.549999999999999</v>
      </c>
      <c r="I3" s="2">
        <v>4.8</v>
      </c>
      <c r="J3" s="2">
        <v>207.4</v>
      </c>
      <c r="K3" s="2">
        <v>47.35</v>
      </c>
      <c r="L3" s="2">
        <v>0.39999999999999991</v>
      </c>
      <c r="M3" s="2">
        <v>4.9999999999999822E-2</v>
      </c>
      <c r="N3" s="2">
        <v>0</v>
      </c>
      <c r="O3" s="2">
        <v>0</v>
      </c>
      <c r="P3" s="2">
        <v>0</v>
      </c>
      <c r="Q3" s="2">
        <v>286.35000000000002</v>
      </c>
      <c r="R3" s="2">
        <v>78.55</v>
      </c>
      <c r="S3" s="2">
        <v>0.39999999999999991</v>
      </c>
      <c r="T3" s="2">
        <v>4.8</v>
      </c>
      <c r="U3" s="2">
        <v>23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" t="s">
        <v>25</v>
      </c>
      <c r="B4" s="2" t="s">
        <v>20</v>
      </c>
      <c r="C4" s="2" t="s">
        <v>26</v>
      </c>
      <c r="D4" s="2" t="s">
        <v>22</v>
      </c>
      <c r="E4" s="2">
        <v>0</v>
      </c>
      <c r="F4" s="2">
        <v>19.811</v>
      </c>
      <c r="G4" s="2">
        <v>0</v>
      </c>
      <c r="H4" s="2">
        <v>2.1989999999999998</v>
      </c>
      <c r="I4" s="2">
        <v>38.272999999999996</v>
      </c>
      <c r="J4" s="2">
        <v>336.387</v>
      </c>
      <c r="K4" s="2">
        <v>0</v>
      </c>
      <c r="L4" s="2">
        <v>563.37</v>
      </c>
      <c r="M4" s="2">
        <v>0.129</v>
      </c>
      <c r="N4" s="2">
        <v>0</v>
      </c>
      <c r="O4" s="2">
        <v>0.14400000000000013</v>
      </c>
      <c r="P4" s="2">
        <v>0</v>
      </c>
      <c r="Q4" s="2">
        <v>960.31299999999999</v>
      </c>
      <c r="R4" s="2">
        <v>60.55599999999999</v>
      </c>
      <c r="S4" s="2">
        <v>563.37</v>
      </c>
      <c r="T4" s="2">
        <v>38.272999999999996</v>
      </c>
      <c r="U4" s="2">
        <v>6.5</v>
      </c>
      <c r="W4" s="2">
        <f>AVERAGE(E4:E5)</f>
        <v>0</v>
      </c>
      <c r="X4" s="2">
        <f t="shared" ref="X4" si="1">AVERAGE(F4:F5)</f>
        <v>15.147500000000001</v>
      </c>
      <c r="Y4" s="2">
        <f t="shared" ref="Y4" si="2">AVERAGE(G4:G5)</f>
        <v>0</v>
      </c>
      <c r="Z4" s="2">
        <f>AVERAGE(H4:H5)</f>
        <v>2.2195000000000005</v>
      </c>
      <c r="AA4" s="2">
        <f>AVERAGE(I4:I5)</f>
        <v>39.668999999999997</v>
      </c>
      <c r="AB4" s="2">
        <f t="shared" ref="AB4" si="3">AVERAGE(J4:J5)</f>
        <v>301.32000000000005</v>
      </c>
      <c r="AC4" s="2">
        <f t="shared" ref="AC4" si="4">AVERAGE(K4:K5)</f>
        <v>0</v>
      </c>
      <c r="AD4" s="2">
        <f t="shared" ref="AD4" si="5">AVERAGE(L4:L5)</f>
        <v>598.13</v>
      </c>
      <c r="AE4" s="2">
        <f t="shared" ref="AE4" si="6">AVERAGE(M4:M5)</f>
        <v>6.4500000000000002E-2</v>
      </c>
      <c r="AF4" s="2">
        <f t="shared" ref="AF4" si="7">AVERAGE(N4:N5)</f>
        <v>0</v>
      </c>
      <c r="AG4" s="2">
        <f t="shared" ref="AG4" si="8">AVERAGE(O4:O5)</f>
        <v>7.2000000000000064E-2</v>
      </c>
      <c r="AH4" s="2">
        <f t="shared" ref="AH4" si="9">AVERAGE(P4:P5)</f>
        <v>0.11199999999999966</v>
      </c>
      <c r="AI4" s="2">
        <f t="shared" ref="AI4" si="10">AVERAGE(Q4:Q5)</f>
        <v>956.73450000000003</v>
      </c>
      <c r="AJ4" s="2">
        <f t="shared" ref="AJ4" si="11">AVERAGE(R4:R5)</f>
        <v>57.284499999999994</v>
      </c>
      <c r="AK4" s="2">
        <f t="shared" ref="AK4" si="12">AVERAGE(S4:S5)</f>
        <v>598.13</v>
      </c>
      <c r="AL4" s="2">
        <f t="shared" ref="AL4" si="13">AVERAGE(T4:T5)</f>
        <v>39.668999999999997</v>
      </c>
      <c r="AM4" s="2">
        <f t="shared" ref="AM4" si="14">AVERAGE(U4:U5)</f>
        <v>8.5</v>
      </c>
      <c r="AN4" s="2"/>
      <c r="AO4" s="2"/>
    </row>
    <row r="5" spans="1:41" x14ac:dyDescent="0.2">
      <c r="A5" s="2" t="s">
        <v>27</v>
      </c>
      <c r="B5" s="2" t="s">
        <v>20</v>
      </c>
      <c r="C5" s="2" t="s">
        <v>26</v>
      </c>
      <c r="D5" s="2" t="s">
        <v>24</v>
      </c>
      <c r="E5" s="2">
        <v>0</v>
      </c>
      <c r="F5" s="2">
        <v>10.484000000000002</v>
      </c>
      <c r="G5" s="2">
        <v>0</v>
      </c>
      <c r="H5" s="2">
        <v>2.2400000000000011</v>
      </c>
      <c r="I5" s="2">
        <v>41.064999999999998</v>
      </c>
      <c r="J5" s="2">
        <v>266.25300000000004</v>
      </c>
      <c r="K5" s="2">
        <v>0</v>
      </c>
      <c r="L5" s="2">
        <v>632.89</v>
      </c>
      <c r="M5" s="2">
        <v>0</v>
      </c>
      <c r="N5" s="2">
        <v>0</v>
      </c>
      <c r="O5" s="2">
        <v>0</v>
      </c>
      <c r="P5" s="2">
        <v>0.22399999999999931</v>
      </c>
      <c r="Q5" s="2">
        <v>953.15600000000006</v>
      </c>
      <c r="R5" s="2">
        <v>54.012999999999998</v>
      </c>
      <c r="S5" s="2">
        <v>632.89</v>
      </c>
      <c r="T5" s="2">
        <v>41.064999999999998</v>
      </c>
      <c r="U5" s="2">
        <v>10.5</v>
      </c>
    </row>
    <row r="6" spans="1:41" x14ac:dyDescent="0.2">
      <c r="A6" s="2" t="s">
        <v>28</v>
      </c>
      <c r="B6" s="2" t="s">
        <v>29</v>
      </c>
      <c r="C6" s="2" t="s">
        <v>21</v>
      </c>
      <c r="D6" s="2" t="s">
        <v>22</v>
      </c>
      <c r="E6" s="2">
        <v>3.9590000000000005</v>
      </c>
      <c r="F6" s="2">
        <v>2.7409999999999997</v>
      </c>
      <c r="G6" s="2">
        <v>0</v>
      </c>
      <c r="H6" s="2">
        <v>13.664000000000001</v>
      </c>
      <c r="I6" s="2">
        <v>27.143999999999998</v>
      </c>
      <c r="J6" s="2">
        <v>141.83699999999999</v>
      </c>
      <c r="K6" s="2">
        <v>25.864999999999998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215.20999999999998</v>
      </c>
      <c r="R6" s="2">
        <v>73.37299999999999</v>
      </c>
      <c r="S6" s="2">
        <v>0</v>
      </c>
      <c r="T6" s="2">
        <v>27.143999999999998</v>
      </c>
      <c r="U6" s="2">
        <v>26</v>
      </c>
      <c r="W6" s="2">
        <f>AVERAGE(E6:E7)</f>
        <v>9.2619999999999987</v>
      </c>
      <c r="X6" s="2">
        <f t="shared" ref="X6" si="15">AVERAGE(F6:F7)</f>
        <v>2.9285000000000001</v>
      </c>
      <c r="Y6" s="2">
        <f t="shared" ref="Y6" si="16">AVERAGE(G6:G7)</f>
        <v>0</v>
      </c>
      <c r="Z6" s="2">
        <f t="shared" ref="Z6" si="17">AVERAGE(H6:H7)</f>
        <v>19.6755</v>
      </c>
      <c r="AA6" s="2">
        <f t="shared" ref="AA6" si="18">AVERAGE(I6:I7)</f>
        <v>28.581499999999998</v>
      </c>
      <c r="AB6" s="2">
        <f t="shared" ref="AB6" si="19">AVERAGE(J6:J7)</f>
        <v>140.04300000000001</v>
      </c>
      <c r="AC6" s="2">
        <f t="shared" ref="AC6" si="20">AVERAGE(K6:K7)</f>
        <v>17.8445</v>
      </c>
      <c r="AD6" s="2">
        <f t="shared" ref="AD6" si="21">AVERAGE(L6:L7)</f>
        <v>0</v>
      </c>
      <c r="AE6" s="2">
        <f t="shared" ref="AE6" si="22">AVERAGE(M6:M7)</f>
        <v>0</v>
      </c>
      <c r="AF6" s="2">
        <f t="shared" ref="AF6" si="23">AVERAGE(N6:N7)</f>
        <v>0</v>
      </c>
      <c r="AG6" s="2">
        <f t="shared" ref="AG6" si="24">AVERAGE(O6:O7)</f>
        <v>0</v>
      </c>
      <c r="AH6" s="2">
        <f t="shared" ref="AH6" si="25">AVERAGE(P6:P7)</f>
        <v>0</v>
      </c>
      <c r="AI6" s="2">
        <f t="shared" ref="AI6" si="26">AVERAGE(Q6:Q7)</f>
        <v>218.33499999999998</v>
      </c>
      <c r="AJ6" s="2">
        <f t="shared" ref="AJ6" si="27">AVERAGE(R6:R7)</f>
        <v>78.292000000000002</v>
      </c>
      <c r="AK6" s="2">
        <f t="shared" ref="AK6" si="28">AVERAGE(S6:S7)</f>
        <v>0</v>
      </c>
      <c r="AL6" s="2">
        <f t="shared" ref="AL6" si="29">AVERAGE(T6:T7)</f>
        <v>28.581499999999998</v>
      </c>
      <c r="AM6" s="2">
        <f t="shared" ref="AM6" si="30">AVERAGE(U6:U7)</f>
        <v>20.5</v>
      </c>
      <c r="AN6" s="2"/>
      <c r="AO6" s="2"/>
    </row>
    <row r="7" spans="1:41" x14ac:dyDescent="0.2">
      <c r="A7" s="2" t="s">
        <v>30</v>
      </c>
      <c r="B7" s="2" t="s">
        <v>29</v>
      </c>
      <c r="C7" s="2" t="s">
        <v>21</v>
      </c>
      <c r="D7" s="2" t="s">
        <v>24</v>
      </c>
      <c r="E7" s="2">
        <v>14.564999999999998</v>
      </c>
      <c r="F7" s="2">
        <v>3.1160000000000005</v>
      </c>
      <c r="G7" s="2">
        <v>0</v>
      </c>
      <c r="H7" s="2">
        <v>25.686999999999998</v>
      </c>
      <c r="I7" s="2">
        <v>30.018999999999998</v>
      </c>
      <c r="J7" s="2">
        <v>138.249</v>
      </c>
      <c r="K7" s="2">
        <v>9.8239999999999998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221.46</v>
      </c>
      <c r="R7" s="2">
        <v>83.210999999999999</v>
      </c>
      <c r="S7" s="2">
        <v>0</v>
      </c>
      <c r="T7" s="2">
        <v>30.018999999999998</v>
      </c>
      <c r="U7" s="2">
        <v>15</v>
      </c>
    </row>
    <row r="8" spans="1:41" x14ac:dyDescent="0.2">
      <c r="A8" s="2" t="s">
        <v>31</v>
      </c>
      <c r="B8" s="2" t="s">
        <v>29</v>
      </c>
      <c r="C8" s="2" t="s">
        <v>26</v>
      </c>
      <c r="D8" s="2" t="s">
        <v>22</v>
      </c>
      <c r="E8" s="2">
        <v>0</v>
      </c>
      <c r="F8" s="2">
        <v>0.10699999999999932</v>
      </c>
      <c r="G8" s="2">
        <v>0</v>
      </c>
      <c r="H8" s="2">
        <v>7.8689999999999989</v>
      </c>
      <c r="I8" s="2">
        <v>5.1910000000000007</v>
      </c>
      <c r="J8" s="2">
        <v>249.34100000000001</v>
      </c>
      <c r="K8" s="2">
        <v>0</v>
      </c>
      <c r="L8" s="2">
        <v>690.52</v>
      </c>
      <c r="M8" s="2">
        <v>0</v>
      </c>
      <c r="N8" s="2">
        <v>0</v>
      </c>
      <c r="O8" s="2">
        <v>0</v>
      </c>
      <c r="P8" s="2">
        <v>0</v>
      </c>
      <c r="Q8" s="2">
        <v>953.02800000000002</v>
      </c>
      <c r="R8" s="2">
        <v>13.166999999999998</v>
      </c>
      <c r="S8" s="2">
        <v>690.52</v>
      </c>
      <c r="T8" s="2">
        <v>5.1910000000000007</v>
      </c>
      <c r="U8" s="2">
        <v>13.5</v>
      </c>
      <c r="W8" s="2">
        <f>AVERAGE(E8:E9)</f>
        <v>0</v>
      </c>
      <c r="X8" s="2">
        <f t="shared" ref="X8" si="31">AVERAGE(F8:F9)</f>
        <v>13.375499999999999</v>
      </c>
      <c r="Y8" s="2">
        <f t="shared" ref="Y8" si="32">AVERAGE(G8:G9)</f>
        <v>0</v>
      </c>
      <c r="Z8" s="2">
        <f t="shared" ref="Z8" si="33">AVERAGE(H8:H9)</f>
        <v>6.9824999999999999</v>
      </c>
      <c r="AA8" s="2">
        <f>AVERAGE(I8:I9)</f>
        <v>4.9965000000000011</v>
      </c>
      <c r="AB8" s="2">
        <f t="shared" ref="AB8" si="34">AVERAGE(J8:J9)</f>
        <v>233.48400000000001</v>
      </c>
      <c r="AC8" s="2">
        <f t="shared" ref="AC8" si="35">AVERAGE(K8:K9)</f>
        <v>0</v>
      </c>
      <c r="AD8" s="2">
        <f t="shared" ref="AD8" si="36">AVERAGE(L8:L9)</f>
        <v>474.125</v>
      </c>
      <c r="AE8" s="2">
        <f t="shared" ref="AE8" si="37">AVERAGE(M8:M9)</f>
        <v>0</v>
      </c>
      <c r="AF8" s="2">
        <f t="shared" ref="AF8" si="38">AVERAGE(N8:N9)</f>
        <v>0</v>
      </c>
      <c r="AG8" s="2">
        <f t="shared" ref="AG8" si="39">AVERAGE(O8:O9)</f>
        <v>0</v>
      </c>
      <c r="AH8" s="2">
        <f t="shared" ref="AH8" si="40">AVERAGE(P8:P9)</f>
        <v>5.2545000000000002</v>
      </c>
      <c r="AI8" s="2">
        <f t="shared" ref="AI8" si="41">AVERAGE(Q8:Q9)</f>
        <v>738.21800000000007</v>
      </c>
      <c r="AJ8" s="2">
        <f t="shared" ref="AJ8" si="42">AVERAGE(R8:R9)</f>
        <v>30.609000000000002</v>
      </c>
      <c r="AK8" s="2">
        <f t="shared" ref="AK8" si="43">AVERAGE(S8:S9)</f>
        <v>348.04325079432698</v>
      </c>
      <c r="AL8" s="2">
        <f t="shared" ref="AL8" si="44">AVERAGE(T8:T9)</f>
        <v>3.2813620959945657</v>
      </c>
      <c r="AM8" s="2">
        <f t="shared" ref="AM8" si="45">AVERAGE(U8:U9)</f>
        <v>12.25</v>
      </c>
      <c r="AN8" s="2"/>
      <c r="AO8" s="2"/>
    </row>
    <row r="9" spans="1:41" x14ac:dyDescent="0.2">
      <c r="A9" s="2" t="s">
        <v>32</v>
      </c>
      <c r="B9" s="2" t="s">
        <v>29</v>
      </c>
      <c r="C9" s="2" t="s">
        <v>26</v>
      </c>
      <c r="D9" s="2" t="s">
        <v>24</v>
      </c>
      <c r="E9" s="2">
        <v>0</v>
      </c>
      <c r="F9" s="2">
        <v>26.643999999999998</v>
      </c>
      <c r="G9" s="2">
        <v>0</v>
      </c>
      <c r="H9" s="2">
        <v>6.096000000000001</v>
      </c>
      <c r="I9" s="2">
        <v>4.8020000000000005</v>
      </c>
      <c r="J9" s="2">
        <v>217.62700000000001</v>
      </c>
      <c r="K9" s="2">
        <v>0</v>
      </c>
      <c r="L9" s="2">
        <v>257.73</v>
      </c>
      <c r="M9" s="2">
        <v>0</v>
      </c>
      <c r="N9" s="2">
        <v>0</v>
      </c>
      <c r="O9" s="2">
        <v>0</v>
      </c>
      <c r="P9" s="2">
        <v>10.509</v>
      </c>
      <c r="Q9" s="2">
        <v>523.40800000000002</v>
      </c>
      <c r="R9" s="2">
        <v>48.051000000000002</v>
      </c>
      <c r="S9" s="2">
        <v>5.5665015886539928</v>
      </c>
      <c r="T9" s="2">
        <v>1.3717241919891308</v>
      </c>
      <c r="U9" s="2">
        <v>11</v>
      </c>
    </row>
    <row r="10" spans="1:41" x14ac:dyDescent="0.2">
      <c r="A10" s="2" t="s">
        <v>33</v>
      </c>
      <c r="B10" s="2" t="s">
        <v>34</v>
      </c>
      <c r="C10" s="2" t="s">
        <v>21</v>
      </c>
      <c r="D10" s="2" t="s">
        <v>22</v>
      </c>
      <c r="E10" s="2">
        <v>62.114999999999995</v>
      </c>
      <c r="F10" s="2">
        <v>3.2940000000000005</v>
      </c>
      <c r="G10" s="2">
        <v>0</v>
      </c>
      <c r="H10" s="2">
        <v>19.161999999999999</v>
      </c>
      <c r="I10" s="2">
        <v>0</v>
      </c>
      <c r="J10" s="2">
        <v>81.966999999999999</v>
      </c>
      <c r="K10" s="2">
        <v>3.1E-2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166.56900000000002</v>
      </c>
      <c r="R10" s="2">
        <v>84.602000000000004</v>
      </c>
      <c r="S10" s="2">
        <v>0</v>
      </c>
      <c r="T10" s="2">
        <v>0</v>
      </c>
      <c r="U10" s="2">
        <v>5.5</v>
      </c>
      <c r="W10" s="2">
        <f>AVERAGE(E10:E11)</f>
        <v>55.876999999999995</v>
      </c>
      <c r="X10" s="2">
        <f t="shared" ref="X10" si="46">AVERAGE(F10:F11)</f>
        <v>5.9220000000000006</v>
      </c>
      <c r="Y10" s="2">
        <f t="shared" ref="Y10" si="47">AVERAGE(G10:G11)</f>
        <v>0</v>
      </c>
      <c r="Z10" s="2">
        <f t="shared" ref="Z10" si="48">AVERAGE(H10:H11)</f>
        <v>33.275999999999996</v>
      </c>
      <c r="AA10" s="2">
        <f t="shared" ref="AA10" si="49">AVERAGE(I10:I11)</f>
        <v>1.5175000000000003</v>
      </c>
      <c r="AB10" s="2">
        <f t="shared" ref="AB10" si="50">AVERAGE(J10:J11)</f>
        <v>97.881500000000003</v>
      </c>
      <c r="AC10" s="2">
        <f t="shared" ref="AC10" si="51">AVERAGE(K10:K11)</f>
        <v>1.1550000000000002</v>
      </c>
      <c r="AD10" s="2">
        <f t="shared" ref="AD10" si="52">AVERAGE(L10:L11)</f>
        <v>0</v>
      </c>
      <c r="AE10" s="2">
        <f t="shared" ref="AE10" si="53">AVERAGE(M10:M11)</f>
        <v>0.30449999999999999</v>
      </c>
      <c r="AF10" s="2">
        <f t="shared" ref="AF10" si="54">AVERAGE(N10:N11)</f>
        <v>0</v>
      </c>
      <c r="AG10" s="2">
        <f t="shared" ref="AG10" si="55">AVERAGE(O10:O11)</f>
        <v>0</v>
      </c>
      <c r="AH10" s="2">
        <f t="shared" ref="AH10" si="56">AVERAGE(P10:P11)</f>
        <v>0</v>
      </c>
      <c r="AI10" s="2">
        <f t="shared" ref="AI10" si="57">AVERAGE(Q10:Q11)</f>
        <v>195.93350000000004</v>
      </c>
      <c r="AJ10" s="2">
        <f t="shared" ref="AJ10" si="58">AVERAGE(R10:R11)</f>
        <v>98.051999999999992</v>
      </c>
      <c r="AK10" s="2">
        <f t="shared" ref="AK10" si="59">AVERAGE(S10:S11)</f>
        <v>0</v>
      </c>
      <c r="AL10" s="2">
        <f t="shared" ref="AL10" si="60">AVERAGE(T10:T11)</f>
        <v>1.5175000000000003</v>
      </c>
      <c r="AM10" s="2">
        <f t="shared" ref="AM10" si="61">AVERAGE(U10:U11)</f>
        <v>17.05</v>
      </c>
      <c r="AN10" s="2"/>
      <c r="AO10" s="2"/>
    </row>
    <row r="11" spans="1:41" x14ac:dyDescent="0.2">
      <c r="A11" s="2" t="s">
        <v>35</v>
      </c>
      <c r="B11" s="2" t="s">
        <v>34</v>
      </c>
      <c r="C11" s="2" t="s">
        <v>21</v>
      </c>
      <c r="D11" s="2" t="s">
        <v>24</v>
      </c>
      <c r="E11" s="2">
        <v>49.639000000000003</v>
      </c>
      <c r="F11" s="2">
        <v>8.5500000000000007</v>
      </c>
      <c r="G11" s="2">
        <v>0</v>
      </c>
      <c r="H11" s="2">
        <v>47.39</v>
      </c>
      <c r="I11" s="2">
        <v>3.0350000000000006</v>
      </c>
      <c r="J11" s="2">
        <v>113.79600000000001</v>
      </c>
      <c r="K11" s="2">
        <v>2.2790000000000004</v>
      </c>
      <c r="L11" s="2">
        <v>0</v>
      </c>
      <c r="M11" s="2">
        <v>0.60899999999999999</v>
      </c>
      <c r="N11" s="2">
        <v>0</v>
      </c>
      <c r="O11" s="2">
        <v>0</v>
      </c>
      <c r="P11" s="2">
        <v>0</v>
      </c>
      <c r="Q11" s="2">
        <v>225.29800000000003</v>
      </c>
      <c r="R11" s="2">
        <v>111.502</v>
      </c>
      <c r="S11" s="2">
        <v>0</v>
      </c>
      <c r="T11" s="2">
        <v>3.0350000000000006</v>
      </c>
      <c r="U11" s="2">
        <v>28.6</v>
      </c>
    </row>
    <row r="12" spans="1:41" x14ac:dyDescent="0.2">
      <c r="A12" s="2" t="s">
        <v>36</v>
      </c>
      <c r="B12" s="2" t="s">
        <v>34</v>
      </c>
      <c r="C12" s="2" t="s">
        <v>26</v>
      </c>
      <c r="D12" s="2" t="s">
        <v>22</v>
      </c>
      <c r="E12" s="2">
        <v>0</v>
      </c>
      <c r="F12" s="2">
        <v>0.54499999999999993</v>
      </c>
      <c r="G12" s="2">
        <v>0</v>
      </c>
      <c r="H12" s="2">
        <v>4.899</v>
      </c>
      <c r="I12" s="2">
        <v>78.064000000000007</v>
      </c>
      <c r="J12" s="2">
        <v>195.52600000000001</v>
      </c>
      <c r="K12" s="2">
        <v>0</v>
      </c>
      <c r="L12" s="2">
        <v>927.23</v>
      </c>
      <c r="M12" s="2">
        <v>0</v>
      </c>
      <c r="N12" s="2">
        <v>0</v>
      </c>
      <c r="O12" s="2">
        <v>0</v>
      </c>
      <c r="P12" s="2">
        <v>0</v>
      </c>
      <c r="Q12" s="2">
        <v>1206.2640000000001</v>
      </c>
      <c r="R12" s="2">
        <v>83.50800000000001</v>
      </c>
      <c r="S12" s="2">
        <v>927.23</v>
      </c>
      <c r="T12" s="2">
        <v>78.064000000000007</v>
      </c>
      <c r="U12" s="2">
        <v>13</v>
      </c>
      <c r="W12" s="2">
        <f>AVERAGE(E12:E13)</f>
        <v>0</v>
      </c>
      <c r="X12" s="2">
        <f t="shared" ref="X12" si="62">AVERAGE(F12:F13)</f>
        <v>0.375</v>
      </c>
      <c r="Y12" s="2">
        <f t="shared" ref="Y12" si="63">AVERAGE(G12:G13)</f>
        <v>0</v>
      </c>
      <c r="Z12" s="2">
        <f t="shared" ref="Z12" si="64">AVERAGE(H12:H13)</f>
        <v>19.090999999999998</v>
      </c>
      <c r="AA12" s="2">
        <f t="shared" ref="AA12" si="65">AVERAGE(I12:I13)</f>
        <v>52.7575</v>
      </c>
      <c r="AB12" s="2">
        <f t="shared" ref="AB12" si="66">AVERAGE(J12:J13)</f>
        <v>172.63900000000001</v>
      </c>
      <c r="AC12" s="2">
        <f t="shared" ref="AC12" si="67">AVERAGE(K12:K13)</f>
        <v>16.030999999999999</v>
      </c>
      <c r="AD12" s="2">
        <f t="shared" ref="AD12" si="68">AVERAGE(L12:L13)</f>
        <v>568.73500000000001</v>
      </c>
      <c r="AE12" s="2">
        <f t="shared" ref="AE12" si="69">AVERAGE(M12:M13)</f>
        <v>0</v>
      </c>
      <c r="AF12" s="2">
        <f t="shared" ref="AF12" si="70">AVERAGE(N12:N13)</f>
        <v>0</v>
      </c>
      <c r="AG12" s="2">
        <f t="shared" ref="AG12" si="71">AVERAGE(O12:O13)</f>
        <v>0</v>
      </c>
      <c r="AH12" s="2">
        <f t="shared" ref="AH12" si="72">AVERAGE(P12:P13)</f>
        <v>0</v>
      </c>
      <c r="AI12" s="2">
        <f t="shared" ref="AI12" si="73">AVERAGE(Q12:Q13)</f>
        <v>829.62850000000003</v>
      </c>
      <c r="AJ12" s="2">
        <f t="shared" ref="AJ12" si="74">AVERAGE(R12:R13)</f>
        <v>88.254500000000007</v>
      </c>
      <c r="AK12" s="2">
        <f t="shared" ref="AK12" si="75">AVERAGE(S12:S13)</f>
        <v>568.73500000000001</v>
      </c>
      <c r="AL12" s="2">
        <f t="shared" ref="AL12" si="76">AVERAGE(T12:T13)</f>
        <v>52.7575</v>
      </c>
      <c r="AM12" s="2">
        <f t="shared" ref="AM12" si="77">AVERAGE(U12:U13)</f>
        <v>10.25</v>
      </c>
      <c r="AN12" s="2"/>
      <c r="AO12" s="2"/>
    </row>
    <row r="13" spans="1:41" x14ac:dyDescent="0.2">
      <c r="A13" s="2" t="s">
        <v>37</v>
      </c>
      <c r="B13" s="2" t="s">
        <v>34</v>
      </c>
      <c r="C13" s="2" t="s">
        <v>26</v>
      </c>
      <c r="D13" s="2" t="s">
        <v>24</v>
      </c>
      <c r="E13" s="2">
        <v>0</v>
      </c>
      <c r="F13" s="2">
        <v>0.20500000000000007</v>
      </c>
      <c r="G13" s="2">
        <v>0</v>
      </c>
      <c r="H13" s="2">
        <v>33.282999999999994</v>
      </c>
      <c r="I13" s="2">
        <v>27.450999999999997</v>
      </c>
      <c r="J13" s="2">
        <v>149.75200000000001</v>
      </c>
      <c r="K13" s="2">
        <v>32.061999999999998</v>
      </c>
      <c r="L13" s="2">
        <v>210.24</v>
      </c>
      <c r="M13" s="2">
        <v>0</v>
      </c>
      <c r="N13" s="2">
        <v>0</v>
      </c>
      <c r="O13" s="2">
        <v>0</v>
      </c>
      <c r="P13" s="2">
        <v>0</v>
      </c>
      <c r="Q13" s="2">
        <v>452.99299999999999</v>
      </c>
      <c r="R13" s="2">
        <v>93.000999999999991</v>
      </c>
      <c r="S13" s="2">
        <v>210.24</v>
      </c>
      <c r="T13" s="2">
        <v>27.450999999999997</v>
      </c>
      <c r="U13" s="2">
        <v>7.5</v>
      </c>
    </row>
    <row r="14" spans="1:41" x14ac:dyDescent="0.2">
      <c r="A14" s="2" t="s">
        <v>38</v>
      </c>
      <c r="B14" s="2" t="s">
        <v>39</v>
      </c>
      <c r="C14" s="2" t="s">
        <v>21</v>
      </c>
      <c r="D14" s="2" t="s">
        <v>22</v>
      </c>
      <c r="E14" s="2">
        <v>38.579000000000001</v>
      </c>
      <c r="F14" s="2">
        <v>15.217999999999998</v>
      </c>
      <c r="G14" s="2">
        <v>31.930000000000003</v>
      </c>
      <c r="H14" s="2">
        <v>0.89500000000000046</v>
      </c>
      <c r="I14" s="2">
        <v>3.2119999999999997</v>
      </c>
      <c r="J14" s="2">
        <v>132.76</v>
      </c>
      <c r="K14" s="2">
        <v>20.504999999999999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243.09899999999999</v>
      </c>
      <c r="R14" s="2">
        <v>110.339</v>
      </c>
      <c r="S14" s="2">
        <v>0</v>
      </c>
      <c r="T14" s="2">
        <v>3.2119999999999997</v>
      </c>
      <c r="U14" s="2">
        <v>17</v>
      </c>
      <c r="W14" s="2">
        <f>AVERAGE(E14:E15)</f>
        <v>43.8645</v>
      </c>
      <c r="X14" s="2">
        <f t="shared" ref="X14" si="78">AVERAGE(F14:F15)</f>
        <v>17.230499999999999</v>
      </c>
      <c r="Y14" s="2">
        <f t="shared" ref="Y14" si="79">AVERAGE(G14:G15)</f>
        <v>15.965000000000002</v>
      </c>
      <c r="Z14" s="2">
        <f t="shared" ref="Z14" si="80">AVERAGE(H14:H15)</f>
        <v>1.4504999999999999</v>
      </c>
      <c r="AA14" s="2">
        <f t="shared" ref="AA14" si="81">AVERAGE(I14:I15)</f>
        <v>7.0640000000000001</v>
      </c>
      <c r="AB14" s="2">
        <f t="shared" ref="AB14" si="82">AVERAGE(J14:J15)</f>
        <v>170.35149999999999</v>
      </c>
      <c r="AC14" s="2">
        <f t="shared" ref="AC14" si="83">AVERAGE(K14:K15)</f>
        <v>47.066999999999993</v>
      </c>
      <c r="AD14" s="2">
        <f t="shared" ref="AD14" si="84">AVERAGE(L14:L15)</f>
        <v>0</v>
      </c>
      <c r="AE14" s="2">
        <f t="shared" ref="AE14" si="85">AVERAGE(M14:M15)</f>
        <v>0</v>
      </c>
      <c r="AF14" s="2">
        <f t="shared" ref="AF14" si="86">AVERAGE(N14:N15)</f>
        <v>0</v>
      </c>
      <c r="AG14" s="2">
        <f t="shared" ref="AG14" si="87">AVERAGE(O14:O15)</f>
        <v>0</v>
      </c>
      <c r="AH14" s="2">
        <f t="shared" ref="AH14" si="88">AVERAGE(P14:P15)</f>
        <v>0</v>
      </c>
      <c r="AI14" s="2">
        <f t="shared" ref="AI14" si="89">AVERAGE(Q14:Q15)</f>
        <v>302.99299999999994</v>
      </c>
      <c r="AJ14" s="2">
        <f t="shared" ref="AJ14" si="90">AVERAGE(R14:R15)</f>
        <v>132.64150000000001</v>
      </c>
      <c r="AK14" s="2">
        <f t="shared" ref="AK14" si="91">AVERAGE(S14:S15)</f>
        <v>0</v>
      </c>
      <c r="AL14" s="2">
        <f t="shared" ref="AL14" si="92">AVERAGE(T14:T15)</f>
        <v>7.0640000000000001</v>
      </c>
      <c r="AM14" s="2">
        <f t="shared" ref="AM14" si="93">AVERAGE(U14:U15)</f>
        <v>11.35</v>
      </c>
      <c r="AN14" s="2"/>
      <c r="AO14" s="2"/>
    </row>
    <row r="15" spans="1:41" x14ac:dyDescent="0.2">
      <c r="A15" s="2" t="s">
        <v>40</v>
      </c>
      <c r="B15" s="2" t="s">
        <v>39</v>
      </c>
      <c r="C15" s="2" t="s">
        <v>21</v>
      </c>
      <c r="D15" s="2" t="s">
        <v>24</v>
      </c>
      <c r="E15" s="2">
        <v>49.15</v>
      </c>
      <c r="F15" s="2">
        <v>19.243000000000002</v>
      </c>
      <c r="G15" s="2">
        <v>0</v>
      </c>
      <c r="H15" s="2">
        <v>2.0059999999999993</v>
      </c>
      <c r="I15" s="2">
        <v>10.916</v>
      </c>
      <c r="J15" s="2">
        <v>207.94299999999998</v>
      </c>
      <c r="K15" s="2">
        <v>73.628999999999991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362.88699999999994</v>
      </c>
      <c r="R15" s="2">
        <v>154.94399999999999</v>
      </c>
      <c r="S15" s="2">
        <v>0</v>
      </c>
      <c r="T15" s="2">
        <v>10.916</v>
      </c>
      <c r="U15" s="2">
        <v>5.7</v>
      </c>
    </row>
    <row r="16" spans="1:41" x14ac:dyDescent="0.2">
      <c r="A16" s="2" t="s">
        <v>41</v>
      </c>
      <c r="B16" s="2" t="s">
        <v>39</v>
      </c>
      <c r="C16" s="2" t="s">
        <v>26</v>
      </c>
      <c r="D16" s="2" t="s">
        <v>22</v>
      </c>
      <c r="E16" s="2">
        <v>0</v>
      </c>
      <c r="F16" s="2">
        <v>10.823</v>
      </c>
      <c r="G16" s="2">
        <v>0</v>
      </c>
      <c r="H16" s="2">
        <v>8.8949999999999996</v>
      </c>
      <c r="I16" s="2">
        <v>23.744999999999997</v>
      </c>
      <c r="J16" s="2">
        <v>338.47799999999995</v>
      </c>
      <c r="K16" s="2">
        <v>3.5180000000000007</v>
      </c>
      <c r="L16" s="2">
        <v>97.669000000000011</v>
      </c>
      <c r="M16" s="2">
        <v>0</v>
      </c>
      <c r="N16" s="2">
        <v>0</v>
      </c>
      <c r="O16" s="2">
        <v>0</v>
      </c>
      <c r="P16" s="2">
        <v>0</v>
      </c>
      <c r="Q16" s="2">
        <v>483.12799999999993</v>
      </c>
      <c r="R16" s="2">
        <v>46.980999999999995</v>
      </c>
      <c r="S16" s="2">
        <v>97.669000000000011</v>
      </c>
      <c r="T16" s="2">
        <v>23.744999999999997</v>
      </c>
      <c r="U16" s="2">
        <v>12</v>
      </c>
      <c r="W16" s="2">
        <f>AVERAGE(E16:E17)</f>
        <v>6.8674999999999997</v>
      </c>
      <c r="X16" s="2">
        <f t="shared" ref="X16" si="94">AVERAGE(F16:F17)</f>
        <v>6.7919999999999998</v>
      </c>
      <c r="Y16" s="2">
        <f t="shared" ref="Y16" si="95">AVERAGE(G16:G17)</f>
        <v>0.34200000000000008</v>
      </c>
      <c r="Z16" s="2">
        <f t="shared" ref="Z16" si="96">AVERAGE(H16:H17)</f>
        <v>11.8375</v>
      </c>
      <c r="AA16" s="2">
        <f t="shared" ref="AA16" si="97">AVERAGE(I16:I17)</f>
        <v>17.158000000000001</v>
      </c>
      <c r="AB16" s="2">
        <f t="shared" ref="AB16" si="98">AVERAGE(J16:J17)</f>
        <v>229.21849999999998</v>
      </c>
      <c r="AC16" s="2">
        <f t="shared" ref="AC16" si="99">AVERAGE(K16:K17)</f>
        <v>1.7590000000000003</v>
      </c>
      <c r="AD16" s="2">
        <f t="shared" ref="AD16" si="100">AVERAGE(L16:L17)</f>
        <v>54.998500000000007</v>
      </c>
      <c r="AE16" s="2">
        <f t="shared" ref="AE16" si="101">AVERAGE(M16:M17)</f>
        <v>0</v>
      </c>
      <c r="AF16" s="2">
        <f t="shared" ref="AF16" si="102">AVERAGE(N16:N17)</f>
        <v>0</v>
      </c>
      <c r="AG16" s="2">
        <f t="shared" ref="AG16" si="103">AVERAGE(O16:O17)</f>
        <v>0</v>
      </c>
      <c r="AH16" s="2">
        <f t="shared" ref="AH16" si="104">AVERAGE(P16:P17)</f>
        <v>0</v>
      </c>
      <c r="AI16" s="2">
        <f t="shared" ref="AI16" si="105">AVERAGE(Q16:Q17)</f>
        <v>328.97299999999996</v>
      </c>
      <c r="AJ16" s="2">
        <f t="shared" ref="AJ16" si="106">AVERAGE(R16:R17)</f>
        <v>44.756</v>
      </c>
      <c r="AK16" s="2">
        <f t="shared" ref="AK16" si="107">AVERAGE(S16:S17)</f>
        <v>54.998500000000007</v>
      </c>
      <c r="AL16" s="2">
        <f t="shared" ref="AL16" si="108">AVERAGE(T16:T17)</f>
        <v>17.158000000000001</v>
      </c>
      <c r="AM16" s="2">
        <f t="shared" ref="AM16" si="109">AVERAGE(U16:U17)</f>
        <v>9</v>
      </c>
      <c r="AN16" s="2"/>
      <c r="AO16" s="2"/>
    </row>
    <row r="17" spans="1:41" x14ac:dyDescent="0.2">
      <c r="A17" s="2" t="s">
        <v>42</v>
      </c>
      <c r="B17" s="2" t="s">
        <v>39</v>
      </c>
      <c r="C17" s="2" t="s">
        <v>26</v>
      </c>
      <c r="D17" s="2" t="s">
        <v>24</v>
      </c>
      <c r="E17" s="2">
        <v>13.734999999999999</v>
      </c>
      <c r="F17" s="2">
        <v>2.7609999999999992</v>
      </c>
      <c r="G17" s="2">
        <v>0.68400000000000016</v>
      </c>
      <c r="H17" s="2">
        <v>14.780000000000001</v>
      </c>
      <c r="I17" s="2">
        <v>10.571000000000002</v>
      </c>
      <c r="J17" s="2">
        <v>119.95899999999999</v>
      </c>
      <c r="K17" s="2">
        <v>0</v>
      </c>
      <c r="L17" s="2">
        <v>12.328000000000001</v>
      </c>
      <c r="M17" s="2">
        <v>0</v>
      </c>
      <c r="N17" s="2">
        <v>0</v>
      </c>
      <c r="O17" s="2">
        <v>0</v>
      </c>
      <c r="P17" s="2">
        <v>0</v>
      </c>
      <c r="Q17" s="2">
        <v>174.81800000000001</v>
      </c>
      <c r="R17" s="2">
        <v>42.531000000000006</v>
      </c>
      <c r="S17" s="2">
        <v>12.328000000000001</v>
      </c>
      <c r="T17" s="2">
        <v>10.571000000000002</v>
      </c>
      <c r="U17" s="2">
        <v>6</v>
      </c>
    </row>
    <row r="18" spans="1:41" x14ac:dyDescent="0.2">
      <c r="A18" s="2" t="s">
        <v>43</v>
      </c>
      <c r="B18" s="2" t="s">
        <v>44</v>
      </c>
      <c r="C18" s="2" t="s">
        <v>21</v>
      </c>
      <c r="D18" s="2" t="s">
        <v>22</v>
      </c>
      <c r="E18" s="2">
        <v>5.0000000000000711E-2</v>
      </c>
      <c r="F18" s="2">
        <v>12.350000000000001</v>
      </c>
      <c r="G18" s="2">
        <v>0</v>
      </c>
      <c r="H18" s="2">
        <v>26.699999999999996</v>
      </c>
      <c r="I18" s="2">
        <v>5.5</v>
      </c>
      <c r="J18" s="2">
        <v>228.3</v>
      </c>
      <c r="K18" s="2">
        <v>57.95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330.84999999999997</v>
      </c>
      <c r="R18" s="2">
        <v>102.55</v>
      </c>
      <c r="S18" s="2">
        <v>0</v>
      </c>
      <c r="T18" s="2">
        <v>5.5</v>
      </c>
      <c r="U18" s="2">
        <v>12.5</v>
      </c>
      <c r="W18" s="2">
        <f>AVERAGE(E18:E19)</f>
        <v>1.7905000000000002</v>
      </c>
      <c r="X18" s="2">
        <f t="shared" ref="X18" si="110">AVERAGE(F18:F19)</f>
        <v>12.565500000000002</v>
      </c>
      <c r="Y18" s="2">
        <f t="shared" ref="Y18" si="111">AVERAGE(G18:G19)</f>
        <v>9.7750000000000004</v>
      </c>
      <c r="Z18" s="2">
        <f t="shared" ref="Z18" si="112">AVERAGE(H18:H19)</f>
        <v>34.423499999999997</v>
      </c>
      <c r="AA18" s="2">
        <f t="shared" ref="AA18" si="113">AVERAGE(I18:I19)</f>
        <v>14.158999999999999</v>
      </c>
      <c r="AB18" s="2">
        <f t="shared" ref="AB18" si="114">AVERAGE(J18:J19)</f>
        <v>259.13</v>
      </c>
      <c r="AC18" s="2">
        <f t="shared" ref="AC18" si="115">AVERAGE(K18:K19)</f>
        <v>38.997500000000002</v>
      </c>
      <c r="AD18" s="2">
        <f t="shared" ref="AD18" si="116">AVERAGE(L18:L19)</f>
        <v>0</v>
      </c>
      <c r="AE18" s="2">
        <f t="shared" ref="AE18" si="117">AVERAGE(M18:M19)</f>
        <v>0</v>
      </c>
      <c r="AF18" s="2">
        <f t="shared" ref="AF18" si="118">AVERAGE(N18:N19)</f>
        <v>0</v>
      </c>
      <c r="AG18" s="2">
        <f t="shared" ref="AG18" si="119">AVERAGE(O18:O19)</f>
        <v>0</v>
      </c>
      <c r="AH18" s="2">
        <f t="shared" ref="AH18" si="120">AVERAGE(P18:P19)</f>
        <v>0</v>
      </c>
      <c r="AI18" s="2">
        <f t="shared" ref="AI18" si="121">AVERAGE(Q18:Q19)</f>
        <v>370.84100000000001</v>
      </c>
      <c r="AJ18" s="2">
        <f t="shared" ref="AJ18" si="122">AVERAGE(R18:R19)</f>
        <v>111.711</v>
      </c>
      <c r="AK18" s="2">
        <f t="shared" ref="AK18" si="123">AVERAGE(S18:S19)</f>
        <v>0</v>
      </c>
      <c r="AL18" s="2">
        <f t="shared" ref="AL18" si="124">AVERAGE(T18:T19)</f>
        <v>14.158999999999999</v>
      </c>
      <c r="AM18" s="2">
        <f t="shared" ref="AM18" si="125">AVERAGE(U18:U19)</f>
        <v>14.25</v>
      </c>
      <c r="AN18" s="2"/>
      <c r="AO18" s="2"/>
    </row>
    <row r="19" spans="1:41" x14ac:dyDescent="0.2">
      <c r="A19" s="2" t="s">
        <v>45</v>
      </c>
      <c r="B19" s="2" t="s">
        <v>44</v>
      </c>
      <c r="C19" s="2" t="s">
        <v>21</v>
      </c>
      <c r="D19" s="2" t="s">
        <v>24</v>
      </c>
      <c r="E19" s="2">
        <v>3.5309999999999997</v>
      </c>
      <c r="F19" s="2">
        <v>12.781000000000002</v>
      </c>
      <c r="G19" s="2">
        <v>19.55</v>
      </c>
      <c r="H19" s="2">
        <v>42.146999999999998</v>
      </c>
      <c r="I19" s="2">
        <v>22.817999999999998</v>
      </c>
      <c r="J19" s="2">
        <v>289.95999999999998</v>
      </c>
      <c r="K19" s="2">
        <v>20.045000000000002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410.83199999999999</v>
      </c>
      <c r="R19" s="2">
        <v>120.872</v>
      </c>
      <c r="S19" s="2">
        <v>0</v>
      </c>
      <c r="T19" s="2">
        <v>22.817999999999998</v>
      </c>
      <c r="U19" s="2">
        <v>16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2" t="s">
        <v>46</v>
      </c>
      <c r="B20" s="2" t="s">
        <v>44</v>
      </c>
      <c r="C20" s="2" t="s">
        <v>26</v>
      </c>
      <c r="D20" s="2" t="s">
        <v>22</v>
      </c>
      <c r="E20" s="2">
        <v>0</v>
      </c>
      <c r="F20" s="2">
        <v>0.73000000000000043</v>
      </c>
      <c r="G20" s="2">
        <v>1.5909999999999993</v>
      </c>
      <c r="H20" s="2">
        <v>17.895</v>
      </c>
      <c r="I20" s="2">
        <v>71.007000000000005</v>
      </c>
      <c r="J20" s="2">
        <v>157.03899999999999</v>
      </c>
      <c r="K20" s="2">
        <v>0</v>
      </c>
      <c r="L20" s="2">
        <v>472.37</v>
      </c>
      <c r="M20" s="2">
        <v>0</v>
      </c>
      <c r="N20" s="2">
        <v>0</v>
      </c>
      <c r="O20" s="2">
        <v>0</v>
      </c>
      <c r="P20" s="2">
        <v>2.3560000000000008</v>
      </c>
      <c r="Q20" s="2">
        <v>722.98800000000006</v>
      </c>
      <c r="R20" s="2">
        <v>93.579000000000008</v>
      </c>
      <c r="S20" s="2">
        <v>472.37</v>
      </c>
      <c r="T20" s="2">
        <v>71.007000000000005</v>
      </c>
      <c r="U20" s="2">
        <v>11</v>
      </c>
      <c r="W20" s="2">
        <f>AVERAGE(E20:E21)</f>
        <v>0</v>
      </c>
      <c r="X20" s="2">
        <f t="shared" ref="X20" si="126">AVERAGE(F20:F21)</f>
        <v>6.6180000000000012</v>
      </c>
      <c r="Y20" s="2">
        <f t="shared" ref="Y20" si="127">AVERAGE(G20:G21)</f>
        <v>0.79549999999999965</v>
      </c>
      <c r="Z20" s="2">
        <f t="shared" ref="Z20" si="128">AVERAGE(H20:H21)</f>
        <v>18.572000000000003</v>
      </c>
      <c r="AA20" s="2">
        <f t="shared" ref="AA20" si="129">AVERAGE(I20:I21)</f>
        <v>53.256</v>
      </c>
      <c r="AB20" s="2">
        <f t="shared" ref="AB20" si="130">AVERAGE(J20:J21)</f>
        <v>167.71850000000001</v>
      </c>
      <c r="AC20" s="2">
        <f t="shared" ref="AC20" si="131">AVERAGE(K20:K21)</f>
        <v>56.859499999999997</v>
      </c>
      <c r="AD20" s="2">
        <f t="shared" ref="AD20" si="132">AVERAGE(L20:L21)</f>
        <v>236.185</v>
      </c>
      <c r="AE20" s="2">
        <f t="shared" ref="AE20" si="133">AVERAGE(M20:M21)</f>
        <v>0</v>
      </c>
      <c r="AF20" s="2">
        <f t="shared" ref="AF20" si="134">AVERAGE(N20:N21)</f>
        <v>0</v>
      </c>
      <c r="AG20" s="2">
        <f t="shared" ref="AG20" si="135">AVERAGE(O20:O21)</f>
        <v>0</v>
      </c>
      <c r="AH20" s="2">
        <f t="shared" ref="AH20" si="136">AVERAGE(P20:P21)</f>
        <v>1.1780000000000004</v>
      </c>
      <c r="AI20" s="2">
        <f t="shared" ref="AI20" si="137">AVERAGE(Q20:Q21)</f>
        <v>541.1825</v>
      </c>
      <c r="AJ20" s="2">
        <f t="shared" ref="AJ20" si="138">AVERAGE(R20:R21)</f>
        <v>137.279</v>
      </c>
      <c r="AK20" s="2">
        <f t="shared" ref="AK20" si="139">AVERAGE(S20:S21)</f>
        <v>236.185</v>
      </c>
      <c r="AL20" s="2">
        <f t="shared" ref="AL20" si="140">AVERAGE(T20:T21)</f>
        <v>53.256</v>
      </c>
      <c r="AM20" s="2">
        <f t="shared" ref="AM20" si="141">AVERAGE(U20:U21)</f>
        <v>11.5</v>
      </c>
      <c r="AN20" s="2"/>
      <c r="AO20" s="2"/>
    </row>
    <row r="21" spans="1:41" x14ac:dyDescent="0.2">
      <c r="A21" s="2" t="s">
        <v>47</v>
      </c>
      <c r="B21" s="2" t="s">
        <v>44</v>
      </c>
      <c r="C21" s="2" t="s">
        <v>26</v>
      </c>
      <c r="D21" s="2" t="s">
        <v>24</v>
      </c>
      <c r="E21" s="2">
        <v>0</v>
      </c>
      <c r="F21" s="2">
        <v>12.506000000000002</v>
      </c>
      <c r="G21" s="2">
        <v>0</v>
      </c>
      <c r="H21" s="2">
        <v>19.249000000000002</v>
      </c>
      <c r="I21" s="2">
        <v>35.505000000000003</v>
      </c>
      <c r="J21" s="2">
        <v>178.398</v>
      </c>
      <c r="K21" s="2">
        <v>113.71899999999999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359.37700000000001</v>
      </c>
      <c r="R21" s="2">
        <v>180.97899999999998</v>
      </c>
      <c r="S21" s="2">
        <v>0</v>
      </c>
      <c r="T21" s="2">
        <v>35.505000000000003</v>
      </c>
      <c r="U21" s="2">
        <v>12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2" t="s">
        <v>48</v>
      </c>
      <c r="B22" s="2" t="s">
        <v>49</v>
      </c>
      <c r="C22" s="2" t="s">
        <v>21</v>
      </c>
      <c r="D22" s="2" t="s">
        <v>22</v>
      </c>
      <c r="E22" s="2">
        <v>21.245000000000001</v>
      </c>
      <c r="F22" s="2">
        <v>19.058</v>
      </c>
      <c r="G22" s="2">
        <v>0</v>
      </c>
      <c r="H22" s="2">
        <v>15.777999999999999</v>
      </c>
      <c r="I22" s="2">
        <v>24.661999999999999</v>
      </c>
      <c r="J22" s="2">
        <v>198.28</v>
      </c>
      <c r="K22" s="2">
        <v>52.475999999999999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331.49900000000002</v>
      </c>
      <c r="R22" s="2">
        <v>133.21899999999999</v>
      </c>
      <c r="S22" s="2">
        <v>0</v>
      </c>
      <c r="T22" s="2">
        <v>24.661999999999999</v>
      </c>
      <c r="U22" s="2">
        <v>14</v>
      </c>
      <c r="W22" s="2">
        <f>AVERAGE(E22:E23)</f>
        <v>18.812000000000001</v>
      </c>
      <c r="X22" s="2">
        <f t="shared" ref="X22" si="142">AVERAGE(F22:F23)</f>
        <v>29.492000000000001</v>
      </c>
      <c r="Y22" s="2">
        <f t="shared" ref="Y22" si="143">AVERAGE(G22:G23)</f>
        <v>0</v>
      </c>
      <c r="Z22" s="2">
        <f t="shared" ref="Z22" si="144">AVERAGE(H22:H23)</f>
        <v>17.0595</v>
      </c>
      <c r="AA22" s="2">
        <f t="shared" ref="AA22" si="145">AVERAGE(I22:I23)</f>
        <v>14.1195</v>
      </c>
      <c r="AB22" s="2">
        <f t="shared" ref="AB22" si="146">AVERAGE(J22:J23)</f>
        <v>206.4855</v>
      </c>
      <c r="AC22" s="2">
        <f t="shared" ref="AC22" si="147">AVERAGE(K22:K23)</f>
        <v>50.233499999999999</v>
      </c>
      <c r="AD22" s="2">
        <f t="shared" ref="AD22" si="148">AVERAGE(L22:L23)</f>
        <v>0</v>
      </c>
      <c r="AE22" s="2">
        <f t="shared" ref="AE22" si="149">AVERAGE(M22:M23)</f>
        <v>0</v>
      </c>
      <c r="AF22" s="2">
        <f t="shared" ref="AF22" si="150">AVERAGE(N22:N23)</f>
        <v>0</v>
      </c>
      <c r="AG22" s="2">
        <f t="shared" ref="AG22" si="151">AVERAGE(O22:O23)</f>
        <v>0</v>
      </c>
      <c r="AH22" s="2">
        <f t="shared" ref="AH22" si="152">AVERAGE(P22:P23)</f>
        <v>0</v>
      </c>
      <c r="AI22" s="2">
        <f t="shared" ref="AI22" si="153">AVERAGE(Q22:Q23)</f>
        <v>336.202</v>
      </c>
      <c r="AJ22" s="2">
        <f t="shared" ref="AJ22" si="154">AVERAGE(R22:R23)</f>
        <v>129.7165</v>
      </c>
      <c r="AK22" s="2">
        <f t="shared" ref="AK22" si="155">AVERAGE(S22:S23)</f>
        <v>0</v>
      </c>
      <c r="AL22" s="2">
        <f t="shared" ref="AL22" si="156">AVERAGE(T22:T23)</f>
        <v>14.1195</v>
      </c>
      <c r="AM22" s="2">
        <f t="shared" ref="AM22" si="157">AVERAGE(U22:U23)</f>
        <v>13.75</v>
      </c>
      <c r="AN22" s="2"/>
      <c r="AO22" s="2"/>
    </row>
    <row r="23" spans="1:41" x14ac:dyDescent="0.2">
      <c r="A23" s="2" t="s">
        <v>50</v>
      </c>
      <c r="B23" s="2" t="s">
        <v>49</v>
      </c>
      <c r="C23" s="2" t="s">
        <v>21</v>
      </c>
      <c r="D23" s="2" t="s">
        <v>24</v>
      </c>
      <c r="E23" s="2">
        <v>16.379000000000001</v>
      </c>
      <c r="F23" s="2">
        <v>39.926000000000002</v>
      </c>
      <c r="G23" s="2">
        <v>0</v>
      </c>
      <c r="H23" s="2">
        <v>18.341000000000001</v>
      </c>
      <c r="I23" s="2">
        <v>3.5770000000000008</v>
      </c>
      <c r="J23" s="2">
        <v>214.69100000000003</v>
      </c>
      <c r="K23" s="2">
        <v>47.991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340.90500000000003</v>
      </c>
      <c r="R23" s="2">
        <v>126.21400000000001</v>
      </c>
      <c r="S23" s="2">
        <v>0</v>
      </c>
      <c r="T23" s="2">
        <v>3.5770000000000008</v>
      </c>
      <c r="U23" s="2">
        <v>13.5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2" t="s">
        <v>51</v>
      </c>
      <c r="B24" s="2" t="s">
        <v>49</v>
      </c>
      <c r="C24" s="2" t="s">
        <v>26</v>
      </c>
      <c r="D24" s="2" t="s">
        <v>22</v>
      </c>
      <c r="E24" s="2">
        <v>0</v>
      </c>
      <c r="F24" s="2">
        <v>4.1809999999999992</v>
      </c>
      <c r="G24" s="2">
        <v>95.631</v>
      </c>
      <c r="H24" s="2">
        <v>28.100999999999999</v>
      </c>
      <c r="I24" s="2">
        <v>1.2239999999999993</v>
      </c>
      <c r="J24" s="2">
        <v>112.684</v>
      </c>
      <c r="K24" s="2">
        <v>28.25</v>
      </c>
      <c r="L24" s="2">
        <v>24.898000000000003</v>
      </c>
      <c r="M24" s="2">
        <v>0</v>
      </c>
      <c r="N24" s="2">
        <v>0</v>
      </c>
      <c r="O24" s="2">
        <v>0</v>
      </c>
      <c r="P24" s="2">
        <v>0</v>
      </c>
      <c r="Q24" s="2">
        <v>294.96900000000005</v>
      </c>
      <c r="R24" s="2">
        <v>157.387</v>
      </c>
      <c r="S24" s="2">
        <v>24.898000000000003</v>
      </c>
      <c r="T24" s="2">
        <v>1.2239999999999993</v>
      </c>
      <c r="U24" s="2">
        <v>24.5</v>
      </c>
      <c r="W24" s="2">
        <f>AVERAGE(E24:E25)</f>
        <v>0</v>
      </c>
      <c r="X24" s="2">
        <f t="shared" ref="X24" si="158">AVERAGE(F24:F25)</f>
        <v>7.2444999999999995</v>
      </c>
      <c r="Y24" s="2">
        <f t="shared" ref="Y24" si="159">AVERAGE(G24:G25)</f>
        <v>53.036500000000004</v>
      </c>
      <c r="Z24" s="2">
        <f t="shared" ref="Z24" si="160">AVERAGE(H24:H25)</f>
        <v>20.753499999999999</v>
      </c>
      <c r="AA24" s="2">
        <f t="shared" ref="AA24" si="161">AVERAGE(I24:I25)</f>
        <v>15.035000000000002</v>
      </c>
      <c r="AB24" s="2">
        <f t="shared" ref="AB24" si="162">AVERAGE(J24:J25)</f>
        <v>179.9975</v>
      </c>
      <c r="AC24" s="2">
        <f t="shared" ref="AC24" si="163">AVERAGE(K24:K25)</f>
        <v>52.19</v>
      </c>
      <c r="AD24" s="2">
        <f t="shared" ref="AD24" si="164">AVERAGE(L24:L25)</f>
        <v>46.364000000000004</v>
      </c>
      <c r="AE24" s="2">
        <f t="shared" ref="AE24" si="165">AVERAGE(M24:M25)</f>
        <v>0</v>
      </c>
      <c r="AF24" s="2">
        <f t="shared" ref="AF24" si="166">AVERAGE(N24:N25)</f>
        <v>0</v>
      </c>
      <c r="AG24" s="2">
        <f t="shared" ref="AG24" si="167">AVERAGE(O24:O25)</f>
        <v>0</v>
      </c>
      <c r="AH24" s="2">
        <f t="shared" ref="AH24" si="168">AVERAGE(P24:P25)</f>
        <v>0</v>
      </c>
      <c r="AI24" s="2">
        <f t="shared" ref="AI24" si="169">AVERAGE(Q24:Q25)</f>
        <v>374.62099999999998</v>
      </c>
      <c r="AJ24" s="2">
        <f t="shared" ref="AJ24" si="170">AVERAGE(R24:R25)</f>
        <v>148.2595</v>
      </c>
      <c r="AK24" s="2">
        <f t="shared" ref="AK24" si="171">AVERAGE(S24:S25)</f>
        <v>46.364000000000004</v>
      </c>
      <c r="AL24" s="2">
        <f t="shared" ref="AL24" si="172">AVERAGE(T24:T25)</f>
        <v>15.035000000000002</v>
      </c>
      <c r="AM24" s="2">
        <f t="shared" ref="AM24" si="173">AVERAGE(U24:U25)</f>
        <v>25.45</v>
      </c>
      <c r="AN24" s="2"/>
      <c r="AO24" s="2"/>
    </row>
    <row r="25" spans="1:41" x14ac:dyDescent="0.2">
      <c r="A25" s="2" t="s">
        <v>52</v>
      </c>
      <c r="B25" s="2" t="s">
        <v>49</v>
      </c>
      <c r="C25" s="2" t="s">
        <v>26</v>
      </c>
      <c r="D25" s="2" t="s">
        <v>24</v>
      </c>
      <c r="E25" s="2">
        <v>0</v>
      </c>
      <c r="F25" s="2">
        <v>10.308</v>
      </c>
      <c r="G25" s="2">
        <v>10.442</v>
      </c>
      <c r="H25" s="2">
        <v>13.405999999999999</v>
      </c>
      <c r="I25" s="2">
        <v>28.846000000000004</v>
      </c>
      <c r="J25" s="2">
        <v>247.31099999999998</v>
      </c>
      <c r="K25" s="2">
        <v>76.13</v>
      </c>
      <c r="L25" s="2">
        <v>67.83</v>
      </c>
      <c r="M25" s="2">
        <v>0</v>
      </c>
      <c r="N25" s="2">
        <v>0</v>
      </c>
      <c r="O25" s="2">
        <v>0</v>
      </c>
      <c r="P25" s="2">
        <v>0</v>
      </c>
      <c r="Q25" s="2">
        <v>454.27299999999997</v>
      </c>
      <c r="R25" s="2">
        <v>139.13200000000001</v>
      </c>
      <c r="S25" s="2">
        <v>67.83</v>
      </c>
      <c r="T25" s="2">
        <v>28.846000000000004</v>
      </c>
      <c r="U25" s="2">
        <v>26.4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2" t="s">
        <v>53</v>
      </c>
      <c r="B26" s="2" t="s">
        <v>54</v>
      </c>
      <c r="C26" s="2" t="s">
        <v>21</v>
      </c>
      <c r="D26" s="2" t="s">
        <v>22</v>
      </c>
      <c r="E26" s="2">
        <v>18.914999999999999</v>
      </c>
      <c r="F26" s="2">
        <v>26.448000000000004</v>
      </c>
      <c r="G26" s="2">
        <v>46.466000000000001</v>
      </c>
      <c r="H26" s="2">
        <v>20.067</v>
      </c>
      <c r="I26" s="2">
        <v>26.822000000000003</v>
      </c>
      <c r="J26" s="2">
        <v>221.774</v>
      </c>
      <c r="K26" s="2">
        <v>45.234999999999999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405.72700000000003</v>
      </c>
      <c r="R26" s="2">
        <v>183.95300000000003</v>
      </c>
      <c r="S26" s="2">
        <v>0</v>
      </c>
      <c r="T26" s="2">
        <v>26.822000000000003</v>
      </c>
      <c r="U26" s="2">
        <v>23.5</v>
      </c>
      <c r="W26" s="2">
        <f>AVERAGE(E26:E27)</f>
        <v>10.7195</v>
      </c>
      <c r="X26" s="2">
        <f t="shared" ref="X26" si="174">AVERAGE(F26:F27)</f>
        <v>16.658000000000001</v>
      </c>
      <c r="Y26" s="2">
        <f t="shared" ref="Y26" si="175">AVERAGE(G26:G27)</f>
        <v>23.233000000000001</v>
      </c>
      <c r="Z26" s="2">
        <f t="shared" ref="Z26" si="176">AVERAGE(H26:H27)</f>
        <v>28.863499999999998</v>
      </c>
      <c r="AA26" s="2">
        <f t="shared" ref="AA26" si="177">AVERAGE(I26:I27)</f>
        <v>28.367500000000003</v>
      </c>
      <c r="AB26" s="2">
        <f t="shared" ref="AB26" si="178">AVERAGE(J26:J27)</f>
        <v>228.69200000000001</v>
      </c>
      <c r="AC26" s="2">
        <f t="shared" ref="AC26" si="179">AVERAGE(K26:K27)</f>
        <v>41.641999999999996</v>
      </c>
      <c r="AD26" s="2">
        <f t="shared" ref="AD26" si="180">AVERAGE(L26:L27)</f>
        <v>0</v>
      </c>
      <c r="AE26" s="2">
        <f t="shared" ref="AE26" si="181">AVERAGE(M26:M27)</f>
        <v>0</v>
      </c>
      <c r="AF26" s="2">
        <f t="shared" ref="AF26" si="182">AVERAGE(N26:N27)</f>
        <v>0</v>
      </c>
      <c r="AG26" s="2">
        <f t="shared" ref="AG26" si="183">AVERAGE(O26:O27)</f>
        <v>0</v>
      </c>
      <c r="AH26" s="2">
        <f t="shared" ref="AH26" si="184">AVERAGE(P26:P27)</f>
        <v>0</v>
      </c>
      <c r="AI26" s="2">
        <f t="shared" ref="AI26" si="185">AVERAGE(Q26:Q27)</f>
        <v>378.17550000000006</v>
      </c>
      <c r="AJ26" s="2">
        <f t="shared" ref="AJ26" si="186">AVERAGE(R26:R27)</f>
        <v>149.48350000000002</v>
      </c>
      <c r="AK26" s="2">
        <f t="shared" ref="AK26" si="187">AVERAGE(S26:S27)</f>
        <v>0</v>
      </c>
      <c r="AL26" s="2">
        <f t="shared" ref="AL26" si="188">AVERAGE(T26:T27)</f>
        <v>28.367500000000003</v>
      </c>
      <c r="AM26" s="2">
        <f t="shared" ref="AM26" si="189">AVERAGE(U26:U27)</f>
        <v>23.5</v>
      </c>
      <c r="AN26" s="2"/>
      <c r="AO26" s="2"/>
    </row>
    <row r="27" spans="1:41" x14ac:dyDescent="0.2">
      <c r="A27" s="2" t="s">
        <v>55</v>
      </c>
      <c r="B27" s="2" t="s">
        <v>54</v>
      </c>
      <c r="C27" s="2" t="s">
        <v>21</v>
      </c>
      <c r="D27" s="2" t="s">
        <v>24</v>
      </c>
      <c r="E27" s="2">
        <v>2.524</v>
      </c>
      <c r="F27" s="2">
        <v>6.8679999999999994</v>
      </c>
      <c r="G27" s="2">
        <v>0</v>
      </c>
      <c r="H27" s="2">
        <v>37.659999999999997</v>
      </c>
      <c r="I27" s="2">
        <v>29.913000000000004</v>
      </c>
      <c r="J27" s="2">
        <v>235.61</v>
      </c>
      <c r="K27" s="2">
        <v>38.048999999999999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350.62400000000002</v>
      </c>
      <c r="R27" s="2">
        <v>115.01400000000001</v>
      </c>
      <c r="S27" s="2">
        <v>0</v>
      </c>
      <c r="T27" s="2">
        <v>29.913000000000004</v>
      </c>
      <c r="U27" s="2">
        <v>23.5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2" t="s">
        <v>56</v>
      </c>
      <c r="B28" s="2" t="s">
        <v>54</v>
      </c>
      <c r="C28" s="2" t="s">
        <v>26</v>
      </c>
      <c r="D28" s="2" t="s">
        <v>22</v>
      </c>
      <c r="E28" s="2">
        <v>0</v>
      </c>
      <c r="F28" s="2">
        <v>15.286999999999999</v>
      </c>
      <c r="G28" s="2">
        <v>0</v>
      </c>
      <c r="H28" s="2">
        <v>32.164999999999999</v>
      </c>
      <c r="I28" s="2">
        <v>6.2919999999999998</v>
      </c>
      <c r="J28" s="2">
        <v>163.60900000000001</v>
      </c>
      <c r="K28" s="2">
        <v>0</v>
      </c>
      <c r="L28" s="2">
        <v>422.4</v>
      </c>
      <c r="M28" s="2">
        <v>0</v>
      </c>
      <c r="N28" s="2">
        <v>0</v>
      </c>
      <c r="O28" s="2">
        <v>0</v>
      </c>
      <c r="P28" s="2">
        <v>0</v>
      </c>
      <c r="Q28" s="2">
        <v>639.75299999999993</v>
      </c>
      <c r="R28" s="2">
        <v>53.744</v>
      </c>
      <c r="S28" s="2">
        <v>422.4</v>
      </c>
      <c r="T28" s="2">
        <v>6.2919999999999998</v>
      </c>
      <c r="U28" s="2">
        <v>5.5</v>
      </c>
      <c r="W28" s="2">
        <f>AVERAGE(E28:E29)</f>
        <v>0</v>
      </c>
      <c r="X28" s="2">
        <f t="shared" ref="X28" si="190">AVERAGE(F28:F29)</f>
        <v>7.6724999999999994</v>
      </c>
      <c r="Y28" s="2">
        <f t="shared" ref="Y28" si="191">AVERAGE(G28:G29)</f>
        <v>0</v>
      </c>
      <c r="Z28" s="2">
        <f t="shared" ref="Z28" si="192">AVERAGE(H28:H29)</f>
        <v>20.584499999999998</v>
      </c>
      <c r="AA28" s="2">
        <f t="shared" ref="AA28" si="193">AVERAGE(I28:I29)</f>
        <v>3.1764999999999999</v>
      </c>
      <c r="AB28" s="2">
        <f t="shared" ref="AB28" si="194">AVERAGE(J28:J29)</f>
        <v>148.8965</v>
      </c>
      <c r="AC28" s="2">
        <f t="shared" ref="AC28" si="195">AVERAGE(K28:K29)</f>
        <v>0</v>
      </c>
      <c r="AD28" s="2">
        <f t="shared" ref="AD28" si="196">AVERAGE(L28:L29)</f>
        <v>531.68000000000006</v>
      </c>
      <c r="AE28" s="2">
        <f t="shared" ref="AE28" si="197">AVERAGE(M28:M29)</f>
        <v>0</v>
      </c>
      <c r="AF28" s="2">
        <f t="shared" ref="AF28" si="198">AVERAGE(N28:N29)</f>
        <v>0</v>
      </c>
      <c r="AG28" s="2">
        <f t="shared" ref="AG28" si="199">AVERAGE(O28:O29)</f>
        <v>0</v>
      </c>
      <c r="AH28" s="2">
        <f t="shared" ref="AH28" si="200">AVERAGE(P28:P29)</f>
        <v>0</v>
      </c>
      <c r="AI28" s="2">
        <f t="shared" ref="AI28" si="201">AVERAGE(Q28:Q29)</f>
        <v>712.01</v>
      </c>
      <c r="AJ28" s="2">
        <f t="shared" ref="AJ28" si="202">AVERAGE(R28:R29)</f>
        <v>31.433500000000002</v>
      </c>
      <c r="AK28" s="2">
        <f t="shared" ref="AK28" si="203">AVERAGE(S28:S29)</f>
        <v>531.68000000000006</v>
      </c>
      <c r="AL28" s="2">
        <f t="shared" ref="AL28" si="204">AVERAGE(T28:T29)</f>
        <v>3.1764999999999999</v>
      </c>
      <c r="AM28" s="2">
        <f t="shared" ref="AM28" si="205">AVERAGE(U28:U29)</f>
        <v>5.45</v>
      </c>
      <c r="AN28" s="2"/>
      <c r="AO28" s="2"/>
    </row>
    <row r="29" spans="1:41" x14ac:dyDescent="0.2">
      <c r="A29" s="2" t="s">
        <v>57</v>
      </c>
      <c r="B29" s="2" t="s">
        <v>54</v>
      </c>
      <c r="C29" s="2" t="s">
        <v>26</v>
      </c>
      <c r="D29" s="2" t="s">
        <v>24</v>
      </c>
      <c r="E29" s="2">
        <v>0</v>
      </c>
      <c r="F29" s="2">
        <v>5.8000000000000718E-2</v>
      </c>
      <c r="G29" s="2">
        <v>0</v>
      </c>
      <c r="H29" s="2">
        <v>9.0040000000000013</v>
      </c>
      <c r="I29" s="2">
        <v>6.0999999999999999E-2</v>
      </c>
      <c r="J29" s="2">
        <v>134.184</v>
      </c>
      <c r="K29" s="2">
        <v>0</v>
      </c>
      <c r="L29" s="2">
        <v>640.96</v>
      </c>
      <c r="M29" s="2">
        <v>0</v>
      </c>
      <c r="N29" s="2">
        <v>0</v>
      </c>
      <c r="O29" s="2">
        <v>0</v>
      </c>
      <c r="P29" s="2">
        <v>0</v>
      </c>
      <c r="Q29" s="2">
        <v>784.26700000000005</v>
      </c>
      <c r="R29" s="2">
        <v>9.1230000000000011</v>
      </c>
      <c r="S29" s="2">
        <v>640.96</v>
      </c>
      <c r="T29" s="2">
        <v>6.0999999999999999E-2</v>
      </c>
      <c r="U29" s="2">
        <v>5.4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2" t="s">
        <v>58</v>
      </c>
      <c r="B30" s="2" t="s">
        <v>59</v>
      </c>
      <c r="C30" s="2" t="s">
        <v>21</v>
      </c>
      <c r="D30" s="2" t="s">
        <v>22</v>
      </c>
      <c r="E30" s="2">
        <v>2.3390000000000004</v>
      </c>
      <c r="F30" s="2">
        <v>5.2649999999999997</v>
      </c>
      <c r="G30" s="2">
        <v>0</v>
      </c>
      <c r="H30" s="2">
        <v>31.651</v>
      </c>
      <c r="I30" s="2">
        <v>76.234999999999999</v>
      </c>
      <c r="J30" s="2">
        <v>177.417</v>
      </c>
      <c r="K30" s="2">
        <v>99.206000000000003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392.11300000000006</v>
      </c>
      <c r="R30" s="2">
        <v>214.69600000000003</v>
      </c>
      <c r="S30" s="2">
        <v>0</v>
      </c>
      <c r="T30" s="2">
        <v>81.646000000000001</v>
      </c>
      <c r="U30" s="2">
        <v>23.5</v>
      </c>
      <c r="W30" s="2">
        <f>AVERAGE(E30:E31)</f>
        <v>18.657499999999999</v>
      </c>
      <c r="X30" s="2">
        <f t="shared" ref="X30" si="206">AVERAGE(F30:F31)</f>
        <v>4.4984999999999999</v>
      </c>
      <c r="Y30" s="2">
        <f t="shared" ref="Y30" si="207">AVERAGE(G30:G31)</f>
        <v>0</v>
      </c>
      <c r="Z30" s="2">
        <f t="shared" ref="Z30" si="208">AVERAGE(H30:H31)</f>
        <v>22.619</v>
      </c>
      <c r="AA30" s="2">
        <f t="shared" ref="AA30" si="209">AVERAGE(I30:I31)</f>
        <v>84.162000000000006</v>
      </c>
      <c r="AB30" s="2">
        <f t="shared" ref="AB30" si="210">AVERAGE(J30:J31)</f>
        <v>175.61500000000001</v>
      </c>
      <c r="AC30" s="2">
        <f t="shared" ref="AC30" si="211">AVERAGE(K30:K31)</f>
        <v>87.583500000000001</v>
      </c>
      <c r="AD30" s="2">
        <f t="shared" ref="AD30" si="212">AVERAGE(L30:L31)</f>
        <v>0</v>
      </c>
      <c r="AE30" s="2">
        <f t="shared" ref="AE30" si="213">AVERAGE(M30:M31)</f>
        <v>0</v>
      </c>
      <c r="AF30" s="2">
        <f t="shared" ref="AF30" si="214">AVERAGE(N30:N31)</f>
        <v>0</v>
      </c>
      <c r="AG30" s="2">
        <f t="shared" ref="AG30" si="215">AVERAGE(O30:O31)</f>
        <v>0</v>
      </c>
      <c r="AH30" s="2">
        <f t="shared" ref="AH30" si="216">AVERAGE(P30:P31)</f>
        <v>0</v>
      </c>
      <c r="AI30" s="2">
        <f t="shared" ref="AI30" si="217">AVERAGE(Q30:Q31)</f>
        <v>393.13550000000004</v>
      </c>
      <c r="AJ30" s="2">
        <f t="shared" ref="AJ30" si="218">AVERAGE(R30:R31)</f>
        <v>217.52050000000003</v>
      </c>
      <c r="AK30" s="2">
        <f t="shared" ref="AK30" si="219">AVERAGE(S30:S31)</f>
        <v>0</v>
      </c>
      <c r="AL30" s="2">
        <f t="shared" ref="AL30" si="220">AVERAGE(T30:T31)</f>
        <v>86.867500000000007</v>
      </c>
      <c r="AM30" s="2">
        <f t="shared" ref="AM30" si="221">AVERAGE(U30:U31)</f>
        <v>16</v>
      </c>
      <c r="AN30" s="2"/>
      <c r="AO30" s="2"/>
    </row>
    <row r="31" spans="1:41" x14ac:dyDescent="0.2">
      <c r="A31" s="2" t="s">
        <v>60</v>
      </c>
      <c r="B31" s="2" t="s">
        <v>59</v>
      </c>
      <c r="C31" s="2" t="s">
        <v>21</v>
      </c>
      <c r="D31" s="2" t="s">
        <v>24</v>
      </c>
      <c r="E31" s="2">
        <v>34.975999999999999</v>
      </c>
      <c r="F31" s="2">
        <v>3.7319999999999993</v>
      </c>
      <c r="G31" s="2">
        <v>0</v>
      </c>
      <c r="H31" s="2">
        <v>13.587</v>
      </c>
      <c r="I31" s="2">
        <v>92.088999999999999</v>
      </c>
      <c r="J31" s="2">
        <v>173.81300000000002</v>
      </c>
      <c r="K31" s="2">
        <v>75.960999999999999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394.15800000000002</v>
      </c>
      <c r="R31" s="2">
        <v>220.34500000000003</v>
      </c>
      <c r="S31" s="2">
        <v>0</v>
      </c>
      <c r="T31" s="2">
        <v>92.088999999999999</v>
      </c>
      <c r="U31" s="2">
        <v>8.5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2" t="s">
        <v>61</v>
      </c>
      <c r="B32" s="2" t="s">
        <v>59</v>
      </c>
      <c r="C32" s="2" t="s">
        <v>26</v>
      </c>
      <c r="D32" s="2" t="s">
        <v>22</v>
      </c>
      <c r="E32" s="2">
        <v>0</v>
      </c>
      <c r="F32" s="2">
        <v>8.6660000000000004</v>
      </c>
      <c r="G32" s="2">
        <v>0</v>
      </c>
      <c r="H32" s="2">
        <v>13.564</v>
      </c>
      <c r="I32" s="2">
        <v>11.856000000000002</v>
      </c>
      <c r="J32" s="2">
        <v>229.25099999999998</v>
      </c>
      <c r="K32" s="2">
        <v>0</v>
      </c>
      <c r="L32" s="2">
        <v>261</v>
      </c>
      <c r="M32" s="2">
        <v>0</v>
      </c>
      <c r="N32" s="2">
        <v>0</v>
      </c>
      <c r="O32" s="2">
        <v>0</v>
      </c>
      <c r="P32" s="2">
        <v>0</v>
      </c>
      <c r="Q32" s="2">
        <v>524.33699999999999</v>
      </c>
      <c r="R32" s="2">
        <v>34.085999999999999</v>
      </c>
      <c r="S32" s="2">
        <v>261</v>
      </c>
      <c r="T32" s="2">
        <v>11.856000000000002</v>
      </c>
      <c r="U32" s="2">
        <v>11.5</v>
      </c>
      <c r="W32" s="2">
        <f>AVERAGE(E32:E33)</f>
        <v>0</v>
      </c>
      <c r="X32" s="2">
        <f t="shared" ref="X32" si="222">AVERAGE(F32:F33)</f>
        <v>25.785000000000004</v>
      </c>
      <c r="Y32" s="2">
        <f t="shared" ref="Y32" si="223">AVERAGE(G32:G33)</f>
        <v>0</v>
      </c>
      <c r="Z32" s="2">
        <f t="shared" ref="Z32" si="224">AVERAGE(H32:H33)</f>
        <v>7.6180000000000003</v>
      </c>
      <c r="AA32" s="2">
        <f t="shared" ref="AA32" si="225">AVERAGE(I32:I33)</f>
        <v>31.102499999999999</v>
      </c>
      <c r="AB32" s="2">
        <f t="shared" ref="AB32" si="226">AVERAGE(J32:J33)</f>
        <v>255.62949999999998</v>
      </c>
      <c r="AC32" s="2">
        <f t="shared" ref="AC32" si="227">AVERAGE(K32:K33)</f>
        <v>0</v>
      </c>
      <c r="AD32" s="2">
        <f t="shared" ref="AD32" si="228">AVERAGE(L32:L33)</f>
        <v>342.7</v>
      </c>
      <c r="AE32" s="2">
        <f t="shared" ref="AE32" si="229">AVERAGE(M32:M33)</f>
        <v>0.93549999999999978</v>
      </c>
      <c r="AF32" s="2">
        <f t="shared" ref="AF32" si="230">AVERAGE(N32:N33)</f>
        <v>0</v>
      </c>
      <c r="AG32" s="2">
        <f t="shared" ref="AG32" si="231">AVERAGE(O32:O33)</f>
        <v>0</v>
      </c>
      <c r="AH32" s="2">
        <f t="shared" ref="AH32" si="232">AVERAGE(P32:P33)</f>
        <v>0</v>
      </c>
      <c r="AI32" s="2">
        <f t="shared" ref="AI32" si="233">AVERAGE(Q32:Q33)</f>
        <v>663.77049999999997</v>
      </c>
      <c r="AJ32" s="2">
        <f t="shared" ref="AJ32" si="234">AVERAGE(R32:R33)</f>
        <v>65.441000000000003</v>
      </c>
      <c r="AK32" s="2">
        <f t="shared" ref="AK32" si="235">AVERAGE(S32:S33)</f>
        <v>342.7</v>
      </c>
      <c r="AL32" s="2">
        <f t="shared" ref="AL32" si="236">AVERAGE(T32:T33)</f>
        <v>31.102499999999999</v>
      </c>
      <c r="AM32" s="2">
        <f t="shared" ref="AM32" si="237">AVERAGE(U32:U33)</f>
        <v>12.625</v>
      </c>
      <c r="AN32" s="2"/>
      <c r="AO32" s="2"/>
    </row>
    <row r="33" spans="1:41" x14ac:dyDescent="0.2">
      <c r="A33" s="2" t="s">
        <v>62</v>
      </c>
      <c r="B33" s="2" t="s">
        <v>59</v>
      </c>
      <c r="C33" s="2" t="s">
        <v>26</v>
      </c>
      <c r="D33" s="2" t="s">
        <v>24</v>
      </c>
      <c r="E33" s="2">
        <v>0</v>
      </c>
      <c r="F33" s="2">
        <v>42.904000000000003</v>
      </c>
      <c r="G33" s="2">
        <v>0</v>
      </c>
      <c r="H33" s="2">
        <v>1.6719999999999997</v>
      </c>
      <c r="I33" s="2">
        <v>50.348999999999997</v>
      </c>
      <c r="J33" s="2">
        <v>282.00799999999998</v>
      </c>
      <c r="K33" s="2">
        <v>0</v>
      </c>
      <c r="L33" s="2">
        <v>424.4</v>
      </c>
      <c r="M33" s="2">
        <v>1.8709999999999996</v>
      </c>
      <c r="N33" s="2">
        <v>0</v>
      </c>
      <c r="O33" s="2">
        <v>0</v>
      </c>
      <c r="P33" s="2">
        <v>0</v>
      </c>
      <c r="Q33" s="2">
        <v>803.20399999999995</v>
      </c>
      <c r="R33" s="2">
        <v>96.795999999999992</v>
      </c>
      <c r="S33" s="2">
        <v>424.4</v>
      </c>
      <c r="T33" s="2">
        <v>50.348999999999997</v>
      </c>
      <c r="U33" s="2">
        <v>13.75</v>
      </c>
    </row>
    <row r="34" spans="1:41" x14ac:dyDescent="0.2">
      <c r="A34" s="2" t="s">
        <v>63</v>
      </c>
      <c r="B34" s="2" t="s">
        <v>64</v>
      </c>
      <c r="C34" s="2" t="s">
        <v>21</v>
      </c>
      <c r="D34" s="2" t="s">
        <v>22</v>
      </c>
      <c r="E34" s="2">
        <v>9.4649999999999999</v>
      </c>
      <c r="F34" s="2">
        <v>17.969000000000001</v>
      </c>
      <c r="G34" s="2">
        <v>0</v>
      </c>
      <c r="H34" s="2">
        <v>10.131999999999998</v>
      </c>
      <c r="I34" s="2">
        <v>133.60400000000001</v>
      </c>
      <c r="J34" s="2">
        <v>128.82399999999998</v>
      </c>
      <c r="K34" s="2">
        <v>14.497999999999998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314.49200000000002</v>
      </c>
      <c r="R34" s="2">
        <v>185.66800000000001</v>
      </c>
      <c r="S34" s="2">
        <v>0</v>
      </c>
      <c r="T34" s="2">
        <v>133.60400000000001</v>
      </c>
      <c r="U34" s="2">
        <v>27</v>
      </c>
      <c r="W34" s="2">
        <f>AVERAGE(E34:E35)</f>
        <v>49.435500000000005</v>
      </c>
      <c r="X34" s="2">
        <f t="shared" ref="X34" si="238">AVERAGE(F34:F35)</f>
        <v>15.702</v>
      </c>
      <c r="Y34" s="2">
        <f t="shared" ref="Y34" si="239">AVERAGE(G34:G35)</f>
        <v>0</v>
      </c>
      <c r="Z34" s="2">
        <f t="shared" ref="Z34" si="240">AVERAGE(H34:H35)</f>
        <v>7.8729999999999993</v>
      </c>
      <c r="AA34" s="2">
        <f t="shared" ref="AA34" si="241">AVERAGE(I34:I35)</f>
        <v>110.72800000000001</v>
      </c>
      <c r="AB34" s="2">
        <f t="shared" ref="AB34" si="242">AVERAGE(J34:J35)</f>
        <v>155.875</v>
      </c>
      <c r="AC34" s="2">
        <f t="shared" ref="AC34" si="243">AVERAGE(K34:K35)</f>
        <v>11.601499999999998</v>
      </c>
      <c r="AD34" s="2">
        <f t="shared" ref="AD34" si="244">AVERAGE(L34:L35)</f>
        <v>0</v>
      </c>
      <c r="AE34" s="2">
        <f t="shared" ref="AE34" si="245">AVERAGE(M34:M35)</f>
        <v>0</v>
      </c>
      <c r="AF34" s="2">
        <f t="shared" ref="AF34" si="246">AVERAGE(N34:N35)</f>
        <v>0</v>
      </c>
      <c r="AG34" s="2">
        <f t="shared" ref="AG34" si="247">AVERAGE(O34:O35)</f>
        <v>0</v>
      </c>
      <c r="AH34" s="2">
        <f t="shared" ref="AH34" si="248">AVERAGE(P34:P35)</f>
        <v>0</v>
      </c>
      <c r="AI34" s="2">
        <f t="shared" ref="AI34" si="249">AVERAGE(Q34:Q35)</f>
        <v>351.21500000000003</v>
      </c>
      <c r="AJ34" s="2">
        <f t="shared" ref="AJ34" si="250">AVERAGE(R34:R35)</f>
        <v>195.34000000000003</v>
      </c>
      <c r="AK34" s="2">
        <f t="shared" ref="AK34" si="251">AVERAGE(S34:S35)</f>
        <v>0</v>
      </c>
      <c r="AL34" s="2">
        <f t="shared" ref="AL34" si="252">AVERAGE(T34:T35)</f>
        <v>110.72800000000001</v>
      </c>
      <c r="AM34" s="2">
        <f t="shared" ref="AM34" si="253">AVERAGE(U34:U35)</f>
        <v>19.75</v>
      </c>
      <c r="AN34" s="2"/>
      <c r="AO34" s="2"/>
    </row>
    <row r="35" spans="1:41" x14ac:dyDescent="0.2">
      <c r="A35" s="2" t="s">
        <v>65</v>
      </c>
      <c r="B35" s="2" t="s">
        <v>64</v>
      </c>
      <c r="C35" s="2" t="s">
        <v>21</v>
      </c>
      <c r="D35" s="2" t="s">
        <v>24</v>
      </c>
      <c r="E35" s="2">
        <v>89.406000000000006</v>
      </c>
      <c r="F35" s="2">
        <v>13.434999999999999</v>
      </c>
      <c r="G35" s="2">
        <v>0</v>
      </c>
      <c r="H35" s="2">
        <v>5.6140000000000008</v>
      </c>
      <c r="I35" s="2">
        <v>87.852000000000004</v>
      </c>
      <c r="J35" s="2">
        <v>182.92599999999999</v>
      </c>
      <c r="K35" s="2">
        <v>8.7050000000000001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387.93799999999999</v>
      </c>
      <c r="R35" s="2">
        <v>205.01200000000003</v>
      </c>
      <c r="S35" s="2">
        <v>0</v>
      </c>
      <c r="T35" s="2">
        <v>87.852000000000004</v>
      </c>
      <c r="U35" s="2">
        <v>12.5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2" t="s">
        <v>66</v>
      </c>
      <c r="B36" s="2" t="s">
        <v>64</v>
      </c>
      <c r="C36" s="2" t="s">
        <v>26</v>
      </c>
      <c r="D36" s="2" t="s">
        <v>22</v>
      </c>
      <c r="E36" s="2">
        <v>0</v>
      </c>
      <c r="F36" s="2">
        <v>1.0339999999999998</v>
      </c>
      <c r="G36" s="2">
        <v>0</v>
      </c>
      <c r="H36" s="2">
        <v>8.293000000000001</v>
      </c>
      <c r="I36" s="2">
        <v>166.25699999999998</v>
      </c>
      <c r="J36" s="2">
        <v>162.464</v>
      </c>
      <c r="K36" s="2">
        <v>0</v>
      </c>
      <c r="L36" s="2">
        <v>127.23</v>
      </c>
      <c r="M36" s="2">
        <v>0</v>
      </c>
      <c r="N36" s="2">
        <v>0</v>
      </c>
      <c r="O36" s="2">
        <v>0</v>
      </c>
      <c r="P36" s="2">
        <v>0</v>
      </c>
      <c r="Q36" s="2">
        <v>465.27800000000002</v>
      </c>
      <c r="R36" s="2">
        <v>175.58399999999997</v>
      </c>
      <c r="S36" s="2">
        <v>127.23</v>
      </c>
      <c r="T36" s="2">
        <v>166.25699999999998</v>
      </c>
      <c r="U36" s="2">
        <v>20.3</v>
      </c>
      <c r="W36" s="2">
        <f>AVERAGE(E36:E37)</f>
        <v>0.57950000000000013</v>
      </c>
      <c r="X36" s="2">
        <f t="shared" ref="X36" si="254">AVERAGE(F36:F37)</f>
        <v>0.73299999999999987</v>
      </c>
      <c r="Y36" s="2">
        <f t="shared" ref="Y36" si="255">AVERAGE(G36:G37)</f>
        <v>0</v>
      </c>
      <c r="Z36" s="2">
        <f t="shared" ref="Z36" si="256">AVERAGE(H36:H37)</f>
        <v>9.4795000000000016</v>
      </c>
      <c r="AA36" s="2">
        <f t="shared" ref="AA36" si="257">AVERAGE(I36:I37)</f>
        <v>90.85499999999999</v>
      </c>
      <c r="AB36" s="2">
        <f t="shared" ref="AB36" si="258">AVERAGE(J36:J37)</f>
        <v>220.34450000000001</v>
      </c>
      <c r="AC36" s="2">
        <f t="shared" ref="AC36" si="259">AVERAGE(K36:K37)</f>
        <v>0</v>
      </c>
      <c r="AD36" s="2">
        <f t="shared" ref="AD36" si="260">AVERAGE(L36:L37)</f>
        <v>63.615000000000002</v>
      </c>
      <c r="AE36" s="2">
        <f t="shared" ref="AE36" si="261">AVERAGE(M36:M37)</f>
        <v>1.5000000000000002</v>
      </c>
      <c r="AF36" s="2">
        <f t="shared" ref="AF36" si="262">AVERAGE(N36:N37)</f>
        <v>1.5569999999999997</v>
      </c>
      <c r="AG36" s="2">
        <f t="shared" ref="AG36" si="263">AVERAGE(O36:O37)</f>
        <v>0</v>
      </c>
      <c r="AH36" s="2">
        <f t="shared" ref="AH36" si="264">AVERAGE(P36:P37)</f>
        <v>0</v>
      </c>
      <c r="AI36" s="2">
        <f t="shared" ref="AI36" si="265">AVERAGE(Q36:Q37)</f>
        <v>388.6635</v>
      </c>
      <c r="AJ36" s="2">
        <f t="shared" ref="AJ36" si="266">AVERAGE(R36:R37)</f>
        <v>104.70399999999998</v>
      </c>
      <c r="AK36" s="2">
        <f t="shared" ref="AK36" si="267">AVERAGE(S36:S37)</f>
        <v>63.615000000000002</v>
      </c>
      <c r="AL36" s="2">
        <f t="shared" ref="AL36" si="268">AVERAGE(T36:T37)</f>
        <v>90.85499999999999</v>
      </c>
      <c r="AM36" s="2">
        <f t="shared" ref="AM36" si="269">AVERAGE(U36:U37)</f>
        <v>17.100000000000001</v>
      </c>
      <c r="AN36" s="2"/>
      <c r="AO36" s="2"/>
    </row>
    <row r="37" spans="1:41" x14ac:dyDescent="0.2">
      <c r="A37" s="2" t="s">
        <v>67</v>
      </c>
      <c r="B37" s="2" t="s">
        <v>64</v>
      </c>
      <c r="C37" s="2" t="s">
        <v>26</v>
      </c>
      <c r="D37" s="2" t="s">
        <v>24</v>
      </c>
      <c r="E37" s="2">
        <v>1.1590000000000003</v>
      </c>
      <c r="F37" s="2">
        <v>0.43199999999999994</v>
      </c>
      <c r="G37" s="2">
        <v>0</v>
      </c>
      <c r="H37" s="2">
        <v>10.666</v>
      </c>
      <c r="I37" s="2">
        <v>15.452999999999999</v>
      </c>
      <c r="J37" s="2">
        <v>278.22500000000002</v>
      </c>
      <c r="K37" s="2">
        <v>0</v>
      </c>
      <c r="L37" s="2">
        <v>0</v>
      </c>
      <c r="M37" s="2">
        <v>3.0000000000000004</v>
      </c>
      <c r="N37" s="2">
        <v>3.1139999999999994</v>
      </c>
      <c r="O37" s="2">
        <v>0</v>
      </c>
      <c r="P37" s="2">
        <v>0</v>
      </c>
      <c r="Q37" s="2">
        <v>312.04899999999998</v>
      </c>
      <c r="R37" s="2">
        <v>33.823999999999998</v>
      </c>
      <c r="S37" s="2">
        <v>0</v>
      </c>
      <c r="T37" s="2">
        <v>15.452999999999999</v>
      </c>
      <c r="U37" s="2">
        <v>13.899999999999999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 t="s">
        <v>68</v>
      </c>
      <c r="B38" s="2" t="s">
        <v>69</v>
      </c>
      <c r="C38" s="2" t="s">
        <v>21</v>
      </c>
      <c r="D38" s="2" t="s">
        <v>22</v>
      </c>
      <c r="E38" s="2">
        <v>9.1239999999999988</v>
      </c>
      <c r="F38" s="2">
        <v>5.3230000000000004</v>
      </c>
      <c r="G38" s="2">
        <v>0</v>
      </c>
      <c r="H38" s="2">
        <v>11.095000000000001</v>
      </c>
      <c r="I38" s="2">
        <v>112.68100000000001</v>
      </c>
      <c r="J38" s="2">
        <v>153.608</v>
      </c>
      <c r="K38" s="2">
        <v>14.295000000000002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306.12600000000003</v>
      </c>
      <c r="R38" s="2">
        <v>152.51800000000003</v>
      </c>
      <c r="S38" s="2">
        <v>0</v>
      </c>
      <c r="T38" s="2">
        <v>112.68100000000001</v>
      </c>
      <c r="U38" s="2">
        <v>17.399999999999999</v>
      </c>
      <c r="W38" s="2">
        <f>AVERAGE(E38:E39)</f>
        <v>23.051499999999997</v>
      </c>
      <c r="X38" s="2">
        <f t="shared" ref="X38" si="270">AVERAGE(F38:F39)</f>
        <v>15.7075</v>
      </c>
      <c r="Y38" s="2">
        <f t="shared" ref="Y38" si="271">AVERAGE(G38:G39)</f>
        <v>0</v>
      </c>
      <c r="Z38" s="2">
        <f t="shared" ref="Z38" si="272">AVERAGE(H38:H39)</f>
        <v>14.777000000000001</v>
      </c>
      <c r="AA38" s="2">
        <f t="shared" ref="AA38" si="273">AVERAGE(I38:I39)</f>
        <v>96.563000000000017</v>
      </c>
      <c r="AB38" s="2">
        <f t="shared" ref="AB38" si="274">AVERAGE(J38:J39)</f>
        <v>199.66849999999999</v>
      </c>
      <c r="AC38" s="2">
        <f t="shared" ref="AC38" si="275">AVERAGE(K38:K39)</f>
        <v>12.911000000000001</v>
      </c>
      <c r="AD38" s="2">
        <f t="shared" ref="AD38" si="276">AVERAGE(L38:L39)</f>
        <v>0</v>
      </c>
      <c r="AE38" s="2">
        <f t="shared" ref="AE38" si="277">AVERAGE(M38:M39)</f>
        <v>0</v>
      </c>
      <c r="AF38" s="2">
        <f t="shared" ref="AF38" si="278">AVERAGE(N38:N39)</f>
        <v>0</v>
      </c>
      <c r="AG38" s="2">
        <f t="shared" ref="AG38" si="279">AVERAGE(O38:O39)</f>
        <v>0</v>
      </c>
      <c r="AH38" s="2">
        <f t="shared" ref="AH38" si="280">AVERAGE(P38:P39)</f>
        <v>0</v>
      </c>
      <c r="AI38" s="2">
        <f t="shared" ref="AI38" si="281">AVERAGE(Q38:Q39)</f>
        <v>362.67849999999999</v>
      </c>
      <c r="AJ38" s="2">
        <f t="shared" ref="AJ38" si="282">AVERAGE(R38:R39)</f>
        <v>163.01000000000002</v>
      </c>
      <c r="AK38" s="2">
        <f t="shared" ref="AK38" si="283">AVERAGE(S38:S39)</f>
        <v>0</v>
      </c>
      <c r="AL38" s="2">
        <f t="shared" ref="AL38" si="284">AVERAGE(T38:T39)</f>
        <v>96.563000000000017</v>
      </c>
      <c r="AM38" s="2">
        <f t="shared" ref="AM38" si="285">AVERAGE(U38:U39)</f>
        <v>15.7</v>
      </c>
      <c r="AN38" s="2"/>
      <c r="AO38" s="2"/>
    </row>
    <row r="39" spans="1:41" x14ac:dyDescent="0.2">
      <c r="A39" s="2" t="s">
        <v>70</v>
      </c>
      <c r="B39" s="2" t="s">
        <v>69</v>
      </c>
      <c r="C39" s="2" t="s">
        <v>21</v>
      </c>
      <c r="D39" s="2" t="s">
        <v>24</v>
      </c>
      <c r="E39" s="2">
        <v>36.978999999999999</v>
      </c>
      <c r="F39" s="2">
        <v>26.091999999999999</v>
      </c>
      <c r="G39" s="2">
        <v>0</v>
      </c>
      <c r="H39" s="2">
        <v>18.459</v>
      </c>
      <c r="I39" s="2">
        <v>80.445000000000007</v>
      </c>
      <c r="J39" s="2">
        <v>245.72899999999998</v>
      </c>
      <c r="K39" s="2">
        <v>11.526999999999999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419.23099999999999</v>
      </c>
      <c r="R39" s="2">
        <v>173.50200000000001</v>
      </c>
      <c r="S39" s="2">
        <v>0</v>
      </c>
      <c r="T39" s="2">
        <v>80.445000000000007</v>
      </c>
      <c r="U39" s="2">
        <v>14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 t="s">
        <v>71</v>
      </c>
      <c r="B40" s="2" t="s">
        <v>69</v>
      </c>
      <c r="C40" s="2" t="s">
        <v>26</v>
      </c>
      <c r="D40" s="2" t="s">
        <v>22</v>
      </c>
      <c r="E40" s="2">
        <v>1.6509999999999998</v>
      </c>
      <c r="F40" s="2">
        <v>0.99300000000000033</v>
      </c>
      <c r="G40" s="2">
        <v>0</v>
      </c>
      <c r="H40" s="2">
        <v>31.344000000000001</v>
      </c>
      <c r="I40" s="2">
        <v>104.10899999999999</v>
      </c>
      <c r="J40" s="2">
        <v>239.16900000000001</v>
      </c>
      <c r="K40" s="2">
        <v>11.805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389.07099999999997</v>
      </c>
      <c r="R40" s="2">
        <v>149.90199999999999</v>
      </c>
      <c r="S40" s="2">
        <v>0</v>
      </c>
      <c r="T40" s="2">
        <v>104.10899999999999</v>
      </c>
      <c r="U40" s="2">
        <v>22.5</v>
      </c>
      <c r="W40" s="2">
        <f>AVERAGE(E40:E41)</f>
        <v>0.8254999999999999</v>
      </c>
      <c r="X40" s="2">
        <f t="shared" ref="X40" si="286">AVERAGE(F40:F41)</f>
        <v>3.0719999999999996</v>
      </c>
      <c r="Y40" s="2">
        <f t="shared" ref="Y40" si="287">AVERAGE(G40:G41)</f>
        <v>0</v>
      </c>
      <c r="Z40" s="2">
        <f t="shared" ref="Z40" si="288">AVERAGE(H40:H41)</f>
        <v>28.277000000000001</v>
      </c>
      <c r="AA40" s="2">
        <f t="shared" ref="AA40" si="289">AVERAGE(I40:I41)</f>
        <v>186.50300000000001</v>
      </c>
      <c r="AB40" s="2">
        <f t="shared" ref="AB40" si="290">AVERAGE(J40:J41)</f>
        <v>182.93650000000002</v>
      </c>
      <c r="AC40" s="2">
        <f t="shared" ref="AC40" si="291">AVERAGE(K40:K41)</f>
        <v>6.9964999999999993</v>
      </c>
      <c r="AD40" s="2">
        <f t="shared" ref="AD40" si="292">AVERAGE(L40:L41)</f>
        <v>119.67</v>
      </c>
      <c r="AE40" s="2">
        <f t="shared" ref="AE40" si="293">AVERAGE(M40:M41)</f>
        <v>0</v>
      </c>
      <c r="AF40" s="2">
        <f t="shared" ref="AF40" si="294">AVERAGE(N40:N41)</f>
        <v>0</v>
      </c>
      <c r="AG40" s="2">
        <f t="shared" ref="AG40" si="295">AVERAGE(O40:O41)</f>
        <v>0</v>
      </c>
      <c r="AH40" s="2">
        <f t="shared" ref="AH40" si="296">AVERAGE(P40:P41)</f>
        <v>0</v>
      </c>
      <c r="AI40" s="2">
        <f t="shared" ref="AI40" si="297">AVERAGE(Q40:Q41)</f>
        <v>528.28049999999996</v>
      </c>
      <c r="AJ40" s="2">
        <f t="shared" ref="AJ40" si="298">AVERAGE(R40:R41)</f>
        <v>225.67400000000001</v>
      </c>
      <c r="AK40" s="2">
        <f t="shared" ref="AK40" si="299">AVERAGE(S40:S41)</f>
        <v>119.67</v>
      </c>
      <c r="AL40" s="2">
        <f t="shared" ref="AL40" si="300">AVERAGE(T40:T41)</f>
        <v>186.50300000000001</v>
      </c>
      <c r="AM40" s="2">
        <f t="shared" ref="AM40" si="301">AVERAGE(U40:U41)</f>
        <v>20.45</v>
      </c>
      <c r="AN40" s="2"/>
      <c r="AO40" s="2"/>
    </row>
    <row r="41" spans="1:41" x14ac:dyDescent="0.2">
      <c r="A41" s="2" t="s">
        <v>72</v>
      </c>
      <c r="B41" s="2" t="s">
        <v>69</v>
      </c>
      <c r="C41" s="2" t="s">
        <v>26</v>
      </c>
      <c r="D41" s="2" t="s">
        <v>24</v>
      </c>
      <c r="E41" s="2">
        <v>0</v>
      </c>
      <c r="F41" s="2">
        <v>5.1509999999999989</v>
      </c>
      <c r="G41" s="2">
        <v>0</v>
      </c>
      <c r="H41" s="2">
        <v>25.21</v>
      </c>
      <c r="I41" s="2">
        <v>268.89700000000005</v>
      </c>
      <c r="J41" s="2">
        <v>126.70400000000001</v>
      </c>
      <c r="K41" s="2">
        <v>2.1879999999999997</v>
      </c>
      <c r="L41" s="2">
        <v>239.34</v>
      </c>
      <c r="M41" s="2">
        <v>0</v>
      </c>
      <c r="N41" s="2">
        <v>0</v>
      </c>
      <c r="O41" s="2">
        <v>0</v>
      </c>
      <c r="P41" s="2">
        <v>0</v>
      </c>
      <c r="Q41" s="2">
        <v>667.49</v>
      </c>
      <c r="R41" s="2">
        <v>301.44600000000003</v>
      </c>
      <c r="S41" s="2">
        <v>239.34</v>
      </c>
      <c r="T41" s="2">
        <v>268.89700000000005</v>
      </c>
      <c r="U41" s="2">
        <v>18.399999999999999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 t="s">
        <v>73</v>
      </c>
      <c r="B42" s="2" t="s">
        <v>74</v>
      </c>
      <c r="C42" s="2" t="s">
        <v>21</v>
      </c>
      <c r="D42" s="2" t="s">
        <v>22</v>
      </c>
      <c r="E42" s="2">
        <v>5.9939999999999998</v>
      </c>
      <c r="F42" s="2">
        <v>10.736000000000001</v>
      </c>
      <c r="G42" s="2">
        <v>0</v>
      </c>
      <c r="H42" s="2">
        <v>0</v>
      </c>
      <c r="I42" s="2">
        <v>17.129000000000001</v>
      </c>
      <c r="J42" s="2">
        <v>212.03399999999999</v>
      </c>
      <c r="K42" s="2">
        <v>12.652999999999999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258.54599999999999</v>
      </c>
      <c r="R42" s="2">
        <v>46.512</v>
      </c>
      <c r="S42" s="2">
        <v>0</v>
      </c>
      <c r="T42" s="2">
        <v>17.129000000000001</v>
      </c>
      <c r="U42" s="2">
        <v>14.9</v>
      </c>
      <c r="W42" s="2">
        <f>AVERAGE(E42:E43)</f>
        <v>6.2810000000000006</v>
      </c>
      <c r="X42" s="2">
        <f t="shared" ref="X42" si="302">AVERAGE(F42:F43)</f>
        <v>7.9035000000000002</v>
      </c>
      <c r="Y42" s="2">
        <f t="shared" ref="Y42" si="303">AVERAGE(G42:G43)</f>
        <v>0</v>
      </c>
      <c r="Z42" s="2">
        <f t="shared" ref="Z42" si="304">AVERAGE(H42:H43)</f>
        <v>30.079499999999996</v>
      </c>
      <c r="AA42" s="2">
        <f t="shared" ref="AA42" si="305">AVERAGE(I42:I43)</f>
        <v>39.676000000000002</v>
      </c>
      <c r="AB42" s="2">
        <f t="shared" ref="AB42" si="306">AVERAGE(J42:J43)</f>
        <v>185.398</v>
      </c>
      <c r="AC42" s="2">
        <f t="shared" ref="AC42" si="307">AVERAGE(K42:K43)</f>
        <v>14.517499999999998</v>
      </c>
      <c r="AD42" s="2">
        <f t="shared" ref="AD42" si="308">AVERAGE(L42:L43)</f>
        <v>0</v>
      </c>
      <c r="AE42" s="2">
        <f t="shared" ref="AE42" si="309">AVERAGE(M42:M43)</f>
        <v>0</v>
      </c>
      <c r="AF42" s="2">
        <f t="shared" ref="AF42" si="310">AVERAGE(N42:N43)</f>
        <v>0</v>
      </c>
      <c r="AG42" s="2">
        <f t="shared" ref="AG42" si="311">AVERAGE(O42:O43)</f>
        <v>0</v>
      </c>
      <c r="AH42" s="2">
        <f t="shared" ref="AH42" si="312">AVERAGE(P42:P43)</f>
        <v>7.4499999999999997E-2</v>
      </c>
      <c r="AI42" s="2">
        <f t="shared" ref="AI42" si="313">AVERAGE(Q42:Q43)</f>
        <v>283.93</v>
      </c>
      <c r="AJ42" s="2">
        <f t="shared" ref="AJ42" si="314">AVERAGE(R42:R43)</f>
        <v>98.531999999999996</v>
      </c>
      <c r="AK42" s="2">
        <f t="shared" ref="AK42" si="315">AVERAGE(S42:S43)</f>
        <v>0</v>
      </c>
      <c r="AL42" s="2">
        <f t="shared" ref="AL42" si="316">AVERAGE(T42:T43)</f>
        <v>39.676000000000002</v>
      </c>
      <c r="AM42" s="2">
        <f t="shared" ref="AM42" si="317">AVERAGE(U42:U43)</f>
        <v>13.25</v>
      </c>
      <c r="AN42" s="2"/>
      <c r="AO42" s="2"/>
    </row>
    <row r="43" spans="1:41" x14ac:dyDescent="0.2">
      <c r="A43" s="2" t="s">
        <v>75</v>
      </c>
      <c r="B43" s="2" t="s">
        <v>74</v>
      </c>
      <c r="C43" s="2" t="s">
        <v>21</v>
      </c>
      <c r="D43" s="2" t="s">
        <v>24</v>
      </c>
      <c r="E43" s="2">
        <v>6.5680000000000005</v>
      </c>
      <c r="F43" s="2">
        <v>5.0709999999999997</v>
      </c>
      <c r="G43" s="2">
        <v>0</v>
      </c>
      <c r="H43" s="2">
        <v>60.158999999999992</v>
      </c>
      <c r="I43" s="2">
        <v>62.222999999999999</v>
      </c>
      <c r="J43" s="2">
        <v>158.762</v>
      </c>
      <c r="K43" s="2">
        <v>16.381999999999998</v>
      </c>
      <c r="L43" s="2">
        <v>0</v>
      </c>
      <c r="M43" s="2">
        <v>0</v>
      </c>
      <c r="N43" s="2">
        <v>0</v>
      </c>
      <c r="O43" s="2">
        <v>0</v>
      </c>
      <c r="P43" s="2">
        <v>0.14899999999999999</v>
      </c>
      <c r="Q43" s="2">
        <v>309.31400000000002</v>
      </c>
      <c r="R43" s="2">
        <v>150.55199999999999</v>
      </c>
      <c r="S43" s="2">
        <v>0</v>
      </c>
      <c r="T43" s="2">
        <v>62.222999999999999</v>
      </c>
      <c r="U43" s="2">
        <v>11.6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 t="s">
        <v>76</v>
      </c>
      <c r="B44" s="2" t="s">
        <v>74</v>
      </c>
      <c r="C44" s="2" t="s">
        <v>26</v>
      </c>
      <c r="D44" s="2" t="s">
        <v>22</v>
      </c>
      <c r="E44" s="2">
        <v>0.50600000000000001</v>
      </c>
      <c r="F44" s="2">
        <v>1.3509999999999991</v>
      </c>
      <c r="G44" s="2">
        <v>11.337</v>
      </c>
      <c r="H44" s="2">
        <v>8.5069999999999979</v>
      </c>
      <c r="I44" s="2">
        <v>39.715999999999994</v>
      </c>
      <c r="J44" s="2">
        <v>133.429</v>
      </c>
      <c r="K44" s="2">
        <v>0</v>
      </c>
      <c r="L44" s="2">
        <v>259.8</v>
      </c>
      <c r="M44" s="2">
        <v>0</v>
      </c>
      <c r="N44" s="2">
        <v>0</v>
      </c>
      <c r="O44" s="2">
        <v>0</v>
      </c>
      <c r="P44" s="2">
        <v>0</v>
      </c>
      <c r="Q44" s="2">
        <v>454.64600000000002</v>
      </c>
      <c r="R44" s="2">
        <v>61.416999999999987</v>
      </c>
      <c r="S44" s="2">
        <v>259.8</v>
      </c>
      <c r="T44" s="2">
        <v>39.715999999999994</v>
      </c>
      <c r="U44" s="2">
        <v>23.5</v>
      </c>
      <c r="W44" s="2">
        <f>AVERAGE(E44:E45)</f>
        <v>0.253</v>
      </c>
      <c r="X44" s="2">
        <f t="shared" ref="X44" si="318">AVERAGE(F44:F45)</f>
        <v>1.6474999999999995</v>
      </c>
      <c r="Y44" s="2">
        <f t="shared" ref="Y44" si="319">AVERAGE(G44:G45)</f>
        <v>44.875</v>
      </c>
      <c r="Z44" s="2">
        <f t="shared" ref="Z44" si="320">AVERAGE(H44:H45)</f>
        <v>9.1329999999999991</v>
      </c>
      <c r="AA44" s="2">
        <f t="shared" ref="AA44" si="321">AVERAGE(I44:I45)</f>
        <v>41.467500000000001</v>
      </c>
      <c r="AB44" s="2">
        <f t="shared" ref="AB44" si="322">AVERAGE(J44:J45)</f>
        <v>137.16649999999998</v>
      </c>
      <c r="AC44" s="2">
        <f t="shared" ref="AC44" si="323">AVERAGE(K44:K45)</f>
        <v>8.5130000000000017</v>
      </c>
      <c r="AD44" s="2">
        <f t="shared" ref="AD44" si="324">AVERAGE(L44:L45)</f>
        <v>164.08500000000001</v>
      </c>
      <c r="AE44" s="2">
        <f t="shared" ref="AE44" si="325">AVERAGE(M44:M45)</f>
        <v>0</v>
      </c>
      <c r="AF44" s="2">
        <f t="shared" ref="AF44" si="326">AVERAGE(N44:N45)</f>
        <v>0</v>
      </c>
      <c r="AG44" s="2">
        <f t="shared" ref="AG44" si="327">AVERAGE(O44:O45)</f>
        <v>0</v>
      </c>
      <c r="AH44" s="2">
        <f t="shared" ref="AH44" si="328">AVERAGE(P44:P45)</f>
        <v>0</v>
      </c>
      <c r="AI44" s="2">
        <f t="shared" ref="AI44" si="329">AVERAGE(Q44:Q45)</f>
        <v>407.14050000000003</v>
      </c>
      <c r="AJ44" s="2">
        <f t="shared" ref="AJ44" si="330">AVERAGE(R44:R45)</f>
        <v>105.88900000000001</v>
      </c>
      <c r="AK44" s="2">
        <f t="shared" ref="AK44" si="331">AVERAGE(S44:S45)</f>
        <v>164.08500000000001</v>
      </c>
      <c r="AL44" s="2">
        <f t="shared" ref="AL44" si="332">AVERAGE(T44:T45)</f>
        <v>41.467500000000001</v>
      </c>
      <c r="AM44" s="2">
        <f t="shared" ref="AM44" si="333">AVERAGE(U44:U45)</f>
        <v>19.25</v>
      </c>
      <c r="AN44" s="2"/>
      <c r="AO44" s="2"/>
    </row>
    <row r="45" spans="1:41" x14ac:dyDescent="0.2">
      <c r="A45" s="2" t="s">
        <v>77</v>
      </c>
      <c r="B45" s="2" t="s">
        <v>74</v>
      </c>
      <c r="C45" s="2" t="s">
        <v>26</v>
      </c>
      <c r="D45" s="2" t="s">
        <v>24</v>
      </c>
      <c r="E45" s="2">
        <v>0</v>
      </c>
      <c r="F45" s="2">
        <v>1.944</v>
      </c>
      <c r="G45" s="2">
        <v>78.412999999999997</v>
      </c>
      <c r="H45" s="2">
        <v>9.7589999999999986</v>
      </c>
      <c r="I45" s="2">
        <v>43.219000000000001</v>
      </c>
      <c r="J45" s="2">
        <v>140.904</v>
      </c>
      <c r="K45" s="2">
        <v>17.026000000000003</v>
      </c>
      <c r="L45" s="2">
        <v>68.37</v>
      </c>
      <c r="M45" s="2">
        <v>0</v>
      </c>
      <c r="N45" s="2">
        <v>0</v>
      </c>
      <c r="O45" s="2">
        <v>0</v>
      </c>
      <c r="P45" s="2">
        <v>0</v>
      </c>
      <c r="Q45" s="2">
        <v>359.63500000000005</v>
      </c>
      <c r="R45" s="2">
        <v>150.36100000000002</v>
      </c>
      <c r="S45" s="2">
        <v>68.37</v>
      </c>
      <c r="T45" s="2">
        <v>43.219000000000001</v>
      </c>
      <c r="U45" s="2">
        <v>15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 t="s">
        <v>78</v>
      </c>
      <c r="B46" s="2" t="s">
        <v>79</v>
      </c>
      <c r="C46" s="2" t="s">
        <v>21</v>
      </c>
      <c r="D46" s="2" t="s">
        <v>22</v>
      </c>
      <c r="E46" s="2">
        <v>4.7670000000000003</v>
      </c>
      <c r="F46" s="2">
        <v>18.7</v>
      </c>
      <c r="G46" s="2">
        <v>0</v>
      </c>
      <c r="H46" s="2">
        <v>27.341000000000001</v>
      </c>
      <c r="I46" s="2">
        <v>51.609000000000002</v>
      </c>
      <c r="J46" s="2">
        <v>173.90700000000001</v>
      </c>
      <c r="K46" s="2">
        <v>26.826999999999998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303.15100000000001</v>
      </c>
      <c r="R46" s="2">
        <v>129.244</v>
      </c>
      <c r="S46" s="2">
        <v>0</v>
      </c>
      <c r="T46" s="2">
        <v>51.609000000000002</v>
      </c>
      <c r="U46" s="2">
        <v>42.9</v>
      </c>
      <c r="W46" s="2">
        <f>AVERAGE(E46:E47)</f>
        <v>16.692000000000004</v>
      </c>
      <c r="X46" s="2">
        <f t="shared" ref="X46" si="334">AVERAGE(F46:F47)</f>
        <v>15.686</v>
      </c>
      <c r="Y46" s="2">
        <f t="shared" ref="Y46" si="335">AVERAGE(G46:G47)</f>
        <v>0</v>
      </c>
      <c r="Z46" s="2">
        <f t="shared" ref="Z46" si="336">AVERAGE(H46:H47)</f>
        <v>22.9985</v>
      </c>
      <c r="AA46" s="2">
        <f t="shared" ref="AA46" si="337">AVERAGE(I46:I47)</f>
        <v>47.137500000000003</v>
      </c>
      <c r="AB46" s="2">
        <f t="shared" ref="AB46" si="338">AVERAGE(J46:J47)</f>
        <v>170.38</v>
      </c>
      <c r="AC46" s="2">
        <f t="shared" ref="AC46" si="339">AVERAGE(K46:K47)</f>
        <v>18.406500000000001</v>
      </c>
      <c r="AD46" s="2">
        <f t="shared" ref="AD46" si="340">AVERAGE(L46:L47)</f>
        <v>0</v>
      </c>
      <c r="AE46" s="2">
        <f t="shared" ref="AE46" si="341">AVERAGE(M46:M47)</f>
        <v>0</v>
      </c>
      <c r="AF46" s="2">
        <f t="shared" ref="AF46" si="342">AVERAGE(N46:N47)</f>
        <v>0</v>
      </c>
      <c r="AG46" s="2">
        <f t="shared" ref="AG46" si="343">AVERAGE(O46:O47)</f>
        <v>0</v>
      </c>
      <c r="AH46" s="2">
        <f t="shared" ref="AH46" si="344">AVERAGE(P46:P47)</f>
        <v>0</v>
      </c>
      <c r="AI46" s="2">
        <f t="shared" ref="AI46" si="345">AVERAGE(Q46:Q47)</f>
        <v>291.30049999999994</v>
      </c>
      <c r="AJ46" s="2">
        <f t="shared" ref="AJ46" si="346">AVERAGE(R46:R47)</f>
        <v>120.9205</v>
      </c>
      <c r="AK46" s="2">
        <f t="shared" ref="AK46" si="347">AVERAGE(S46:S47)</f>
        <v>0</v>
      </c>
      <c r="AL46" s="2">
        <f t="shared" ref="AL46" si="348">AVERAGE(T46:T47)</f>
        <v>47.137500000000003</v>
      </c>
      <c r="AM46" s="2">
        <f t="shared" ref="AM46" si="349">AVERAGE(U46:U47)</f>
        <v>29.7</v>
      </c>
      <c r="AN46" s="2"/>
      <c r="AO46" s="2"/>
    </row>
    <row r="47" spans="1:41" x14ac:dyDescent="0.2">
      <c r="A47" s="2" t="s">
        <v>78</v>
      </c>
      <c r="B47" s="2" t="s">
        <v>79</v>
      </c>
      <c r="C47" s="2" t="s">
        <v>21</v>
      </c>
      <c r="D47" s="2" t="s">
        <v>22</v>
      </c>
      <c r="E47" s="2">
        <v>28.617000000000004</v>
      </c>
      <c r="F47" s="2">
        <v>12.672000000000001</v>
      </c>
      <c r="G47" s="2">
        <v>0</v>
      </c>
      <c r="H47" s="2">
        <v>18.655999999999999</v>
      </c>
      <c r="I47" s="2">
        <v>42.665999999999997</v>
      </c>
      <c r="J47" s="2">
        <v>166.85299999999998</v>
      </c>
      <c r="K47" s="2">
        <v>9.9860000000000007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279.44999999999993</v>
      </c>
      <c r="R47" s="2">
        <v>112.59699999999999</v>
      </c>
      <c r="S47" s="2">
        <v>0</v>
      </c>
      <c r="T47" s="2">
        <v>42.665999999999997</v>
      </c>
      <c r="U47" s="2">
        <v>16.5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 t="s">
        <v>80</v>
      </c>
      <c r="B48" s="2" t="s">
        <v>79</v>
      </c>
      <c r="C48" s="2" t="s">
        <v>26</v>
      </c>
      <c r="D48" s="2" t="s">
        <v>22</v>
      </c>
      <c r="E48" s="2">
        <v>10.844000000000001</v>
      </c>
      <c r="F48" s="2">
        <v>1.8779999999999992</v>
      </c>
      <c r="G48" s="2">
        <v>0</v>
      </c>
      <c r="H48" s="2">
        <v>53.486000000000004</v>
      </c>
      <c r="I48" s="2">
        <v>51.518000000000001</v>
      </c>
      <c r="J48" s="2">
        <v>96.403000000000006</v>
      </c>
      <c r="K48" s="2">
        <v>14.267000000000001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228.39600000000002</v>
      </c>
      <c r="R48" s="2">
        <v>131.99299999999999</v>
      </c>
      <c r="S48" s="2">
        <v>0</v>
      </c>
      <c r="T48" s="2">
        <v>51.518000000000001</v>
      </c>
      <c r="U48" s="2">
        <v>41.5</v>
      </c>
      <c r="W48" s="2">
        <f>AVERAGE(E48:E49)</f>
        <v>5.4220000000000006</v>
      </c>
      <c r="X48" s="2">
        <f t="shared" ref="X48" si="350">AVERAGE(F48:F49)</f>
        <v>3.3864999999999998</v>
      </c>
      <c r="Y48" s="2">
        <f t="shared" ref="Y48" si="351">AVERAGE(G48:G49)</f>
        <v>0</v>
      </c>
      <c r="Z48" s="2">
        <f t="shared" ref="Z48" si="352">AVERAGE(H48:H49)</f>
        <v>39.469000000000008</v>
      </c>
      <c r="AA48" s="2">
        <f t="shared" ref="AA48" si="353">AVERAGE(I48:I49)</f>
        <v>68.242999999999995</v>
      </c>
      <c r="AB48" s="2">
        <f t="shared" ref="AB48" si="354">AVERAGE(J48:J49)</f>
        <v>139.24450000000002</v>
      </c>
      <c r="AC48" s="2">
        <f t="shared" ref="AC48" si="355">AVERAGE(K48:K49)</f>
        <v>7.1335000000000006</v>
      </c>
      <c r="AD48" s="2">
        <f t="shared" ref="AD48" si="356">AVERAGE(L48:L49)</f>
        <v>84.03</v>
      </c>
      <c r="AE48" s="2">
        <f t="shared" ref="AE48" si="357">AVERAGE(M48:M49)</f>
        <v>0</v>
      </c>
      <c r="AF48" s="2">
        <f t="shared" ref="AF48" si="358">AVERAGE(N48:N49)</f>
        <v>0</v>
      </c>
      <c r="AG48" s="2">
        <f t="shared" ref="AG48" si="359">AVERAGE(O48:O49)</f>
        <v>0</v>
      </c>
      <c r="AH48" s="2">
        <f t="shared" ref="AH48" si="360">AVERAGE(P48:P49)</f>
        <v>0</v>
      </c>
      <c r="AI48" s="2">
        <f t="shared" ref="AI48" si="361">AVERAGE(Q48:Q49)</f>
        <v>346.92849999999999</v>
      </c>
      <c r="AJ48" s="2">
        <f t="shared" ref="AJ48" si="362">AVERAGE(R48:R49)</f>
        <v>123.654</v>
      </c>
      <c r="AK48" s="2">
        <f t="shared" ref="AK48" si="363">AVERAGE(S48:S49)</f>
        <v>84.03</v>
      </c>
      <c r="AL48" s="2">
        <f t="shared" ref="AL48" si="364">AVERAGE(T48:T49)</f>
        <v>68.242999999999995</v>
      </c>
      <c r="AM48" s="2">
        <f t="shared" ref="AM48" si="365">AVERAGE(U48:U49)</f>
        <v>28.25</v>
      </c>
      <c r="AN48" s="2"/>
      <c r="AO48" s="2"/>
    </row>
    <row r="49" spans="1:21" x14ac:dyDescent="0.2">
      <c r="A49" s="2" t="s">
        <v>81</v>
      </c>
      <c r="B49" s="2" t="s">
        <v>79</v>
      </c>
      <c r="C49" s="2" t="s">
        <v>26</v>
      </c>
      <c r="D49" s="2" t="s">
        <v>24</v>
      </c>
      <c r="E49" s="2">
        <v>0</v>
      </c>
      <c r="F49" s="2">
        <v>4.8950000000000005</v>
      </c>
      <c r="G49" s="2">
        <v>0</v>
      </c>
      <c r="H49" s="2">
        <v>25.452000000000005</v>
      </c>
      <c r="I49" s="2">
        <v>84.968000000000004</v>
      </c>
      <c r="J49" s="2">
        <v>182.08600000000001</v>
      </c>
      <c r="K49" s="2">
        <v>0</v>
      </c>
      <c r="L49" s="2">
        <v>168.06</v>
      </c>
      <c r="M49" s="2">
        <v>0</v>
      </c>
      <c r="N49" s="2">
        <v>0</v>
      </c>
      <c r="O49" s="2">
        <v>0</v>
      </c>
      <c r="P49" s="2">
        <v>0</v>
      </c>
      <c r="Q49" s="2">
        <v>465.46100000000001</v>
      </c>
      <c r="R49" s="2">
        <v>115.31500000000001</v>
      </c>
      <c r="S49" s="2">
        <v>168.06</v>
      </c>
      <c r="T49" s="2">
        <v>84.968000000000004</v>
      </c>
      <c r="U49" s="2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C7" workbookViewId="0">
      <selection activeCell="V30" sqref="V30:V32"/>
    </sheetView>
  </sheetViews>
  <sheetFormatPr defaultRowHeight="12.75" x14ac:dyDescent="0.2"/>
  <cols>
    <col min="1" max="16384" width="9.140625" style="2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11</v>
      </c>
      <c r="S1" s="2" t="s">
        <v>8</v>
      </c>
      <c r="T1" s="2" t="s">
        <v>18</v>
      </c>
      <c r="V1" s="2" t="s">
        <v>91</v>
      </c>
    </row>
    <row r="2" spans="1:22" x14ac:dyDescent="0.2">
      <c r="A2" s="2" t="s">
        <v>25</v>
      </c>
      <c r="B2" s="2" t="s">
        <v>20</v>
      </c>
      <c r="C2" s="2" t="s">
        <v>26</v>
      </c>
      <c r="D2" s="2">
        <v>0</v>
      </c>
      <c r="E2" s="2">
        <v>15.147500000000001</v>
      </c>
      <c r="F2" s="2">
        <v>0</v>
      </c>
      <c r="G2" s="2">
        <v>2.2195000000000005</v>
      </c>
      <c r="H2" s="2">
        <v>39.668999999999997</v>
      </c>
      <c r="I2" s="2">
        <v>301.32000000000005</v>
      </c>
      <c r="J2" s="2">
        <v>0</v>
      </c>
      <c r="K2" s="2">
        <v>598.13</v>
      </c>
      <c r="L2" s="2">
        <v>6.4500000000000002E-2</v>
      </c>
      <c r="M2" s="2">
        <v>0</v>
      </c>
      <c r="N2" s="2">
        <v>7.2000000000000064E-2</v>
      </c>
      <c r="O2" s="2">
        <v>0.11199999999999966</v>
      </c>
      <c r="P2" s="2">
        <v>956.73450000000003</v>
      </c>
      <c r="Q2" s="2">
        <v>57.284499999999994</v>
      </c>
      <c r="R2" s="2">
        <v>598.13</v>
      </c>
      <c r="S2" s="2">
        <v>39.668999999999997</v>
      </c>
      <c r="T2" s="2">
        <v>8.5</v>
      </c>
      <c r="V2" s="2">
        <f>SUM(D2:H2,J2,K2,L2,M2,O2)</f>
        <v>655.34249999999986</v>
      </c>
    </row>
    <row r="3" spans="1:22" x14ac:dyDescent="0.2">
      <c r="A3" s="2" t="s">
        <v>31</v>
      </c>
      <c r="B3" s="2" t="s">
        <v>29</v>
      </c>
      <c r="C3" s="2" t="s">
        <v>26</v>
      </c>
      <c r="D3" s="2">
        <v>0</v>
      </c>
      <c r="E3" s="2">
        <v>13.375499999999999</v>
      </c>
      <c r="F3" s="2">
        <v>0</v>
      </c>
      <c r="G3" s="2">
        <v>6.9824999999999999</v>
      </c>
      <c r="H3" s="2">
        <v>4.9965000000000011</v>
      </c>
      <c r="I3" s="2">
        <v>233.48400000000001</v>
      </c>
      <c r="J3" s="2">
        <v>0</v>
      </c>
      <c r="K3" s="2">
        <v>474.125</v>
      </c>
      <c r="L3" s="2">
        <v>0</v>
      </c>
      <c r="M3" s="2">
        <v>0</v>
      </c>
      <c r="N3" s="2">
        <v>0</v>
      </c>
      <c r="O3" s="2">
        <v>5.2545000000000002</v>
      </c>
      <c r="P3" s="2">
        <v>738.21800000000007</v>
      </c>
      <c r="Q3" s="2">
        <v>30.609000000000002</v>
      </c>
      <c r="R3" s="2">
        <v>348.04325079432698</v>
      </c>
      <c r="S3" s="2">
        <v>3.2813620959945657</v>
      </c>
      <c r="T3" s="2">
        <v>12.25</v>
      </c>
      <c r="V3" s="2">
        <f t="shared" ref="V3:V13" si="0">SUM(D3:H3,J3,K3,L3,M3,O3)</f>
        <v>504.73399999999998</v>
      </c>
    </row>
    <row r="4" spans="1:22" x14ac:dyDescent="0.2">
      <c r="A4" s="2" t="s">
        <v>36</v>
      </c>
      <c r="B4" s="2" t="s">
        <v>34</v>
      </c>
      <c r="C4" s="2" t="s">
        <v>26</v>
      </c>
      <c r="D4" s="2">
        <v>0</v>
      </c>
      <c r="E4" s="2">
        <v>0.375</v>
      </c>
      <c r="F4" s="2">
        <v>0</v>
      </c>
      <c r="G4" s="2">
        <v>19.090999999999998</v>
      </c>
      <c r="H4" s="2">
        <v>52.7575</v>
      </c>
      <c r="I4" s="2">
        <v>172.63900000000001</v>
      </c>
      <c r="J4" s="2">
        <v>16.030999999999999</v>
      </c>
      <c r="K4" s="2">
        <v>568.73500000000001</v>
      </c>
      <c r="L4" s="2">
        <v>0</v>
      </c>
      <c r="M4" s="2">
        <v>0</v>
      </c>
      <c r="N4" s="2">
        <v>0</v>
      </c>
      <c r="O4" s="2">
        <v>0</v>
      </c>
      <c r="P4" s="2">
        <v>829.62850000000003</v>
      </c>
      <c r="Q4" s="2">
        <v>88.254500000000007</v>
      </c>
      <c r="R4" s="2">
        <v>568.73500000000001</v>
      </c>
      <c r="S4" s="2">
        <v>52.7575</v>
      </c>
      <c r="T4" s="2">
        <v>10.25</v>
      </c>
      <c r="V4" s="2">
        <f t="shared" si="0"/>
        <v>656.98950000000002</v>
      </c>
    </row>
    <row r="5" spans="1:22" x14ac:dyDescent="0.2">
      <c r="A5" s="2" t="s">
        <v>41</v>
      </c>
      <c r="B5" s="2" t="s">
        <v>39</v>
      </c>
      <c r="C5" s="2" t="s">
        <v>26</v>
      </c>
      <c r="D5" s="2">
        <v>6.8674999999999997</v>
      </c>
      <c r="E5" s="2">
        <v>6.7919999999999998</v>
      </c>
      <c r="F5" s="2">
        <v>0.34200000000000008</v>
      </c>
      <c r="G5" s="2">
        <v>11.8375</v>
      </c>
      <c r="H5" s="2">
        <v>17.158000000000001</v>
      </c>
      <c r="I5" s="2">
        <v>229.21849999999998</v>
      </c>
      <c r="J5" s="2">
        <v>1.7590000000000003</v>
      </c>
      <c r="K5" s="2">
        <v>54.998500000000007</v>
      </c>
      <c r="L5" s="2">
        <v>0</v>
      </c>
      <c r="M5" s="2">
        <v>0</v>
      </c>
      <c r="N5" s="2">
        <v>0</v>
      </c>
      <c r="O5" s="2">
        <v>0</v>
      </c>
      <c r="P5" s="2">
        <v>328.97299999999996</v>
      </c>
      <c r="Q5" s="2">
        <v>44.756</v>
      </c>
      <c r="R5" s="2">
        <v>54.998500000000007</v>
      </c>
      <c r="S5" s="2">
        <v>17.158000000000001</v>
      </c>
      <c r="T5" s="2">
        <v>9</v>
      </c>
      <c r="V5" s="2">
        <f t="shared" si="0"/>
        <v>99.754500000000007</v>
      </c>
    </row>
    <row r="6" spans="1:22" x14ac:dyDescent="0.2">
      <c r="A6" s="2" t="s">
        <v>46</v>
      </c>
      <c r="B6" s="2" t="s">
        <v>44</v>
      </c>
      <c r="C6" s="2" t="s">
        <v>26</v>
      </c>
      <c r="D6" s="2">
        <v>0</v>
      </c>
      <c r="E6" s="2">
        <v>6.6180000000000012</v>
      </c>
      <c r="F6" s="2">
        <v>0.79549999999999965</v>
      </c>
      <c r="G6" s="2">
        <v>18.572000000000003</v>
      </c>
      <c r="H6" s="2">
        <v>53.256</v>
      </c>
      <c r="I6" s="2">
        <v>167.71850000000001</v>
      </c>
      <c r="J6" s="2">
        <v>56.859499999999997</v>
      </c>
      <c r="K6" s="2">
        <v>236.185</v>
      </c>
      <c r="L6" s="2">
        <v>0</v>
      </c>
      <c r="M6" s="2">
        <v>0</v>
      </c>
      <c r="N6" s="2">
        <v>0</v>
      </c>
      <c r="O6" s="2">
        <v>1.1780000000000004</v>
      </c>
      <c r="P6" s="2">
        <v>541.1825</v>
      </c>
      <c r="Q6" s="2">
        <v>137.279</v>
      </c>
      <c r="R6" s="2">
        <v>236.185</v>
      </c>
      <c r="S6" s="2">
        <v>53.256</v>
      </c>
      <c r="T6" s="2">
        <v>11.5</v>
      </c>
      <c r="V6" s="2">
        <f t="shared" si="0"/>
        <v>373.464</v>
      </c>
    </row>
    <row r="7" spans="1:22" x14ac:dyDescent="0.2">
      <c r="A7" s="2" t="s">
        <v>51</v>
      </c>
      <c r="B7" s="2" t="s">
        <v>49</v>
      </c>
      <c r="C7" s="2" t="s">
        <v>26</v>
      </c>
      <c r="D7" s="2">
        <v>0</v>
      </c>
      <c r="E7" s="2">
        <v>7.2444999999999995</v>
      </c>
      <c r="F7" s="2">
        <v>53.036500000000004</v>
      </c>
      <c r="G7" s="2">
        <v>20.753499999999999</v>
      </c>
      <c r="H7" s="2">
        <v>15.035000000000002</v>
      </c>
      <c r="I7" s="2">
        <v>179.9975</v>
      </c>
      <c r="J7" s="2">
        <v>52.19</v>
      </c>
      <c r="K7" s="2">
        <v>46.364000000000004</v>
      </c>
      <c r="L7" s="2">
        <v>0</v>
      </c>
      <c r="M7" s="2">
        <v>0</v>
      </c>
      <c r="N7" s="2">
        <v>0</v>
      </c>
      <c r="O7" s="2">
        <v>0</v>
      </c>
      <c r="P7" s="2">
        <v>374.62099999999998</v>
      </c>
      <c r="Q7" s="2">
        <v>148.2595</v>
      </c>
      <c r="R7" s="2">
        <v>46.364000000000004</v>
      </c>
      <c r="S7" s="2">
        <v>15.035000000000002</v>
      </c>
      <c r="T7" s="2">
        <v>25.45</v>
      </c>
      <c r="V7" s="2">
        <f t="shared" si="0"/>
        <v>194.62350000000001</v>
      </c>
    </row>
    <row r="8" spans="1:22" x14ac:dyDescent="0.2">
      <c r="A8" s="2" t="s">
        <v>56</v>
      </c>
      <c r="B8" s="2" t="s">
        <v>54</v>
      </c>
      <c r="C8" s="2" t="s">
        <v>26</v>
      </c>
      <c r="D8" s="2">
        <v>0</v>
      </c>
      <c r="E8" s="2">
        <v>7.6724999999999994</v>
      </c>
      <c r="F8" s="2">
        <v>0</v>
      </c>
      <c r="G8" s="2">
        <v>20.584499999999998</v>
      </c>
      <c r="H8" s="2">
        <v>3.1764999999999999</v>
      </c>
      <c r="I8" s="2">
        <v>148.8965</v>
      </c>
      <c r="J8" s="2">
        <v>0</v>
      </c>
      <c r="K8" s="2">
        <v>531.68000000000006</v>
      </c>
      <c r="L8" s="2">
        <v>0</v>
      </c>
      <c r="M8" s="2">
        <v>0</v>
      </c>
      <c r="N8" s="2">
        <v>0</v>
      </c>
      <c r="O8" s="2">
        <v>0</v>
      </c>
      <c r="P8" s="2">
        <v>712.01</v>
      </c>
      <c r="Q8" s="2">
        <v>31.433500000000002</v>
      </c>
      <c r="R8" s="2">
        <v>531.68000000000006</v>
      </c>
      <c r="S8" s="2">
        <v>3.1764999999999999</v>
      </c>
      <c r="T8" s="2">
        <v>5.45</v>
      </c>
      <c r="V8" s="2">
        <f t="shared" si="0"/>
        <v>563.11350000000004</v>
      </c>
    </row>
    <row r="9" spans="1:22" x14ac:dyDescent="0.2">
      <c r="A9" s="2" t="s">
        <v>61</v>
      </c>
      <c r="B9" s="2" t="s">
        <v>59</v>
      </c>
      <c r="C9" s="2" t="s">
        <v>26</v>
      </c>
      <c r="D9" s="2">
        <v>0</v>
      </c>
      <c r="E9" s="2">
        <v>25.785000000000004</v>
      </c>
      <c r="F9" s="2">
        <v>0</v>
      </c>
      <c r="G9" s="2">
        <v>7.6180000000000003</v>
      </c>
      <c r="H9" s="2">
        <v>31.102499999999999</v>
      </c>
      <c r="I9" s="2">
        <v>255.62949999999998</v>
      </c>
      <c r="J9" s="2">
        <v>0</v>
      </c>
      <c r="K9" s="2">
        <v>342.7</v>
      </c>
      <c r="L9" s="2">
        <v>0.93549999999999978</v>
      </c>
      <c r="M9" s="2">
        <v>0</v>
      </c>
      <c r="N9" s="2">
        <v>0</v>
      </c>
      <c r="O9" s="2">
        <v>0</v>
      </c>
      <c r="P9" s="2">
        <v>663.77049999999997</v>
      </c>
      <c r="Q9" s="2">
        <v>65.441000000000003</v>
      </c>
      <c r="R9" s="2">
        <v>342.7</v>
      </c>
      <c r="S9" s="2">
        <v>31.102499999999999</v>
      </c>
      <c r="T9" s="2">
        <v>12.625</v>
      </c>
      <c r="V9" s="2">
        <f t="shared" si="0"/>
        <v>408.14100000000002</v>
      </c>
    </row>
    <row r="10" spans="1:22" x14ac:dyDescent="0.2">
      <c r="A10" s="2" t="s">
        <v>66</v>
      </c>
      <c r="B10" s="2" t="s">
        <v>64</v>
      </c>
      <c r="C10" s="2" t="s">
        <v>26</v>
      </c>
      <c r="D10" s="2">
        <v>0.57950000000000013</v>
      </c>
      <c r="E10" s="2">
        <v>0.73299999999999987</v>
      </c>
      <c r="F10" s="2">
        <v>0</v>
      </c>
      <c r="G10" s="2">
        <v>9.4795000000000016</v>
      </c>
      <c r="H10" s="2">
        <v>90.85499999999999</v>
      </c>
      <c r="I10" s="2">
        <v>220.34450000000001</v>
      </c>
      <c r="J10" s="2">
        <v>0</v>
      </c>
      <c r="K10" s="2">
        <v>63.615000000000002</v>
      </c>
      <c r="L10" s="2">
        <v>1.5000000000000002</v>
      </c>
      <c r="M10" s="2">
        <v>1.5569999999999997</v>
      </c>
      <c r="N10" s="2">
        <v>0</v>
      </c>
      <c r="O10" s="2">
        <v>0</v>
      </c>
      <c r="P10" s="2">
        <v>388.6635</v>
      </c>
      <c r="Q10" s="2">
        <v>104.70399999999998</v>
      </c>
      <c r="R10" s="2">
        <v>63.615000000000002</v>
      </c>
      <c r="S10" s="2">
        <v>90.85499999999999</v>
      </c>
      <c r="T10" s="2">
        <v>17.100000000000001</v>
      </c>
      <c r="V10" s="2">
        <f t="shared" si="0"/>
        <v>168.31899999999999</v>
      </c>
    </row>
    <row r="11" spans="1:22" x14ac:dyDescent="0.2">
      <c r="A11" s="2" t="s">
        <v>71</v>
      </c>
      <c r="B11" s="2" t="s">
        <v>69</v>
      </c>
      <c r="C11" s="2" t="s">
        <v>26</v>
      </c>
      <c r="D11" s="2">
        <v>0.8254999999999999</v>
      </c>
      <c r="E11" s="2">
        <v>3.0719999999999996</v>
      </c>
      <c r="F11" s="2">
        <v>0</v>
      </c>
      <c r="G11" s="2">
        <v>28.277000000000001</v>
      </c>
      <c r="H11" s="2">
        <v>186.50300000000001</v>
      </c>
      <c r="I11" s="2">
        <v>182.93650000000002</v>
      </c>
      <c r="J11" s="2">
        <v>6.9964999999999993</v>
      </c>
      <c r="K11" s="2">
        <v>119.67</v>
      </c>
      <c r="L11" s="2">
        <v>0</v>
      </c>
      <c r="M11" s="2">
        <v>0</v>
      </c>
      <c r="N11" s="2">
        <v>0</v>
      </c>
      <c r="O11" s="2">
        <v>0</v>
      </c>
      <c r="P11" s="2">
        <v>528.28049999999996</v>
      </c>
      <c r="Q11" s="2">
        <v>225.67400000000001</v>
      </c>
      <c r="R11" s="2">
        <v>119.67</v>
      </c>
      <c r="S11" s="2">
        <v>186.50300000000001</v>
      </c>
      <c r="T11" s="2">
        <v>20.45</v>
      </c>
      <c r="V11" s="2">
        <f t="shared" si="0"/>
        <v>345.34399999999999</v>
      </c>
    </row>
    <row r="12" spans="1:22" x14ac:dyDescent="0.2">
      <c r="A12" s="2" t="s">
        <v>76</v>
      </c>
      <c r="B12" s="2" t="s">
        <v>74</v>
      </c>
      <c r="C12" s="2" t="s">
        <v>26</v>
      </c>
      <c r="D12" s="2">
        <v>0.253</v>
      </c>
      <c r="E12" s="2">
        <v>1.6474999999999995</v>
      </c>
      <c r="F12" s="2">
        <v>44.875</v>
      </c>
      <c r="G12" s="2">
        <v>9.1329999999999991</v>
      </c>
      <c r="H12" s="2">
        <v>41.467500000000001</v>
      </c>
      <c r="I12" s="2">
        <v>137.16649999999998</v>
      </c>
      <c r="J12" s="2">
        <v>8.5130000000000017</v>
      </c>
      <c r="K12" s="2">
        <v>164.08500000000001</v>
      </c>
      <c r="L12" s="2">
        <v>0</v>
      </c>
      <c r="M12" s="2">
        <v>0</v>
      </c>
      <c r="N12" s="2">
        <v>0</v>
      </c>
      <c r="O12" s="2">
        <v>0</v>
      </c>
      <c r="P12" s="2">
        <v>407.14050000000003</v>
      </c>
      <c r="Q12" s="2">
        <v>105.88900000000001</v>
      </c>
      <c r="R12" s="2">
        <v>164.08500000000001</v>
      </c>
      <c r="S12" s="2">
        <v>41.467500000000001</v>
      </c>
      <c r="T12" s="2">
        <v>19.25</v>
      </c>
      <c r="V12" s="2">
        <f t="shared" si="0"/>
        <v>269.97400000000005</v>
      </c>
    </row>
    <row r="13" spans="1:22" x14ac:dyDescent="0.2">
      <c r="A13" s="2" t="s">
        <v>80</v>
      </c>
      <c r="B13" s="2" t="s">
        <v>79</v>
      </c>
      <c r="C13" s="2" t="s">
        <v>26</v>
      </c>
      <c r="D13" s="2">
        <v>5.4220000000000006</v>
      </c>
      <c r="E13" s="2">
        <v>3.3864999999999998</v>
      </c>
      <c r="F13" s="2">
        <v>0</v>
      </c>
      <c r="G13" s="2">
        <v>39.469000000000008</v>
      </c>
      <c r="H13" s="2">
        <v>68.242999999999995</v>
      </c>
      <c r="I13" s="2">
        <v>139.24450000000002</v>
      </c>
      <c r="J13" s="2">
        <v>7.1335000000000006</v>
      </c>
      <c r="K13" s="2">
        <v>84.03</v>
      </c>
      <c r="L13" s="2">
        <v>0</v>
      </c>
      <c r="M13" s="2">
        <v>0</v>
      </c>
      <c r="N13" s="2">
        <v>0</v>
      </c>
      <c r="O13" s="2">
        <v>0</v>
      </c>
      <c r="P13" s="2">
        <v>346.92849999999999</v>
      </c>
      <c r="Q13" s="2">
        <v>123.654</v>
      </c>
      <c r="R13" s="2">
        <v>84.03</v>
      </c>
      <c r="S13" s="2">
        <v>68.242999999999995</v>
      </c>
      <c r="T13" s="2">
        <v>28.25</v>
      </c>
      <c r="V13" s="2">
        <f t="shared" si="0"/>
        <v>207.684</v>
      </c>
    </row>
    <row r="14" spans="1:22" x14ac:dyDescent="0.2">
      <c r="D14" s="2">
        <f>AVERAGE(D2:D13)</f>
        <v>1.1622916666666667</v>
      </c>
      <c r="E14" s="2">
        <f t="shared" ref="E14:T14" si="1">AVERAGE(E2:E13)</f>
        <v>7.6540833333333333</v>
      </c>
      <c r="F14" s="2">
        <f t="shared" si="1"/>
        <v>8.2540833333333339</v>
      </c>
      <c r="G14" s="2">
        <f t="shared" si="1"/>
        <v>16.168083333333339</v>
      </c>
      <c r="H14" s="2">
        <f t="shared" si="1"/>
        <v>50.351624999999991</v>
      </c>
      <c r="I14" s="2">
        <f t="shared" si="1"/>
        <v>197.38295833333336</v>
      </c>
      <c r="J14" s="2">
        <f t="shared" si="1"/>
        <v>12.456874999999998</v>
      </c>
      <c r="K14" s="2">
        <f t="shared" si="1"/>
        <v>273.69312500000001</v>
      </c>
      <c r="L14" s="2">
        <f t="shared" si="1"/>
        <v>0.20833333333333334</v>
      </c>
      <c r="M14" s="2">
        <f t="shared" si="1"/>
        <v>0.12974999999999998</v>
      </c>
      <c r="N14" s="2">
        <f t="shared" si="1"/>
        <v>6.0000000000000053E-3</v>
      </c>
      <c r="O14" s="2">
        <f t="shared" si="1"/>
        <v>0.54537500000000005</v>
      </c>
      <c r="P14" s="2">
        <f t="shared" si="1"/>
        <v>568.01258333333328</v>
      </c>
      <c r="Q14" s="2">
        <f t="shared" si="1"/>
        <v>96.936499999999981</v>
      </c>
      <c r="R14" s="2">
        <f t="shared" si="1"/>
        <v>263.18631256619392</v>
      </c>
      <c r="S14" s="2">
        <f t="shared" si="1"/>
        <v>50.20869684133288</v>
      </c>
      <c r="T14" s="2">
        <f t="shared" si="1"/>
        <v>15.00625</v>
      </c>
      <c r="V14" s="2">
        <f t="shared" ref="V14" si="2">AVERAGE(V2:V13)</f>
        <v>370.623625</v>
      </c>
    </row>
    <row r="15" spans="1:22" x14ac:dyDescent="0.2">
      <c r="D15" s="2">
        <f>STDEV(D2:D13)/SQRT(COUNT(D2:D13))</f>
        <v>0.6821915260769974</v>
      </c>
      <c r="E15" s="2">
        <f t="shared" ref="E15:T15" si="3">STDEV(E2:E13)/SQRT(COUNT(E2:E13))</f>
        <v>2.1244857531359864</v>
      </c>
      <c r="F15" s="2">
        <f t="shared" si="3"/>
        <v>5.5115766878897645</v>
      </c>
      <c r="G15" s="2">
        <f t="shared" si="3"/>
        <v>3.026945854768798</v>
      </c>
      <c r="H15" s="2">
        <f t="shared" si="3"/>
        <v>14.488051691736997</v>
      </c>
      <c r="I15" s="2">
        <f t="shared" si="3"/>
        <v>14.667998634480767</v>
      </c>
      <c r="J15" s="2">
        <f t="shared" si="3"/>
        <v>5.8563033048332418</v>
      </c>
      <c r="K15" s="2">
        <f t="shared" si="3"/>
        <v>62.798126543666996</v>
      </c>
      <c r="L15" s="2">
        <f t="shared" si="3"/>
        <v>0.14057477161333545</v>
      </c>
      <c r="M15" s="2">
        <f t="shared" si="3"/>
        <v>0.12975</v>
      </c>
      <c r="N15" s="2">
        <f t="shared" si="3"/>
        <v>6.0000000000000053E-3</v>
      </c>
      <c r="O15" s="2">
        <f t="shared" si="3"/>
        <v>0.43901397405194154</v>
      </c>
      <c r="P15" s="2">
        <f t="shared" si="3"/>
        <v>60.439372724137819</v>
      </c>
      <c r="Q15" s="2">
        <f t="shared" si="3"/>
        <v>16.455087463741851</v>
      </c>
      <c r="R15" s="2">
        <f t="shared" si="3"/>
        <v>60.589659799857706</v>
      </c>
      <c r="S15" s="2">
        <f t="shared" si="3"/>
        <v>14.529374078039128</v>
      </c>
      <c r="T15" s="2">
        <f t="shared" si="3"/>
        <v>2.0494043041561962</v>
      </c>
      <c r="V15" s="2">
        <f t="shared" ref="V15" si="4">STDEV(V2:V13)/SQRT(COUNT(V2:V13))</f>
        <v>55.193587269248923</v>
      </c>
    </row>
    <row r="16" spans="1:22" x14ac:dyDescent="0.2">
      <c r="D16" s="2">
        <f>_xlfn.CONFIDENCE.T(0.05,STDEV(D2:D13),12)</f>
        <v>1.5014934252357393</v>
      </c>
      <c r="E16" s="2">
        <f t="shared" ref="E16:T16" si="5">_xlfn.CONFIDENCE.T(0.05,STDEV(E2:E13),12)</f>
        <v>4.675961615478414</v>
      </c>
      <c r="F16" s="2">
        <f t="shared" si="5"/>
        <v>12.130898498752396</v>
      </c>
      <c r="G16" s="2">
        <f t="shared" si="5"/>
        <v>6.6622629067470243</v>
      </c>
      <c r="H16" s="2">
        <f t="shared" si="5"/>
        <v>31.887986772153685</v>
      </c>
      <c r="I16" s="2">
        <f t="shared" si="5"/>
        <v>32.284047322736583</v>
      </c>
      <c r="J16" s="2">
        <f t="shared" si="5"/>
        <v>12.889636666933583</v>
      </c>
      <c r="K16" s="2">
        <f t="shared" si="5"/>
        <v>138.21774460416788</v>
      </c>
      <c r="L16" s="2">
        <f t="shared" si="5"/>
        <v>0.30940298620422263</v>
      </c>
      <c r="M16" s="2">
        <f t="shared" si="5"/>
        <v>0.28557782452189007</v>
      </c>
      <c r="N16" s="2">
        <f t="shared" si="5"/>
        <v>1.3205910960549842E-2</v>
      </c>
      <c r="O16" s="2">
        <f t="shared" si="5"/>
        <v>0.96626324196117896</v>
      </c>
      <c r="P16" s="2">
        <f t="shared" si="5"/>
        <v>133.02616245107467</v>
      </c>
      <c r="Q16" s="2">
        <f t="shared" si="5"/>
        <v>36.217403315705766</v>
      </c>
      <c r="R16" s="2">
        <f t="shared" si="5"/>
        <v>133.3569420744877</v>
      </c>
      <c r="S16" s="2">
        <f t="shared" si="5"/>
        <v>31.978936731184252</v>
      </c>
      <c r="T16" s="2">
        <f t="shared" si="5"/>
        <v>4.5107084604757182</v>
      </c>
      <c r="V16" s="2">
        <f t="shared" ref="V16" si="6">_xlfn.CONFIDENCE.T(0.05,STDEV(V2:V13),12)</f>
        <v>121.48026651183966</v>
      </c>
    </row>
    <row r="18" spans="1:22" x14ac:dyDescent="0.2">
      <c r="A18" s="2" t="s">
        <v>19</v>
      </c>
      <c r="B18" s="2" t="s">
        <v>20</v>
      </c>
      <c r="C18" s="2" t="s">
        <v>21</v>
      </c>
      <c r="D18" s="2">
        <v>3.0989999999999993</v>
      </c>
      <c r="E18" s="2">
        <v>23.03</v>
      </c>
      <c r="F18" s="2">
        <v>0</v>
      </c>
      <c r="G18" s="2">
        <v>10.193999999999999</v>
      </c>
      <c r="H18" s="2">
        <v>14.3375</v>
      </c>
      <c r="I18" s="2">
        <v>171.226</v>
      </c>
      <c r="J18" s="2">
        <v>60.521000000000001</v>
      </c>
      <c r="K18" s="2">
        <v>0.19999999999999996</v>
      </c>
      <c r="L18" s="2">
        <v>2.4999999999999911E-2</v>
      </c>
      <c r="M18" s="2">
        <v>0</v>
      </c>
      <c r="N18" s="2">
        <v>0</v>
      </c>
      <c r="O18" s="2">
        <v>0</v>
      </c>
      <c r="P18" s="2">
        <v>282.63249999999999</v>
      </c>
      <c r="Q18" s="2">
        <v>111.20650000000001</v>
      </c>
      <c r="R18" s="2">
        <v>0.19999999999999996</v>
      </c>
      <c r="S18" s="2">
        <v>14.3375</v>
      </c>
      <c r="T18" s="2">
        <v>20.65</v>
      </c>
      <c r="V18" s="2">
        <f>SUM(D18:H18,J18,K18,L18,M18,O18)</f>
        <v>111.40650000000001</v>
      </c>
    </row>
    <row r="19" spans="1:22" x14ac:dyDescent="0.2">
      <c r="A19" s="2" t="s">
        <v>28</v>
      </c>
      <c r="B19" s="2" t="s">
        <v>29</v>
      </c>
      <c r="C19" s="2" t="s">
        <v>21</v>
      </c>
      <c r="D19" s="2">
        <v>9.2619999999999987</v>
      </c>
      <c r="E19" s="2">
        <v>2.9285000000000001</v>
      </c>
      <c r="F19" s="2">
        <v>0</v>
      </c>
      <c r="G19" s="2">
        <v>19.6755</v>
      </c>
      <c r="H19" s="2">
        <v>28.581499999999998</v>
      </c>
      <c r="I19" s="2">
        <v>140.04300000000001</v>
      </c>
      <c r="J19" s="2">
        <v>17.8445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218.33499999999998</v>
      </c>
      <c r="Q19" s="2">
        <v>78.292000000000002</v>
      </c>
      <c r="R19" s="2">
        <v>0</v>
      </c>
      <c r="S19" s="2">
        <v>28.581499999999998</v>
      </c>
      <c r="T19" s="2">
        <v>20.5</v>
      </c>
      <c r="V19" s="2">
        <f t="shared" ref="V19:V29" si="7">SUM(D19:H19,J19,K19,L19,M19,O19)</f>
        <v>78.292000000000002</v>
      </c>
    </row>
    <row r="20" spans="1:22" x14ac:dyDescent="0.2">
      <c r="A20" s="2" t="s">
        <v>33</v>
      </c>
      <c r="B20" s="2" t="s">
        <v>34</v>
      </c>
      <c r="C20" s="2" t="s">
        <v>21</v>
      </c>
      <c r="D20" s="2">
        <v>55.876999999999995</v>
      </c>
      <c r="E20" s="2">
        <v>5.9220000000000006</v>
      </c>
      <c r="F20" s="2">
        <v>0</v>
      </c>
      <c r="G20" s="2">
        <v>33.275999999999996</v>
      </c>
      <c r="H20" s="2">
        <v>1.5175000000000003</v>
      </c>
      <c r="I20" s="2">
        <v>97.881500000000003</v>
      </c>
      <c r="J20" s="2">
        <v>1.1550000000000002</v>
      </c>
      <c r="K20" s="2">
        <v>0</v>
      </c>
      <c r="L20" s="2">
        <v>0.30449999999999999</v>
      </c>
      <c r="M20" s="2">
        <v>0</v>
      </c>
      <c r="N20" s="2">
        <v>0</v>
      </c>
      <c r="O20" s="2">
        <v>0</v>
      </c>
      <c r="P20" s="2">
        <v>195.93350000000004</v>
      </c>
      <c r="Q20" s="2">
        <v>98.051999999999992</v>
      </c>
      <c r="R20" s="2">
        <v>0</v>
      </c>
      <c r="S20" s="2">
        <v>1.5175000000000003</v>
      </c>
      <c r="T20" s="2">
        <v>17.05</v>
      </c>
      <c r="V20" s="2">
        <f t="shared" si="7"/>
        <v>98.051999999999992</v>
      </c>
    </row>
    <row r="21" spans="1:22" x14ac:dyDescent="0.2">
      <c r="A21" s="2" t="s">
        <v>38</v>
      </c>
      <c r="B21" s="2" t="s">
        <v>39</v>
      </c>
      <c r="C21" s="2" t="s">
        <v>21</v>
      </c>
      <c r="D21" s="2">
        <v>43.8645</v>
      </c>
      <c r="E21" s="2">
        <v>17.230499999999999</v>
      </c>
      <c r="F21" s="2">
        <v>15.965000000000002</v>
      </c>
      <c r="G21" s="2">
        <v>1.4504999999999999</v>
      </c>
      <c r="H21" s="2">
        <v>7.0640000000000001</v>
      </c>
      <c r="I21" s="2">
        <v>170.35149999999999</v>
      </c>
      <c r="J21" s="2">
        <v>47.066999999999993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302.99299999999994</v>
      </c>
      <c r="Q21" s="2">
        <v>132.64150000000001</v>
      </c>
      <c r="R21" s="2">
        <v>0</v>
      </c>
      <c r="S21" s="2">
        <v>7.0640000000000001</v>
      </c>
      <c r="T21" s="2">
        <v>11.35</v>
      </c>
      <c r="V21" s="2">
        <f t="shared" si="7"/>
        <v>132.64150000000001</v>
      </c>
    </row>
    <row r="22" spans="1:22" x14ac:dyDescent="0.2">
      <c r="A22" s="2" t="s">
        <v>43</v>
      </c>
      <c r="B22" s="2" t="s">
        <v>44</v>
      </c>
      <c r="C22" s="2" t="s">
        <v>21</v>
      </c>
      <c r="D22" s="2">
        <v>1.7905000000000002</v>
      </c>
      <c r="E22" s="2">
        <v>12.565500000000002</v>
      </c>
      <c r="F22" s="2">
        <v>9.7750000000000004</v>
      </c>
      <c r="G22" s="2">
        <v>34.423499999999997</v>
      </c>
      <c r="H22" s="2">
        <v>14.158999999999999</v>
      </c>
      <c r="I22" s="2">
        <v>259.13</v>
      </c>
      <c r="J22" s="2">
        <v>38.997500000000002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370.84100000000001</v>
      </c>
      <c r="Q22" s="2">
        <v>111.711</v>
      </c>
      <c r="R22" s="2">
        <v>0</v>
      </c>
      <c r="S22" s="2">
        <v>14.158999999999999</v>
      </c>
      <c r="T22" s="2">
        <v>14.25</v>
      </c>
      <c r="V22" s="2">
        <f t="shared" si="7"/>
        <v>111.711</v>
      </c>
    </row>
    <row r="23" spans="1:22" x14ac:dyDescent="0.2">
      <c r="A23" s="2" t="s">
        <v>48</v>
      </c>
      <c r="B23" s="2" t="s">
        <v>49</v>
      </c>
      <c r="C23" s="2" t="s">
        <v>21</v>
      </c>
      <c r="D23" s="2">
        <v>18.812000000000001</v>
      </c>
      <c r="E23" s="2">
        <v>29.492000000000001</v>
      </c>
      <c r="F23" s="2">
        <v>0</v>
      </c>
      <c r="G23" s="2">
        <v>17.0595</v>
      </c>
      <c r="H23" s="2">
        <v>14.1195</v>
      </c>
      <c r="I23" s="2">
        <v>206.4855</v>
      </c>
      <c r="J23" s="2">
        <v>50.233499999999999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336.202</v>
      </c>
      <c r="Q23" s="2">
        <v>129.7165</v>
      </c>
      <c r="R23" s="2">
        <v>0</v>
      </c>
      <c r="S23" s="2">
        <v>14.1195</v>
      </c>
      <c r="T23" s="2">
        <v>13.75</v>
      </c>
      <c r="V23" s="2">
        <f t="shared" si="7"/>
        <v>129.7165</v>
      </c>
    </row>
    <row r="24" spans="1:22" x14ac:dyDescent="0.2">
      <c r="A24" s="2" t="s">
        <v>53</v>
      </c>
      <c r="B24" s="2" t="s">
        <v>54</v>
      </c>
      <c r="C24" s="2" t="s">
        <v>21</v>
      </c>
      <c r="D24" s="2">
        <v>10.7195</v>
      </c>
      <c r="E24" s="2">
        <v>16.658000000000001</v>
      </c>
      <c r="F24" s="2">
        <v>23.233000000000001</v>
      </c>
      <c r="G24" s="2">
        <v>28.863499999999998</v>
      </c>
      <c r="H24" s="2">
        <v>28.367500000000003</v>
      </c>
      <c r="I24" s="2">
        <v>228.69200000000001</v>
      </c>
      <c r="J24" s="2">
        <v>41.641999999999996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378.17550000000006</v>
      </c>
      <c r="Q24" s="2">
        <v>149.48350000000002</v>
      </c>
      <c r="R24" s="2">
        <v>0</v>
      </c>
      <c r="S24" s="2">
        <v>28.367500000000003</v>
      </c>
      <c r="T24" s="2">
        <v>23.5</v>
      </c>
      <c r="V24" s="2">
        <f t="shared" si="7"/>
        <v>149.48349999999999</v>
      </c>
    </row>
    <row r="25" spans="1:22" x14ac:dyDescent="0.2">
      <c r="A25" s="2" t="s">
        <v>58</v>
      </c>
      <c r="B25" s="2" t="s">
        <v>59</v>
      </c>
      <c r="C25" s="2" t="s">
        <v>21</v>
      </c>
      <c r="D25" s="2">
        <v>18.657499999999999</v>
      </c>
      <c r="E25" s="2">
        <v>4.4984999999999999</v>
      </c>
      <c r="F25" s="2">
        <v>0</v>
      </c>
      <c r="G25" s="2">
        <v>22.619</v>
      </c>
      <c r="H25" s="2">
        <v>84.162000000000006</v>
      </c>
      <c r="I25" s="2">
        <v>175.61500000000001</v>
      </c>
      <c r="J25" s="2">
        <v>87.583500000000001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393.13550000000004</v>
      </c>
      <c r="Q25" s="2">
        <v>217.52050000000003</v>
      </c>
      <c r="R25" s="2">
        <v>0</v>
      </c>
      <c r="S25" s="2">
        <v>86.867500000000007</v>
      </c>
      <c r="T25" s="2">
        <v>16</v>
      </c>
      <c r="V25" s="2">
        <f t="shared" si="7"/>
        <v>217.52050000000003</v>
      </c>
    </row>
    <row r="26" spans="1:22" x14ac:dyDescent="0.2">
      <c r="A26" s="2" t="s">
        <v>63</v>
      </c>
      <c r="B26" s="2" t="s">
        <v>64</v>
      </c>
      <c r="C26" s="2" t="s">
        <v>21</v>
      </c>
      <c r="D26" s="2">
        <v>49.435500000000005</v>
      </c>
      <c r="E26" s="2">
        <v>15.702</v>
      </c>
      <c r="F26" s="2">
        <v>0</v>
      </c>
      <c r="G26" s="2">
        <v>7.8729999999999993</v>
      </c>
      <c r="H26" s="2">
        <v>110.72800000000001</v>
      </c>
      <c r="I26" s="2">
        <v>155.875</v>
      </c>
      <c r="J26" s="2">
        <v>11.601499999999998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351.21500000000003</v>
      </c>
      <c r="Q26" s="2">
        <v>195.34000000000003</v>
      </c>
      <c r="R26" s="2">
        <v>0</v>
      </c>
      <c r="S26" s="2">
        <v>110.72800000000001</v>
      </c>
      <c r="T26" s="2">
        <v>19.75</v>
      </c>
      <c r="V26" s="2">
        <f t="shared" si="7"/>
        <v>195.34</v>
      </c>
    </row>
    <row r="27" spans="1:22" x14ac:dyDescent="0.2">
      <c r="A27" s="2" t="s">
        <v>68</v>
      </c>
      <c r="B27" s="2" t="s">
        <v>69</v>
      </c>
      <c r="C27" s="2" t="s">
        <v>21</v>
      </c>
      <c r="D27" s="2">
        <v>23.051499999999997</v>
      </c>
      <c r="E27" s="2">
        <v>15.7075</v>
      </c>
      <c r="F27" s="2">
        <v>0</v>
      </c>
      <c r="G27" s="2">
        <v>14.777000000000001</v>
      </c>
      <c r="H27" s="2">
        <v>96.563000000000017</v>
      </c>
      <c r="I27" s="2">
        <v>199.66849999999999</v>
      </c>
      <c r="J27" s="2">
        <v>12.911000000000001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362.67849999999999</v>
      </c>
      <c r="Q27" s="2">
        <v>163.01000000000002</v>
      </c>
      <c r="R27" s="2">
        <v>0</v>
      </c>
      <c r="S27" s="2">
        <v>96.563000000000017</v>
      </c>
      <c r="T27" s="2">
        <v>15.7</v>
      </c>
      <c r="V27" s="2">
        <f t="shared" si="7"/>
        <v>163.01000000000002</v>
      </c>
    </row>
    <row r="28" spans="1:22" x14ac:dyDescent="0.2">
      <c r="A28" s="2" t="s">
        <v>73</v>
      </c>
      <c r="B28" s="2" t="s">
        <v>74</v>
      </c>
      <c r="C28" s="2" t="s">
        <v>21</v>
      </c>
      <c r="D28" s="2">
        <v>6.2810000000000006</v>
      </c>
      <c r="E28" s="2">
        <v>7.9035000000000002</v>
      </c>
      <c r="F28" s="2">
        <v>0</v>
      </c>
      <c r="G28" s="2">
        <v>30.079499999999996</v>
      </c>
      <c r="H28" s="2">
        <v>39.676000000000002</v>
      </c>
      <c r="I28" s="2">
        <v>185.398</v>
      </c>
      <c r="J28" s="2">
        <v>14.517499999999998</v>
      </c>
      <c r="K28" s="2">
        <v>0</v>
      </c>
      <c r="L28" s="2">
        <v>0</v>
      </c>
      <c r="M28" s="2">
        <v>0</v>
      </c>
      <c r="N28" s="2">
        <v>0</v>
      </c>
      <c r="O28" s="2">
        <v>7.4499999999999997E-2</v>
      </c>
      <c r="P28" s="2">
        <v>283.93</v>
      </c>
      <c r="Q28" s="2">
        <v>98.531999999999996</v>
      </c>
      <c r="R28" s="2">
        <v>0</v>
      </c>
      <c r="S28" s="2">
        <v>39.676000000000002</v>
      </c>
      <c r="T28" s="2">
        <v>13.25</v>
      </c>
      <c r="V28" s="2">
        <f t="shared" si="7"/>
        <v>98.531999999999996</v>
      </c>
    </row>
    <row r="29" spans="1:22" x14ac:dyDescent="0.2">
      <c r="A29" s="2" t="s">
        <v>78</v>
      </c>
      <c r="B29" s="2" t="s">
        <v>79</v>
      </c>
      <c r="C29" s="2" t="s">
        <v>21</v>
      </c>
      <c r="D29" s="2">
        <v>16.692000000000004</v>
      </c>
      <c r="E29" s="2">
        <v>15.686</v>
      </c>
      <c r="F29" s="2">
        <v>0</v>
      </c>
      <c r="G29" s="2">
        <v>22.9985</v>
      </c>
      <c r="H29" s="2">
        <v>47.137500000000003</v>
      </c>
      <c r="I29" s="2">
        <v>170.38</v>
      </c>
      <c r="J29" s="2">
        <v>18.406500000000001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291.30049999999994</v>
      </c>
      <c r="Q29" s="2">
        <v>120.9205</v>
      </c>
      <c r="R29" s="2">
        <v>0</v>
      </c>
      <c r="S29" s="2">
        <v>47.137500000000003</v>
      </c>
      <c r="T29" s="2">
        <v>29.7</v>
      </c>
      <c r="V29" s="2">
        <f t="shared" si="7"/>
        <v>120.9205</v>
      </c>
    </row>
    <row r="30" spans="1:22" x14ac:dyDescent="0.2">
      <c r="D30" s="2">
        <f>AVERAGE(D18:D29)</f>
        <v>21.461833333333331</v>
      </c>
      <c r="E30" s="2">
        <f t="shared" ref="E30" si="8">AVERAGE(E18:E29)</f>
        <v>13.943666666666671</v>
      </c>
      <c r="F30" s="2">
        <f t="shared" ref="F30" si="9">AVERAGE(F18:F29)</f>
        <v>4.081083333333333</v>
      </c>
      <c r="G30" s="2">
        <f t="shared" ref="G30" si="10">AVERAGE(G18:G29)</f>
        <v>20.274125000000002</v>
      </c>
      <c r="H30" s="2">
        <f t="shared" ref="H30" si="11">AVERAGE(H18:H29)</f>
        <v>40.534416666666665</v>
      </c>
      <c r="I30" s="2">
        <f t="shared" ref="I30" si="12">AVERAGE(I18:I29)</f>
        <v>180.06216666666663</v>
      </c>
      <c r="J30" s="2">
        <f t="shared" ref="J30" si="13">AVERAGE(J18:J29)</f>
        <v>33.54004166666666</v>
      </c>
      <c r="K30" s="2">
        <f t="shared" ref="K30" si="14">AVERAGE(K18:K29)</f>
        <v>1.6666666666666663E-2</v>
      </c>
      <c r="L30" s="2">
        <f t="shared" ref="L30" si="15">AVERAGE(L18:L29)</f>
        <v>2.7458333333333324E-2</v>
      </c>
      <c r="M30" s="2">
        <f t="shared" ref="M30" si="16">AVERAGE(M18:M29)</f>
        <v>0</v>
      </c>
      <c r="N30" s="2">
        <f t="shared" ref="N30" si="17">AVERAGE(N18:N29)</f>
        <v>0</v>
      </c>
      <c r="O30" s="2">
        <f t="shared" ref="O30" si="18">AVERAGE(O18:O29)</f>
        <v>6.2083333333333331E-3</v>
      </c>
      <c r="P30" s="2">
        <f t="shared" ref="P30" si="19">AVERAGE(P18:P29)</f>
        <v>313.94766666666663</v>
      </c>
      <c r="Q30" s="2">
        <f t="shared" ref="Q30" si="20">AVERAGE(Q18:Q29)</f>
        <v>133.86883333333336</v>
      </c>
      <c r="R30" s="2">
        <f t="shared" ref="R30" si="21">AVERAGE(R18:R29)</f>
        <v>1.6666666666666663E-2</v>
      </c>
      <c r="S30" s="2">
        <f t="shared" ref="S30" si="22">AVERAGE(S18:S29)</f>
        <v>40.759875000000001</v>
      </c>
      <c r="T30" s="2">
        <f t="shared" ref="T30" si="23">AVERAGE(T18:T29)</f>
        <v>17.954166666666666</v>
      </c>
      <c r="V30" s="2">
        <f t="shared" ref="V30" si="24">AVERAGE(V18:V29)</f>
        <v>133.88549999999998</v>
      </c>
    </row>
    <row r="31" spans="1:22" x14ac:dyDescent="0.2">
      <c r="D31" s="2">
        <f>STDEV(D18:D29)/SQRT(COUNT(D18:D29))</f>
        <v>5.3142317585029</v>
      </c>
      <c r="E31" s="2">
        <f t="shared" ref="E31:T31" si="25">STDEV(E18:E29)/SQRT(COUNT(E18:E29))</f>
        <v>2.2445164393956132</v>
      </c>
      <c r="F31" s="2">
        <f t="shared" si="25"/>
        <v>2.2868882605049499</v>
      </c>
      <c r="G31" s="2">
        <f t="shared" si="25"/>
        <v>3.0185451976609481</v>
      </c>
      <c r="H31" s="2">
        <f t="shared" si="25"/>
        <v>10.669706633600383</v>
      </c>
      <c r="I31" s="2">
        <f t="shared" si="25"/>
        <v>11.982868504808701</v>
      </c>
      <c r="J31" s="2">
        <f t="shared" si="25"/>
        <v>7.2814741741946341</v>
      </c>
      <c r="K31" s="2">
        <f t="shared" si="25"/>
        <v>1.6666666666666663E-2</v>
      </c>
      <c r="L31" s="2">
        <f t="shared" si="25"/>
        <v>2.5270915305020819E-2</v>
      </c>
      <c r="M31" s="2">
        <f t="shared" si="25"/>
        <v>0</v>
      </c>
      <c r="N31" s="2">
        <f t="shared" si="25"/>
        <v>0</v>
      </c>
      <c r="O31" s="2">
        <f t="shared" si="25"/>
        <v>6.2083333333333339E-3</v>
      </c>
      <c r="P31" s="2">
        <f t="shared" si="25"/>
        <v>18.148233681514014</v>
      </c>
      <c r="Q31" s="2">
        <f t="shared" si="25"/>
        <v>11.896208749953688</v>
      </c>
      <c r="R31" s="2">
        <f t="shared" si="25"/>
        <v>1.6666666666666663E-2</v>
      </c>
      <c r="S31" s="2">
        <f t="shared" si="25"/>
        <v>10.755550730289785</v>
      </c>
      <c r="T31" s="2">
        <f t="shared" si="25"/>
        <v>1.4887260459530474</v>
      </c>
      <c r="V31" s="2">
        <f t="shared" ref="V31" si="26">STDEV(V18:V29)/SQRT(COUNT(V18:V29))</f>
        <v>11.893333706866178</v>
      </c>
    </row>
    <row r="32" spans="1:22" x14ac:dyDescent="0.2">
      <c r="D32" s="2">
        <f>_xlfn.CONFIDENCE.T(0.05,STDEV(D18:D29),12)</f>
        <v>11.696545237752574</v>
      </c>
      <c r="E32" s="2">
        <f t="shared" ref="E32:T32" si="27">_xlfn.CONFIDENCE.T(0.05,STDEV(E18:E29),12)</f>
        <v>4.9401473746914677</v>
      </c>
      <c r="F32" s="2">
        <f t="shared" si="27"/>
        <v>5.0334071241591758</v>
      </c>
      <c r="G32" s="2">
        <f t="shared" si="27"/>
        <v>6.6437731851176283</v>
      </c>
      <c r="H32" s="2">
        <f t="shared" si="27"/>
        <v>23.483865963085755</v>
      </c>
      <c r="I32" s="2">
        <f t="shared" si="27"/>
        <v>26.374115754413431</v>
      </c>
      <c r="J32" s="2">
        <f t="shared" si="27"/>
        <v>16.026416600992906</v>
      </c>
      <c r="K32" s="2">
        <f t="shared" si="27"/>
        <v>3.6683086001527296E-2</v>
      </c>
      <c r="L32" s="2">
        <f t="shared" si="27"/>
        <v>5.5620909568283479E-2</v>
      </c>
      <c r="M32" s="2" t="e">
        <f t="shared" si="27"/>
        <v>#NUM!</v>
      </c>
      <c r="N32" s="2" t="e">
        <f t="shared" si="27"/>
        <v>#NUM!</v>
      </c>
      <c r="O32" s="2">
        <f t="shared" si="27"/>
        <v>1.3664449535568923E-2</v>
      </c>
      <c r="P32" s="2">
        <f t="shared" si="27"/>
        <v>39.943993014887589</v>
      </c>
      <c r="Q32" s="2">
        <f t="shared" si="27"/>
        <v>26.183378920000369</v>
      </c>
      <c r="R32" s="2">
        <f t="shared" si="27"/>
        <v>3.6683086001527296E-2</v>
      </c>
      <c r="S32" s="2">
        <f t="shared" si="27"/>
        <v>23.6728075459806</v>
      </c>
      <c r="T32" s="2">
        <f t="shared" si="27"/>
        <v>3.2766639345845596</v>
      </c>
      <c r="V32" s="2">
        <f t="shared" ref="V32" si="28">_xlfn.CONFIDENCE.T(0.05,STDEV(V18:V29),12)</f>
        <v>26.177050992830132</v>
      </c>
    </row>
  </sheetData>
  <sortState ref="A2:T25">
    <sortCondition ref="C2:C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C9" sqref="C9"/>
    </sheetView>
  </sheetViews>
  <sheetFormatPr defaultRowHeight="12.75" x14ac:dyDescent="0.2"/>
  <cols>
    <col min="1" max="16384" width="9.140625" style="2"/>
  </cols>
  <sheetData>
    <row r="1" spans="1:18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11</v>
      </c>
      <c r="Q1" s="2" t="s">
        <v>8</v>
      </c>
      <c r="R1" s="2" t="s">
        <v>18</v>
      </c>
    </row>
    <row r="2" spans="1:18" x14ac:dyDescent="0.2">
      <c r="A2" s="2" t="s">
        <v>26</v>
      </c>
      <c r="B2" s="2">
        <v>1.1622916666666667</v>
      </c>
      <c r="C2" s="2">
        <v>7.6540833333333333</v>
      </c>
      <c r="D2" s="2">
        <v>8.2540833333333339</v>
      </c>
      <c r="E2" s="2">
        <v>16.168083333333339</v>
      </c>
      <c r="F2" s="2">
        <v>50.351624999999991</v>
      </c>
      <c r="G2" s="2">
        <v>197.38295833333336</v>
      </c>
      <c r="H2" s="2">
        <v>12.456874999999998</v>
      </c>
      <c r="I2" s="2">
        <v>273.69312500000001</v>
      </c>
      <c r="J2" s="2">
        <v>0.20833333333333334</v>
      </c>
      <c r="K2" s="2">
        <v>0.12974999999999998</v>
      </c>
      <c r="L2" s="2">
        <v>6.0000000000000053E-3</v>
      </c>
      <c r="M2" s="2">
        <v>0.54537500000000005</v>
      </c>
      <c r="N2" s="2">
        <v>568.01258333333328</v>
      </c>
      <c r="O2" s="2">
        <v>96.936499999999981</v>
      </c>
      <c r="P2" s="2">
        <v>263.18631256619392</v>
      </c>
      <c r="Q2" s="2">
        <v>50.20869684133288</v>
      </c>
      <c r="R2" s="2">
        <v>15.00625</v>
      </c>
    </row>
    <row r="3" spans="1:18" x14ac:dyDescent="0.2">
      <c r="B3" s="2">
        <v>0.6821915260769974</v>
      </c>
      <c r="C3" s="2">
        <v>2.1244857531359864</v>
      </c>
      <c r="D3" s="2">
        <v>5.5115766878897645</v>
      </c>
      <c r="E3" s="2">
        <v>3.026945854768798</v>
      </c>
      <c r="F3" s="2">
        <v>14.488051691736997</v>
      </c>
      <c r="G3" s="2">
        <v>14.667998634480767</v>
      </c>
      <c r="H3" s="2">
        <v>5.8563033048332418</v>
      </c>
      <c r="I3" s="2">
        <v>62.798126543666996</v>
      </c>
      <c r="J3" s="2">
        <v>0.14057477161333545</v>
      </c>
      <c r="K3" s="2">
        <v>0.12975</v>
      </c>
      <c r="L3" s="2">
        <v>6.0000000000000053E-3</v>
      </c>
      <c r="M3" s="2">
        <v>0.43901397405194154</v>
      </c>
      <c r="N3" s="2">
        <v>60.439372724137819</v>
      </c>
      <c r="O3" s="2">
        <v>16.455087463741851</v>
      </c>
      <c r="P3" s="2">
        <v>60.589659799857706</v>
      </c>
      <c r="Q3" s="2">
        <v>14.529374078039128</v>
      </c>
      <c r="R3" s="2">
        <v>2.0494043041561962</v>
      </c>
    </row>
    <row r="4" spans="1:18" x14ac:dyDescent="0.2">
      <c r="A4" s="2" t="s">
        <v>21</v>
      </c>
      <c r="B4" s="2">
        <v>21.461833333333331</v>
      </c>
      <c r="C4" s="2">
        <v>13.943666666666671</v>
      </c>
      <c r="D4" s="2">
        <v>4.081083333333333</v>
      </c>
      <c r="E4" s="2">
        <v>20.274125000000002</v>
      </c>
      <c r="F4" s="2">
        <v>40.534416666666665</v>
      </c>
      <c r="G4" s="2">
        <v>180.06216666666663</v>
      </c>
      <c r="H4" s="2">
        <v>33.54004166666666</v>
      </c>
      <c r="I4" s="2">
        <v>1.6666666666666663E-2</v>
      </c>
      <c r="J4" s="2">
        <v>2.7458333333333324E-2</v>
      </c>
      <c r="K4" s="2">
        <v>0</v>
      </c>
      <c r="L4" s="2">
        <v>0</v>
      </c>
      <c r="M4" s="2">
        <v>6.2083333333333331E-3</v>
      </c>
      <c r="N4" s="2">
        <v>313.94766666666663</v>
      </c>
      <c r="O4" s="2">
        <v>133.86883333333336</v>
      </c>
      <c r="P4" s="2">
        <v>1.6666666666666663E-2</v>
      </c>
      <c r="Q4" s="2">
        <v>40.759875000000001</v>
      </c>
      <c r="R4" s="2">
        <v>17.954166666666666</v>
      </c>
    </row>
    <row r="5" spans="1:18" x14ac:dyDescent="0.2">
      <c r="B5" s="2">
        <v>5.3142317585029</v>
      </c>
      <c r="C5" s="2">
        <v>2.2445164393956132</v>
      </c>
      <c r="D5" s="2">
        <v>2.2868882605049499</v>
      </c>
      <c r="E5" s="2">
        <v>3.0185451976609481</v>
      </c>
      <c r="F5" s="2">
        <v>10.669706633600383</v>
      </c>
      <c r="G5" s="2">
        <v>11.982868504808701</v>
      </c>
      <c r="H5" s="2">
        <v>7.2814741741946341</v>
      </c>
      <c r="I5" s="2">
        <v>1.6666666666666663E-2</v>
      </c>
      <c r="J5" s="2">
        <v>2.5270915305020819E-2</v>
      </c>
      <c r="K5" s="2">
        <v>0</v>
      </c>
      <c r="L5" s="2">
        <v>0</v>
      </c>
      <c r="M5" s="2">
        <v>6.2083333333333339E-3</v>
      </c>
      <c r="N5" s="2">
        <v>18.148233681514014</v>
      </c>
      <c r="O5" s="2">
        <v>11.896208749953688</v>
      </c>
      <c r="P5" s="2">
        <v>1.6666666666666663E-2</v>
      </c>
      <c r="Q5" s="2">
        <v>10.755550730289785</v>
      </c>
      <c r="R5" s="2">
        <v>1.4887260459530474</v>
      </c>
    </row>
    <row r="8" spans="1:18" x14ac:dyDescent="0.2">
      <c r="A8" s="2" t="s">
        <v>2</v>
      </c>
      <c r="B8" s="2" t="s">
        <v>26</v>
      </c>
      <c r="D8" s="2" t="s">
        <v>21</v>
      </c>
    </row>
    <row r="9" spans="1:18" x14ac:dyDescent="0.2">
      <c r="A9" s="2" t="s">
        <v>4</v>
      </c>
      <c r="B9" s="2">
        <v>1.1622916666666667</v>
      </c>
      <c r="C9" s="2">
        <v>0.6821915260769974</v>
      </c>
      <c r="D9" s="2">
        <v>21.461833333333331</v>
      </c>
      <c r="E9" s="2">
        <v>5.3142317585029</v>
      </c>
    </row>
    <row r="10" spans="1:18" x14ac:dyDescent="0.2">
      <c r="A10" s="2" t="s">
        <v>5</v>
      </c>
      <c r="B10" s="2">
        <v>7.6540833333333333</v>
      </c>
      <c r="C10" s="2">
        <v>2.1244857531359864</v>
      </c>
      <c r="D10" s="2">
        <v>13.943666666666671</v>
      </c>
      <c r="E10" s="2">
        <v>2.2445164393956132</v>
      </c>
    </row>
    <row r="11" spans="1:18" x14ac:dyDescent="0.2">
      <c r="A11" s="2" t="s">
        <v>6</v>
      </c>
      <c r="B11" s="2">
        <v>8.2540833333333339</v>
      </c>
      <c r="C11" s="2">
        <v>5.5115766878897645</v>
      </c>
      <c r="D11" s="2">
        <v>4.081083333333333</v>
      </c>
      <c r="E11" s="2">
        <v>2.2868882605049499</v>
      </c>
    </row>
    <row r="12" spans="1:18" x14ac:dyDescent="0.2">
      <c r="A12" s="2" t="s">
        <v>7</v>
      </c>
      <c r="B12" s="2">
        <v>16.168083333333339</v>
      </c>
      <c r="C12" s="2">
        <v>3.026945854768798</v>
      </c>
      <c r="D12" s="2">
        <v>20.274125000000002</v>
      </c>
      <c r="E12" s="2">
        <v>3.0185451976609481</v>
      </c>
    </row>
    <row r="13" spans="1:18" x14ac:dyDescent="0.2">
      <c r="A13" s="2" t="s">
        <v>8</v>
      </c>
      <c r="B13" s="2">
        <v>50.351624999999991</v>
      </c>
      <c r="C13" s="2">
        <v>14.488051691736997</v>
      </c>
      <c r="D13" s="2">
        <v>40.534416666666665</v>
      </c>
      <c r="E13" s="2">
        <v>10.669706633600383</v>
      </c>
    </row>
    <row r="14" spans="1:18" x14ac:dyDescent="0.2">
      <c r="A14" s="2" t="s">
        <v>9</v>
      </c>
      <c r="B14" s="2">
        <v>197.38295833333336</v>
      </c>
      <c r="C14" s="2">
        <v>14.667998634480767</v>
      </c>
      <c r="D14" s="2">
        <v>180.06216666666663</v>
      </c>
      <c r="E14" s="2">
        <v>11.982868504808701</v>
      </c>
    </row>
    <row r="15" spans="1:18" x14ac:dyDescent="0.2">
      <c r="A15" s="2" t="s">
        <v>10</v>
      </c>
      <c r="B15" s="2">
        <v>12.456874999999998</v>
      </c>
      <c r="C15" s="2">
        <v>5.8563033048332418</v>
      </c>
      <c r="D15" s="2">
        <v>33.54004166666666</v>
      </c>
      <c r="E15" s="2">
        <v>7.2814741741946341</v>
      </c>
    </row>
    <row r="16" spans="1:18" x14ac:dyDescent="0.2">
      <c r="A16" s="2" t="s">
        <v>11</v>
      </c>
      <c r="B16" s="2">
        <v>273.69312500000001</v>
      </c>
      <c r="C16" s="2">
        <v>62.798126543666996</v>
      </c>
      <c r="D16" s="2">
        <v>1.6666666666666663E-2</v>
      </c>
      <c r="E16" s="2">
        <v>1.6666666666666663E-2</v>
      </c>
    </row>
    <row r="17" spans="1:5" x14ac:dyDescent="0.2">
      <c r="A17" s="2" t="s">
        <v>12</v>
      </c>
      <c r="B17" s="2">
        <v>0.20833333333333334</v>
      </c>
      <c r="C17" s="2">
        <v>0.14057477161333545</v>
      </c>
      <c r="D17" s="2">
        <v>2.7458333333333324E-2</v>
      </c>
      <c r="E17" s="2">
        <v>2.5270915305020819E-2</v>
      </c>
    </row>
    <row r="18" spans="1:5" x14ac:dyDescent="0.2">
      <c r="A18" s="2" t="s">
        <v>13</v>
      </c>
      <c r="B18" s="2">
        <v>0.12974999999999998</v>
      </c>
      <c r="C18" s="2">
        <v>0.12975</v>
      </c>
      <c r="D18" s="2">
        <v>0</v>
      </c>
      <c r="E18" s="2">
        <v>0</v>
      </c>
    </row>
    <row r="19" spans="1:5" x14ac:dyDescent="0.2">
      <c r="A19" s="2" t="s">
        <v>14</v>
      </c>
      <c r="B19" s="2">
        <v>6.0000000000000053E-3</v>
      </c>
      <c r="C19" s="2">
        <v>6.0000000000000053E-3</v>
      </c>
      <c r="D19" s="2">
        <v>0</v>
      </c>
      <c r="E19" s="2">
        <v>0</v>
      </c>
    </row>
    <row r="20" spans="1:5" x14ac:dyDescent="0.2">
      <c r="A20" s="2" t="s">
        <v>15</v>
      </c>
      <c r="B20" s="2">
        <v>0.54537500000000005</v>
      </c>
      <c r="C20" s="2">
        <v>0.43901397405194154</v>
      </c>
      <c r="D20" s="2">
        <v>6.2083333333333331E-3</v>
      </c>
      <c r="E20" s="2">
        <v>6.2083333333333339E-3</v>
      </c>
    </row>
    <row r="21" spans="1:5" x14ac:dyDescent="0.2">
      <c r="A21" s="2" t="s">
        <v>16</v>
      </c>
      <c r="B21" s="2">
        <v>568.01258333333328</v>
      </c>
      <c r="C21" s="2">
        <v>60.439372724137819</v>
      </c>
      <c r="D21" s="2">
        <v>313.94766666666663</v>
      </c>
      <c r="E21" s="2">
        <v>18.148233681514014</v>
      </c>
    </row>
    <row r="22" spans="1:5" x14ac:dyDescent="0.2">
      <c r="A22" s="2" t="s">
        <v>17</v>
      </c>
      <c r="B22" s="2">
        <v>96.936499999999981</v>
      </c>
      <c r="C22" s="2">
        <v>16.455087463741851</v>
      </c>
      <c r="D22" s="2">
        <v>133.86883333333336</v>
      </c>
      <c r="E22" s="2">
        <v>11.896208749953688</v>
      </c>
    </row>
    <row r="23" spans="1:5" x14ac:dyDescent="0.2">
      <c r="A23" s="2" t="s">
        <v>11</v>
      </c>
      <c r="B23" s="2">
        <v>263.18631256619392</v>
      </c>
      <c r="C23" s="2">
        <v>60.589659799857706</v>
      </c>
      <c r="D23" s="2">
        <v>1.6666666666666663E-2</v>
      </c>
      <c r="E23" s="2">
        <v>1.6666666666666663E-2</v>
      </c>
    </row>
    <row r="24" spans="1:5" x14ac:dyDescent="0.2">
      <c r="A24" s="2" t="s">
        <v>8</v>
      </c>
      <c r="B24" s="2">
        <v>50.20869684133288</v>
      </c>
      <c r="C24" s="2">
        <v>14.529374078039128</v>
      </c>
      <c r="D24" s="2">
        <v>40.759875000000001</v>
      </c>
      <c r="E24" s="2">
        <v>10.755550730289785</v>
      </c>
    </row>
    <row r="25" spans="1:5" x14ac:dyDescent="0.2">
      <c r="A25" s="2" t="s">
        <v>18</v>
      </c>
      <c r="B25" s="2">
        <v>15.00625</v>
      </c>
      <c r="C25" s="2">
        <v>2.0494043041561962</v>
      </c>
      <c r="D25" s="2">
        <v>17.954166666666666</v>
      </c>
      <c r="E25" s="2">
        <v>1.4887260459530474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8" sqref="I18:I19"/>
    </sheetView>
  </sheetViews>
  <sheetFormatPr defaultRowHeight="12.75" x14ac:dyDescent="0.2"/>
  <cols>
    <col min="1" max="1" width="19" style="2" bestFit="1" customWidth="1"/>
    <col min="2" max="16384" width="9.140625" style="2"/>
  </cols>
  <sheetData>
    <row r="1" spans="1:10" x14ac:dyDescent="0.2">
      <c r="A1" s="2" t="s">
        <v>2</v>
      </c>
      <c r="B1" s="2" t="s">
        <v>26</v>
      </c>
      <c r="D1" s="2" t="s">
        <v>21</v>
      </c>
    </row>
    <row r="2" spans="1:10" x14ac:dyDescent="0.2">
      <c r="A2" s="2" t="s">
        <v>11</v>
      </c>
      <c r="B2" s="2">
        <v>268.43971878309696</v>
      </c>
      <c r="C2" s="2">
        <v>61.693893171762355</v>
      </c>
      <c r="D2" s="2">
        <v>1.6666666666666663E-2</v>
      </c>
      <c r="E2" s="2">
        <v>1.6666666666666663E-2</v>
      </c>
    </row>
    <row r="3" spans="1:10" x14ac:dyDescent="0.2">
      <c r="A3" s="2" t="s">
        <v>7</v>
      </c>
      <c r="B3" s="2">
        <v>16.168083333333339</v>
      </c>
      <c r="C3" s="2">
        <v>3.026945854768798</v>
      </c>
      <c r="D3" s="2">
        <v>20.274125000000002</v>
      </c>
      <c r="E3" s="2">
        <v>3.0185451976609481</v>
      </c>
    </row>
    <row r="4" spans="1:10" x14ac:dyDescent="0.2">
      <c r="A4" s="2" t="s">
        <v>82</v>
      </c>
      <c r="B4" s="2">
        <v>13.748916666666664</v>
      </c>
      <c r="C4" s="2">
        <v>6.6682448309102389</v>
      </c>
      <c r="D4" s="2">
        <v>55.001874999999991</v>
      </c>
      <c r="E4" s="2">
        <v>12.595705932697534</v>
      </c>
    </row>
    <row r="5" spans="1:10" x14ac:dyDescent="0.2">
      <c r="A5" s="2" t="s">
        <v>6</v>
      </c>
      <c r="B5" s="2">
        <v>8.2540833333333339</v>
      </c>
      <c r="C5" s="2">
        <v>5.5115766878897645</v>
      </c>
      <c r="D5" s="2">
        <v>4.081083333333333</v>
      </c>
      <c r="E5" s="2">
        <v>2.2868882605049499</v>
      </c>
    </row>
    <row r="6" spans="1:10" x14ac:dyDescent="0.2">
      <c r="A6" s="2" t="s">
        <v>12</v>
      </c>
      <c r="B6" s="2">
        <v>0.20833333333333334</v>
      </c>
      <c r="C6" s="2">
        <v>0.14057477161333545</v>
      </c>
      <c r="D6" s="2">
        <v>2.7458333333333324E-2</v>
      </c>
      <c r="E6" s="2">
        <v>2.5270915305020819E-2</v>
      </c>
    </row>
    <row r="7" spans="1:10" x14ac:dyDescent="0.2">
      <c r="A7" s="2" t="s">
        <v>5</v>
      </c>
      <c r="B7" s="2">
        <v>7.6540833333333333</v>
      </c>
      <c r="C7" s="2">
        <v>2.1244857531359864</v>
      </c>
      <c r="D7" s="2">
        <v>13.943666666666671</v>
      </c>
      <c r="E7" s="2">
        <v>2.2445164393956132</v>
      </c>
    </row>
    <row r="8" spans="1:10" x14ac:dyDescent="0.2">
      <c r="A8" s="2" t="s">
        <v>8</v>
      </c>
      <c r="B8" s="2">
        <v>50.280160920666432</v>
      </c>
      <c r="C8" s="2">
        <v>14.508712884888062</v>
      </c>
      <c r="D8" s="2">
        <v>40.647145833333333</v>
      </c>
      <c r="E8" s="2">
        <v>10.712628681945084</v>
      </c>
    </row>
    <row r="9" spans="1:10" x14ac:dyDescent="0.2">
      <c r="A9" s="2" t="s">
        <v>83</v>
      </c>
      <c r="B9" s="2">
        <v>197.38295833333336</v>
      </c>
      <c r="C9" s="2">
        <v>14.667998634480767</v>
      </c>
      <c r="D9" s="2">
        <v>180.06216666666663</v>
      </c>
      <c r="E9" s="2">
        <v>11.982868504808701</v>
      </c>
    </row>
    <row r="10" spans="1:10" x14ac:dyDescent="0.2">
      <c r="A10" s="2" t="s">
        <v>18</v>
      </c>
      <c r="B10" s="2">
        <v>15.00625</v>
      </c>
      <c r="C10" s="2">
        <v>2.0494043041561962</v>
      </c>
      <c r="D10" s="2">
        <v>17.954166666666666</v>
      </c>
      <c r="E10" s="2">
        <v>1.4887260459530474</v>
      </c>
    </row>
    <row r="13" spans="1:10" x14ac:dyDescent="0.2">
      <c r="A13" s="2" t="s">
        <v>2</v>
      </c>
      <c r="B13" s="2" t="s">
        <v>11</v>
      </c>
      <c r="C13" s="2" t="s">
        <v>7</v>
      </c>
      <c r="D13" s="2" t="s">
        <v>82</v>
      </c>
      <c r="E13" s="2" t="s">
        <v>6</v>
      </c>
      <c r="F13" s="2" t="s">
        <v>12</v>
      </c>
      <c r="G13" s="2" t="s">
        <v>5</v>
      </c>
      <c r="H13" s="2" t="s">
        <v>8</v>
      </c>
      <c r="I13" s="2" t="s">
        <v>83</v>
      </c>
      <c r="J13" s="2" t="s">
        <v>18</v>
      </c>
    </row>
    <row r="14" spans="1:10" x14ac:dyDescent="0.2">
      <c r="A14" s="2" t="s">
        <v>26</v>
      </c>
      <c r="B14" s="2">
        <v>268.43971878309696</v>
      </c>
      <c r="C14" s="2">
        <v>16.168083333333339</v>
      </c>
      <c r="D14" s="2">
        <v>13.748916666666664</v>
      </c>
      <c r="E14" s="2">
        <v>8.2540833333333339</v>
      </c>
      <c r="F14" s="2">
        <v>0.20833333333333334</v>
      </c>
      <c r="G14" s="2">
        <v>7.6540833333333333</v>
      </c>
      <c r="H14" s="2">
        <v>50.280160920666432</v>
      </c>
      <c r="I14" s="2">
        <v>197.38295833333336</v>
      </c>
      <c r="J14" s="2">
        <v>15.00625</v>
      </c>
    </row>
    <row r="15" spans="1:10" x14ac:dyDescent="0.2">
      <c r="A15" s="2" t="s">
        <v>21</v>
      </c>
      <c r="B15" s="2">
        <v>1.6666666666666663E-2</v>
      </c>
      <c r="C15" s="2">
        <v>20.274125000000002</v>
      </c>
      <c r="D15" s="2">
        <v>55.001874999999991</v>
      </c>
      <c r="E15" s="2">
        <v>4.081083333333333</v>
      </c>
      <c r="F15" s="2">
        <v>2.7458333333333324E-2</v>
      </c>
      <c r="G15" s="2">
        <v>13.943666666666671</v>
      </c>
      <c r="H15" s="2">
        <v>40.647145833333333</v>
      </c>
      <c r="I15" s="2">
        <v>180.06216666666663</v>
      </c>
      <c r="J15" s="2">
        <v>17.954166666666666</v>
      </c>
    </row>
    <row r="18" spans="2:10" x14ac:dyDescent="0.2">
      <c r="B18" s="2">
        <v>61.693893171762355</v>
      </c>
      <c r="C18" s="2">
        <v>3.026945854768798</v>
      </c>
      <c r="D18" s="2">
        <v>6.6682448309102389</v>
      </c>
      <c r="E18" s="2">
        <v>5.5115766878897645</v>
      </c>
      <c r="F18" s="2">
        <v>0.14057477161333545</v>
      </c>
      <c r="G18" s="2">
        <v>2.1244857531359864</v>
      </c>
      <c r="H18" s="2">
        <v>14.508712884888062</v>
      </c>
      <c r="I18" s="2">
        <v>14.667998634480767</v>
      </c>
      <c r="J18" s="2">
        <v>2.0494043041561962</v>
      </c>
    </row>
    <row r="19" spans="2:10" x14ac:dyDescent="0.2">
      <c r="B19" s="2">
        <v>1.6666666666666663E-2</v>
      </c>
      <c r="C19" s="2">
        <v>3.0185451976609481</v>
      </c>
      <c r="D19" s="2">
        <v>12.595705932697534</v>
      </c>
      <c r="E19" s="2">
        <v>2.2868882605049499</v>
      </c>
      <c r="F19" s="2">
        <v>2.5270915305020819E-2</v>
      </c>
      <c r="G19" s="2">
        <v>2.2445164393956132</v>
      </c>
      <c r="H19" s="2">
        <v>10.712628681945084</v>
      </c>
      <c r="I19" s="2">
        <v>11.982868504808701</v>
      </c>
      <c r="J19" s="2">
        <v>1.4887260459530474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O2" sqref="O2"/>
    </sheetView>
  </sheetViews>
  <sheetFormatPr defaultRowHeight="15" x14ac:dyDescent="0.25"/>
  <cols>
    <col min="1" max="2" width="9.140625" style="2"/>
  </cols>
  <sheetData>
    <row r="1" spans="1:19" x14ac:dyDescent="0.25">
      <c r="A1" s="2" t="s">
        <v>1</v>
      </c>
      <c r="B1" s="2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11</v>
      </c>
      <c r="R1" t="s">
        <v>8</v>
      </c>
      <c r="S1" t="s">
        <v>18</v>
      </c>
    </row>
    <row r="2" spans="1:19" x14ac:dyDescent="0.25">
      <c r="A2" s="2" t="s">
        <v>20</v>
      </c>
      <c r="B2" s="2" t="s">
        <v>26</v>
      </c>
      <c r="C2">
        <v>0</v>
      </c>
      <c r="D2">
        <v>15.147500000000001</v>
      </c>
      <c r="E2">
        <v>0</v>
      </c>
      <c r="F2">
        <v>2.2195000000000005</v>
      </c>
      <c r="G2">
        <v>39.668999999999997</v>
      </c>
      <c r="H2">
        <v>301.32000000000005</v>
      </c>
      <c r="I2">
        <v>0</v>
      </c>
      <c r="J2">
        <v>598.13</v>
      </c>
      <c r="K2">
        <v>6.4500000000000002E-2</v>
      </c>
      <c r="L2">
        <v>0</v>
      </c>
      <c r="M2">
        <v>7.2000000000000064E-2</v>
      </c>
      <c r="N2">
        <v>0.11199999999999966</v>
      </c>
      <c r="O2">
        <v>956.73450000000003</v>
      </c>
      <c r="P2">
        <v>57.284499999999994</v>
      </c>
      <c r="Q2">
        <v>598.13</v>
      </c>
      <c r="R2">
        <v>39.668999999999997</v>
      </c>
      <c r="S2">
        <v>8.5</v>
      </c>
    </row>
    <row r="3" spans="1:19" x14ac:dyDescent="0.25">
      <c r="A3" s="2" t="s">
        <v>29</v>
      </c>
      <c r="B3" s="2" t="s">
        <v>26</v>
      </c>
      <c r="C3">
        <v>0</v>
      </c>
      <c r="D3">
        <v>13.375499999999999</v>
      </c>
      <c r="E3">
        <v>0</v>
      </c>
      <c r="F3">
        <v>6.9824999999999999</v>
      </c>
      <c r="G3">
        <v>4.9965000000000011</v>
      </c>
      <c r="H3">
        <v>233.48400000000001</v>
      </c>
      <c r="I3">
        <v>0</v>
      </c>
      <c r="J3">
        <v>474.125</v>
      </c>
      <c r="K3">
        <v>0</v>
      </c>
      <c r="L3">
        <v>0</v>
      </c>
      <c r="M3">
        <v>0</v>
      </c>
      <c r="N3">
        <v>5.2545000000000002</v>
      </c>
      <c r="O3">
        <v>738.21800000000007</v>
      </c>
      <c r="P3">
        <v>30.609000000000002</v>
      </c>
      <c r="Q3">
        <v>348.04325079432698</v>
      </c>
      <c r="R3">
        <v>3.2813620959945657</v>
      </c>
      <c r="S3">
        <v>12.25</v>
      </c>
    </row>
    <row r="4" spans="1:19" x14ac:dyDescent="0.25">
      <c r="A4" s="2" t="s">
        <v>34</v>
      </c>
      <c r="B4" s="2" t="s">
        <v>26</v>
      </c>
      <c r="C4">
        <v>0</v>
      </c>
      <c r="D4">
        <v>0.375</v>
      </c>
      <c r="E4">
        <v>0</v>
      </c>
      <c r="F4">
        <v>19.090999999999998</v>
      </c>
      <c r="G4">
        <v>52.7575</v>
      </c>
      <c r="H4">
        <v>172.63900000000001</v>
      </c>
      <c r="I4">
        <v>16.030999999999999</v>
      </c>
      <c r="J4">
        <v>568.73500000000001</v>
      </c>
      <c r="K4">
        <v>0</v>
      </c>
      <c r="L4">
        <v>0</v>
      </c>
      <c r="M4">
        <v>0</v>
      </c>
      <c r="N4">
        <v>0</v>
      </c>
      <c r="O4">
        <v>829.62850000000003</v>
      </c>
      <c r="P4">
        <v>88.254500000000007</v>
      </c>
      <c r="Q4">
        <v>568.73500000000001</v>
      </c>
      <c r="R4">
        <v>52.7575</v>
      </c>
      <c r="S4">
        <v>10.25</v>
      </c>
    </row>
    <row r="5" spans="1:19" x14ac:dyDescent="0.25">
      <c r="A5" s="2" t="s">
        <v>39</v>
      </c>
      <c r="B5" s="2" t="s">
        <v>26</v>
      </c>
      <c r="C5">
        <v>6.8674999999999997</v>
      </c>
      <c r="D5">
        <v>6.7919999999999998</v>
      </c>
      <c r="E5">
        <v>0.34200000000000008</v>
      </c>
      <c r="F5">
        <v>11.8375</v>
      </c>
      <c r="G5">
        <v>17.158000000000001</v>
      </c>
      <c r="H5">
        <v>229.21849999999998</v>
      </c>
      <c r="I5">
        <v>1.7590000000000003</v>
      </c>
      <c r="J5">
        <v>54.998500000000007</v>
      </c>
      <c r="K5">
        <v>0</v>
      </c>
      <c r="L5">
        <v>0</v>
      </c>
      <c r="M5">
        <v>0</v>
      </c>
      <c r="N5">
        <v>0</v>
      </c>
      <c r="O5">
        <v>328.97299999999996</v>
      </c>
      <c r="P5">
        <v>44.756</v>
      </c>
      <c r="Q5">
        <v>54.998500000000007</v>
      </c>
      <c r="R5">
        <v>17.158000000000001</v>
      </c>
      <c r="S5">
        <v>9</v>
      </c>
    </row>
    <row r="6" spans="1:19" x14ac:dyDescent="0.25">
      <c r="A6" s="2" t="s">
        <v>44</v>
      </c>
      <c r="B6" s="2" t="s">
        <v>26</v>
      </c>
      <c r="C6">
        <v>0</v>
      </c>
      <c r="D6">
        <v>6.6180000000000012</v>
      </c>
      <c r="E6">
        <v>0.79549999999999965</v>
      </c>
      <c r="F6">
        <v>18.572000000000003</v>
      </c>
      <c r="G6">
        <v>53.256</v>
      </c>
      <c r="H6">
        <v>167.71850000000001</v>
      </c>
      <c r="I6">
        <v>56.859499999999997</v>
      </c>
      <c r="J6">
        <v>236.185</v>
      </c>
      <c r="K6">
        <v>0</v>
      </c>
      <c r="L6">
        <v>0</v>
      </c>
      <c r="M6">
        <v>0</v>
      </c>
      <c r="N6">
        <v>1.1780000000000004</v>
      </c>
      <c r="O6">
        <v>541.1825</v>
      </c>
      <c r="P6">
        <v>137.279</v>
      </c>
      <c r="Q6">
        <v>236.185</v>
      </c>
      <c r="R6">
        <v>53.256</v>
      </c>
      <c r="S6">
        <v>11.5</v>
      </c>
    </row>
    <row r="7" spans="1:19" x14ac:dyDescent="0.25">
      <c r="A7" s="2" t="s">
        <v>49</v>
      </c>
      <c r="B7" s="2" t="s">
        <v>26</v>
      </c>
      <c r="C7">
        <v>0</v>
      </c>
      <c r="D7">
        <v>7.2444999999999995</v>
      </c>
      <c r="E7">
        <v>53.036500000000004</v>
      </c>
      <c r="F7">
        <v>20.753499999999999</v>
      </c>
      <c r="G7">
        <v>15.035000000000002</v>
      </c>
      <c r="H7">
        <v>179.9975</v>
      </c>
      <c r="I7">
        <v>52.19</v>
      </c>
      <c r="J7">
        <v>46.364000000000004</v>
      </c>
      <c r="K7">
        <v>0</v>
      </c>
      <c r="L7">
        <v>0</v>
      </c>
      <c r="M7">
        <v>0</v>
      </c>
      <c r="N7">
        <v>0</v>
      </c>
      <c r="O7">
        <v>374.62099999999998</v>
      </c>
      <c r="P7">
        <v>148.2595</v>
      </c>
      <c r="Q7">
        <v>46.364000000000004</v>
      </c>
      <c r="R7">
        <v>15.035000000000002</v>
      </c>
      <c r="S7">
        <v>25.45</v>
      </c>
    </row>
    <row r="8" spans="1:19" x14ac:dyDescent="0.25">
      <c r="A8" s="2" t="s">
        <v>54</v>
      </c>
      <c r="B8" s="2" t="s">
        <v>26</v>
      </c>
      <c r="C8">
        <v>0</v>
      </c>
      <c r="D8">
        <v>7.6724999999999994</v>
      </c>
      <c r="E8">
        <v>0</v>
      </c>
      <c r="F8">
        <v>20.584499999999998</v>
      </c>
      <c r="G8">
        <v>3.1764999999999999</v>
      </c>
      <c r="H8">
        <v>148.8965</v>
      </c>
      <c r="I8">
        <v>0</v>
      </c>
      <c r="J8">
        <v>531.68000000000006</v>
      </c>
      <c r="K8">
        <v>0</v>
      </c>
      <c r="L8">
        <v>0</v>
      </c>
      <c r="M8">
        <v>0</v>
      </c>
      <c r="N8">
        <v>0</v>
      </c>
      <c r="O8">
        <v>712.01</v>
      </c>
      <c r="P8">
        <v>31.433500000000002</v>
      </c>
      <c r="Q8">
        <v>531.68000000000006</v>
      </c>
      <c r="R8">
        <v>3.1764999999999999</v>
      </c>
      <c r="S8">
        <v>5.45</v>
      </c>
    </row>
    <row r="9" spans="1:19" x14ac:dyDescent="0.25">
      <c r="A9" s="2" t="s">
        <v>59</v>
      </c>
      <c r="B9" s="2" t="s">
        <v>26</v>
      </c>
      <c r="C9">
        <v>0</v>
      </c>
      <c r="D9">
        <v>25.785000000000004</v>
      </c>
      <c r="E9">
        <v>0</v>
      </c>
      <c r="F9">
        <v>7.6180000000000003</v>
      </c>
      <c r="G9">
        <v>31.102499999999999</v>
      </c>
      <c r="H9">
        <v>255.62949999999998</v>
      </c>
      <c r="I9">
        <v>0</v>
      </c>
      <c r="J9">
        <v>342.7</v>
      </c>
      <c r="K9">
        <v>0.93549999999999978</v>
      </c>
      <c r="L9">
        <v>0</v>
      </c>
      <c r="M9">
        <v>0</v>
      </c>
      <c r="N9">
        <v>0</v>
      </c>
      <c r="O9">
        <v>663.77049999999997</v>
      </c>
      <c r="P9">
        <v>65.441000000000003</v>
      </c>
      <c r="Q9">
        <v>342.7</v>
      </c>
      <c r="R9">
        <v>31.102499999999999</v>
      </c>
      <c r="S9">
        <v>12.625</v>
      </c>
    </row>
    <row r="10" spans="1:19" x14ac:dyDescent="0.25">
      <c r="A10" s="2" t="s">
        <v>64</v>
      </c>
      <c r="B10" s="2" t="s">
        <v>26</v>
      </c>
      <c r="C10">
        <v>0.57950000000000013</v>
      </c>
      <c r="D10">
        <v>0.73299999999999987</v>
      </c>
      <c r="E10">
        <v>0</v>
      </c>
      <c r="F10">
        <v>9.4795000000000016</v>
      </c>
      <c r="G10">
        <v>90.85499999999999</v>
      </c>
      <c r="H10">
        <v>220.34450000000001</v>
      </c>
      <c r="I10">
        <v>0</v>
      </c>
      <c r="J10">
        <v>63.615000000000002</v>
      </c>
      <c r="K10">
        <v>1.5000000000000002</v>
      </c>
      <c r="L10">
        <v>1.5569999999999997</v>
      </c>
      <c r="M10">
        <v>0</v>
      </c>
      <c r="N10">
        <v>0</v>
      </c>
      <c r="O10">
        <v>388.6635</v>
      </c>
      <c r="P10">
        <v>104.70399999999998</v>
      </c>
      <c r="Q10">
        <v>63.615000000000002</v>
      </c>
      <c r="R10">
        <v>90.85499999999999</v>
      </c>
      <c r="S10">
        <v>17.100000000000001</v>
      </c>
    </row>
    <row r="11" spans="1:19" x14ac:dyDescent="0.25">
      <c r="A11" s="2" t="s">
        <v>69</v>
      </c>
      <c r="B11" s="2" t="s">
        <v>26</v>
      </c>
      <c r="C11">
        <v>0.8254999999999999</v>
      </c>
      <c r="D11">
        <v>3.0719999999999996</v>
      </c>
      <c r="E11">
        <v>0</v>
      </c>
      <c r="F11">
        <v>28.277000000000001</v>
      </c>
      <c r="G11">
        <v>186.50300000000001</v>
      </c>
      <c r="H11">
        <v>182.93650000000002</v>
      </c>
      <c r="I11">
        <v>6.9964999999999993</v>
      </c>
      <c r="J11">
        <v>119.67</v>
      </c>
      <c r="K11">
        <v>0</v>
      </c>
      <c r="L11">
        <v>0</v>
      </c>
      <c r="M11">
        <v>0</v>
      </c>
      <c r="N11">
        <v>0</v>
      </c>
      <c r="O11">
        <v>528.28049999999996</v>
      </c>
      <c r="P11">
        <v>225.67400000000001</v>
      </c>
      <c r="Q11">
        <v>119.67</v>
      </c>
      <c r="R11">
        <v>186.50300000000001</v>
      </c>
      <c r="S11">
        <v>20.45</v>
      </c>
    </row>
    <row r="12" spans="1:19" x14ac:dyDescent="0.25">
      <c r="A12" s="2" t="s">
        <v>74</v>
      </c>
      <c r="B12" s="2" t="s">
        <v>26</v>
      </c>
      <c r="C12">
        <v>0.253</v>
      </c>
      <c r="D12">
        <v>1.6474999999999995</v>
      </c>
      <c r="E12">
        <v>44.875</v>
      </c>
      <c r="F12">
        <v>9.1329999999999991</v>
      </c>
      <c r="G12">
        <v>41.467500000000001</v>
      </c>
      <c r="H12">
        <v>137.16649999999998</v>
      </c>
      <c r="I12">
        <v>8.5130000000000017</v>
      </c>
      <c r="J12">
        <v>164.08500000000001</v>
      </c>
      <c r="K12">
        <v>0</v>
      </c>
      <c r="L12">
        <v>0</v>
      </c>
      <c r="M12">
        <v>0</v>
      </c>
      <c r="N12">
        <v>0</v>
      </c>
      <c r="O12">
        <v>407.14050000000003</v>
      </c>
      <c r="P12">
        <v>105.88900000000001</v>
      </c>
      <c r="Q12">
        <v>164.08500000000001</v>
      </c>
      <c r="R12">
        <v>41.467500000000001</v>
      </c>
      <c r="S12">
        <v>19.25</v>
      </c>
    </row>
    <row r="13" spans="1:19" x14ac:dyDescent="0.25">
      <c r="A13" s="2" t="s">
        <v>79</v>
      </c>
      <c r="B13" s="2" t="s">
        <v>26</v>
      </c>
      <c r="C13">
        <v>5.4220000000000006</v>
      </c>
      <c r="D13">
        <v>3.3864999999999998</v>
      </c>
      <c r="E13">
        <v>0</v>
      </c>
      <c r="F13">
        <v>39.469000000000008</v>
      </c>
      <c r="G13">
        <v>68.242999999999995</v>
      </c>
      <c r="H13">
        <v>139.24450000000002</v>
      </c>
      <c r="I13">
        <v>7.1335000000000006</v>
      </c>
      <c r="J13">
        <v>84.03</v>
      </c>
      <c r="K13">
        <v>0</v>
      </c>
      <c r="L13">
        <v>0</v>
      </c>
      <c r="M13">
        <v>0</v>
      </c>
      <c r="N13">
        <v>0</v>
      </c>
      <c r="O13">
        <v>346.92849999999999</v>
      </c>
      <c r="P13">
        <v>123.654</v>
      </c>
      <c r="Q13">
        <v>84.03</v>
      </c>
      <c r="R13">
        <v>68.242999999999995</v>
      </c>
      <c r="S13">
        <v>28.25</v>
      </c>
    </row>
    <row r="14" spans="1:19" x14ac:dyDescent="0.25">
      <c r="A14" s="2" t="s">
        <v>20</v>
      </c>
      <c r="B14" s="2" t="s">
        <v>21</v>
      </c>
      <c r="C14">
        <v>3.0989999999999993</v>
      </c>
      <c r="D14">
        <v>23.03</v>
      </c>
      <c r="E14">
        <v>0</v>
      </c>
      <c r="F14">
        <v>10.193999999999999</v>
      </c>
      <c r="G14">
        <v>14.3375</v>
      </c>
      <c r="H14">
        <v>171.226</v>
      </c>
      <c r="I14">
        <v>60.521000000000001</v>
      </c>
      <c r="J14">
        <v>0.19999999999999996</v>
      </c>
      <c r="K14">
        <v>2.4999999999999911E-2</v>
      </c>
      <c r="L14">
        <v>0</v>
      </c>
      <c r="M14">
        <v>0</v>
      </c>
      <c r="N14">
        <v>0</v>
      </c>
      <c r="O14">
        <v>282.63249999999999</v>
      </c>
      <c r="P14">
        <v>111.20650000000001</v>
      </c>
      <c r="Q14">
        <v>0.19999999999999996</v>
      </c>
      <c r="R14">
        <v>14.3375</v>
      </c>
      <c r="S14">
        <v>20.65</v>
      </c>
    </row>
    <row r="15" spans="1:19" x14ac:dyDescent="0.25">
      <c r="A15" s="2" t="s">
        <v>29</v>
      </c>
      <c r="B15" s="2" t="s">
        <v>21</v>
      </c>
      <c r="C15">
        <v>9.2619999999999987</v>
      </c>
      <c r="D15">
        <v>2.9285000000000001</v>
      </c>
      <c r="E15">
        <v>0</v>
      </c>
      <c r="F15">
        <v>19.6755</v>
      </c>
      <c r="G15">
        <v>28.581499999999998</v>
      </c>
      <c r="H15">
        <v>140.04300000000001</v>
      </c>
      <c r="I15">
        <v>17.8445</v>
      </c>
      <c r="J15">
        <v>0</v>
      </c>
      <c r="K15">
        <v>0</v>
      </c>
      <c r="L15">
        <v>0</v>
      </c>
      <c r="M15">
        <v>0</v>
      </c>
      <c r="N15">
        <v>0</v>
      </c>
      <c r="O15">
        <v>218.33499999999998</v>
      </c>
      <c r="P15">
        <v>78.292000000000002</v>
      </c>
      <c r="Q15">
        <v>0</v>
      </c>
      <c r="R15">
        <v>28.581499999999998</v>
      </c>
      <c r="S15">
        <v>20.5</v>
      </c>
    </row>
    <row r="16" spans="1:19" x14ac:dyDescent="0.25">
      <c r="A16" s="2" t="s">
        <v>34</v>
      </c>
      <c r="B16" s="2" t="s">
        <v>21</v>
      </c>
      <c r="C16">
        <v>55.876999999999995</v>
      </c>
      <c r="D16">
        <v>5.9220000000000006</v>
      </c>
      <c r="E16">
        <v>0</v>
      </c>
      <c r="F16">
        <v>33.275999999999996</v>
      </c>
      <c r="G16">
        <v>1.5175000000000003</v>
      </c>
      <c r="H16">
        <v>97.881500000000003</v>
      </c>
      <c r="I16">
        <v>1.1550000000000002</v>
      </c>
      <c r="J16">
        <v>0</v>
      </c>
      <c r="K16">
        <v>0.30449999999999999</v>
      </c>
      <c r="L16">
        <v>0</v>
      </c>
      <c r="M16">
        <v>0</v>
      </c>
      <c r="N16">
        <v>0</v>
      </c>
      <c r="O16">
        <v>195.93350000000004</v>
      </c>
      <c r="P16">
        <v>98.051999999999992</v>
      </c>
      <c r="Q16">
        <v>0</v>
      </c>
      <c r="R16">
        <v>1.5175000000000003</v>
      </c>
      <c r="S16">
        <v>17.05</v>
      </c>
    </row>
    <row r="17" spans="1:19" x14ac:dyDescent="0.25">
      <c r="A17" s="2" t="s">
        <v>39</v>
      </c>
      <c r="B17" s="2" t="s">
        <v>21</v>
      </c>
      <c r="C17">
        <v>43.8645</v>
      </c>
      <c r="D17">
        <v>17.230499999999999</v>
      </c>
      <c r="E17">
        <v>15.965000000000002</v>
      </c>
      <c r="F17">
        <v>1.4504999999999999</v>
      </c>
      <c r="G17">
        <v>7.0640000000000001</v>
      </c>
      <c r="H17">
        <v>170.35149999999999</v>
      </c>
      <c r="I17">
        <v>47.066999999999993</v>
      </c>
      <c r="J17">
        <v>0</v>
      </c>
      <c r="K17">
        <v>0</v>
      </c>
      <c r="L17">
        <v>0</v>
      </c>
      <c r="M17">
        <v>0</v>
      </c>
      <c r="N17">
        <v>0</v>
      </c>
      <c r="O17">
        <v>302.99299999999994</v>
      </c>
      <c r="P17">
        <v>132.64150000000001</v>
      </c>
      <c r="Q17">
        <v>0</v>
      </c>
      <c r="R17">
        <v>7.0640000000000001</v>
      </c>
      <c r="S17">
        <v>11.35</v>
      </c>
    </row>
    <row r="18" spans="1:19" x14ac:dyDescent="0.25">
      <c r="A18" s="2" t="s">
        <v>44</v>
      </c>
      <c r="B18" s="2" t="s">
        <v>21</v>
      </c>
      <c r="C18">
        <v>1.7905000000000002</v>
      </c>
      <c r="D18">
        <v>12.565500000000002</v>
      </c>
      <c r="E18">
        <v>9.7750000000000004</v>
      </c>
      <c r="F18">
        <v>34.423499999999997</v>
      </c>
      <c r="G18">
        <v>14.158999999999999</v>
      </c>
      <c r="H18">
        <v>259.13</v>
      </c>
      <c r="I18">
        <v>38.997500000000002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370.84100000000001</v>
      </c>
      <c r="P18">
        <v>111.711</v>
      </c>
      <c r="Q18">
        <v>0</v>
      </c>
      <c r="R18">
        <v>14.158999999999999</v>
      </c>
      <c r="S18">
        <v>14.25</v>
      </c>
    </row>
    <row r="19" spans="1:19" x14ac:dyDescent="0.25">
      <c r="A19" s="2" t="s">
        <v>49</v>
      </c>
      <c r="B19" s="2" t="s">
        <v>21</v>
      </c>
      <c r="C19">
        <v>18.812000000000001</v>
      </c>
      <c r="D19">
        <v>29.492000000000001</v>
      </c>
      <c r="E19">
        <v>0</v>
      </c>
      <c r="F19">
        <v>17.0595</v>
      </c>
      <c r="G19">
        <v>14.1195</v>
      </c>
      <c r="H19">
        <v>206.4855</v>
      </c>
      <c r="I19">
        <v>50.233499999999999</v>
      </c>
      <c r="J19">
        <v>0</v>
      </c>
      <c r="K19">
        <v>0</v>
      </c>
      <c r="L19">
        <v>0</v>
      </c>
      <c r="M19">
        <v>0</v>
      </c>
      <c r="N19">
        <v>0</v>
      </c>
      <c r="O19">
        <v>336.202</v>
      </c>
      <c r="P19">
        <v>129.7165</v>
      </c>
      <c r="Q19">
        <v>0</v>
      </c>
      <c r="R19">
        <v>14.1195</v>
      </c>
      <c r="S19">
        <v>13.75</v>
      </c>
    </row>
    <row r="20" spans="1:19" x14ac:dyDescent="0.25">
      <c r="A20" s="2" t="s">
        <v>54</v>
      </c>
      <c r="B20" s="2" t="s">
        <v>21</v>
      </c>
      <c r="C20">
        <v>10.7195</v>
      </c>
      <c r="D20">
        <v>16.658000000000001</v>
      </c>
      <c r="E20">
        <v>23.233000000000001</v>
      </c>
      <c r="F20">
        <v>28.863499999999998</v>
      </c>
      <c r="G20">
        <v>28.367500000000003</v>
      </c>
      <c r="H20">
        <v>228.69200000000001</v>
      </c>
      <c r="I20">
        <v>41.641999999999996</v>
      </c>
      <c r="J20">
        <v>0</v>
      </c>
      <c r="K20">
        <v>0</v>
      </c>
      <c r="L20">
        <v>0</v>
      </c>
      <c r="M20">
        <v>0</v>
      </c>
      <c r="N20">
        <v>0</v>
      </c>
      <c r="O20">
        <v>378.17550000000006</v>
      </c>
      <c r="P20">
        <v>149.48350000000002</v>
      </c>
      <c r="Q20">
        <v>0</v>
      </c>
      <c r="R20">
        <v>28.367500000000003</v>
      </c>
      <c r="S20">
        <v>23.5</v>
      </c>
    </row>
    <row r="21" spans="1:19" x14ac:dyDescent="0.25">
      <c r="A21" s="2" t="s">
        <v>59</v>
      </c>
      <c r="B21" s="2" t="s">
        <v>21</v>
      </c>
      <c r="C21">
        <v>18.657499999999999</v>
      </c>
      <c r="D21">
        <v>4.4984999999999999</v>
      </c>
      <c r="E21">
        <v>0</v>
      </c>
      <c r="F21">
        <v>22.619</v>
      </c>
      <c r="G21">
        <v>84.162000000000006</v>
      </c>
      <c r="H21">
        <v>175.61500000000001</v>
      </c>
      <c r="I21">
        <v>87.583500000000001</v>
      </c>
      <c r="J21">
        <v>0</v>
      </c>
      <c r="K21">
        <v>0</v>
      </c>
      <c r="L21">
        <v>0</v>
      </c>
      <c r="M21">
        <v>0</v>
      </c>
      <c r="N21">
        <v>0</v>
      </c>
      <c r="O21">
        <v>393.13550000000004</v>
      </c>
      <c r="P21">
        <v>217.52050000000003</v>
      </c>
      <c r="Q21">
        <v>0</v>
      </c>
      <c r="R21">
        <v>86.867500000000007</v>
      </c>
      <c r="S21">
        <v>16</v>
      </c>
    </row>
    <row r="22" spans="1:19" x14ac:dyDescent="0.25">
      <c r="A22" s="2" t="s">
        <v>64</v>
      </c>
      <c r="B22" s="2" t="s">
        <v>21</v>
      </c>
      <c r="C22">
        <v>49.435500000000005</v>
      </c>
      <c r="D22">
        <v>15.702</v>
      </c>
      <c r="E22">
        <v>0</v>
      </c>
      <c r="F22">
        <v>7.8729999999999993</v>
      </c>
      <c r="G22">
        <v>110.72800000000001</v>
      </c>
      <c r="H22">
        <v>155.875</v>
      </c>
      <c r="I22">
        <v>11.601499999999998</v>
      </c>
      <c r="J22">
        <v>0</v>
      </c>
      <c r="K22">
        <v>0</v>
      </c>
      <c r="L22">
        <v>0</v>
      </c>
      <c r="M22">
        <v>0</v>
      </c>
      <c r="N22">
        <v>0</v>
      </c>
      <c r="O22">
        <v>351.21500000000003</v>
      </c>
      <c r="P22">
        <v>195.34000000000003</v>
      </c>
      <c r="Q22">
        <v>0</v>
      </c>
      <c r="R22">
        <v>110.72800000000001</v>
      </c>
      <c r="S22">
        <v>19.75</v>
      </c>
    </row>
    <row r="23" spans="1:19" x14ac:dyDescent="0.25">
      <c r="A23" s="2" t="s">
        <v>69</v>
      </c>
      <c r="B23" s="2" t="s">
        <v>21</v>
      </c>
      <c r="C23">
        <v>23.051499999999997</v>
      </c>
      <c r="D23">
        <v>15.7075</v>
      </c>
      <c r="E23">
        <v>0</v>
      </c>
      <c r="F23">
        <v>14.777000000000001</v>
      </c>
      <c r="G23">
        <v>96.563000000000017</v>
      </c>
      <c r="H23">
        <v>199.66849999999999</v>
      </c>
      <c r="I23">
        <v>12.911000000000001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362.67849999999999</v>
      </c>
      <c r="P23">
        <v>163.01000000000002</v>
      </c>
      <c r="Q23">
        <v>0</v>
      </c>
      <c r="R23">
        <v>96.563000000000017</v>
      </c>
      <c r="S23">
        <v>15.7</v>
      </c>
    </row>
    <row r="24" spans="1:19" x14ac:dyDescent="0.25">
      <c r="A24" s="2" t="s">
        <v>74</v>
      </c>
      <c r="B24" s="2" t="s">
        <v>21</v>
      </c>
      <c r="C24">
        <v>6.2810000000000006</v>
      </c>
      <c r="D24">
        <v>7.9035000000000002</v>
      </c>
      <c r="E24">
        <v>0</v>
      </c>
      <c r="F24">
        <v>30.079499999999996</v>
      </c>
      <c r="G24">
        <v>39.676000000000002</v>
      </c>
      <c r="H24">
        <v>185.398</v>
      </c>
      <c r="I24">
        <v>14.517499999999998</v>
      </c>
      <c r="J24">
        <v>0</v>
      </c>
      <c r="K24">
        <v>0</v>
      </c>
      <c r="L24">
        <v>0</v>
      </c>
      <c r="M24">
        <v>0</v>
      </c>
      <c r="N24">
        <v>7.4499999999999997E-2</v>
      </c>
      <c r="O24">
        <v>283.93</v>
      </c>
      <c r="P24">
        <v>98.531999999999996</v>
      </c>
      <c r="Q24">
        <v>0</v>
      </c>
      <c r="R24">
        <v>39.676000000000002</v>
      </c>
      <c r="S24">
        <v>13.25</v>
      </c>
    </row>
    <row r="25" spans="1:19" x14ac:dyDescent="0.25">
      <c r="A25" s="2" t="s">
        <v>79</v>
      </c>
      <c r="B25" s="2" t="s">
        <v>21</v>
      </c>
      <c r="C25">
        <v>16.692000000000004</v>
      </c>
      <c r="D25">
        <v>15.686</v>
      </c>
      <c r="E25">
        <v>0</v>
      </c>
      <c r="F25">
        <v>22.9985</v>
      </c>
      <c r="G25">
        <v>47.137500000000003</v>
      </c>
      <c r="H25">
        <v>170.38</v>
      </c>
      <c r="I25">
        <v>18.406500000000001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291.30049999999994</v>
      </c>
      <c r="P25">
        <v>120.9205</v>
      </c>
      <c r="Q25">
        <v>0</v>
      </c>
      <c r="R25">
        <v>47.137500000000003</v>
      </c>
      <c r="S25">
        <v>29.7</v>
      </c>
    </row>
  </sheetData>
  <sortState ref="A2:S25">
    <sortCondition ref="B2:B25"/>
    <sortCondition ref="A2:A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N21" sqref="N21"/>
    </sheetView>
  </sheetViews>
  <sheetFormatPr defaultRowHeight="15" x14ac:dyDescent="0.25"/>
  <sheetData>
    <row r="1" spans="1:31" x14ac:dyDescent="0.25">
      <c r="B1" t="s">
        <v>87</v>
      </c>
      <c r="C1" t="s">
        <v>87</v>
      </c>
      <c r="D1" t="s">
        <v>87</v>
      </c>
      <c r="E1" t="s">
        <v>88</v>
      </c>
      <c r="F1" t="s">
        <v>88</v>
      </c>
      <c r="G1" t="s">
        <v>88</v>
      </c>
    </row>
    <row r="2" spans="1:31" x14ac:dyDescent="0.25">
      <c r="B2" t="s">
        <v>84</v>
      </c>
      <c r="C2" t="s">
        <v>85</v>
      </c>
      <c r="D2" t="s">
        <v>86</v>
      </c>
      <c r="E2" t="s">
        <v>84</v>
      </c>
      <c r="F2" t="s">
        <v>85</v>
      </c>
      <c r="G2" t="s">
        <v>86</v>
      </c>
      <c r="Q2" t="s">
        <v>87</v>
      </c>
      <c r="S2" t="s">
        <v>88</v>
      </c>
    </row>
    <row r="3" spans="1:31" x14ac:dyDescent="0.25">
      <c r="A3" s="2" t="s">
        <v>4</v>
      </c>
      <c r="B3">
        <v>1.1622916666666667</v>
      </c>
      <c r="C3">
        <v>0.6821915260769974</v>
      </c>
      <c r="D3">
        <v>1.5014934252357393</v>
      </c>
      <c r="E3">
        <v>21.461833333333331</v>
      </c>
      <c r="F3">
        <v>5.3142317585029</v>
      </c>
      <c r="G3">
        <v>11.696545237752574</v>
      </c>
      <c r="I3">
        <f>B3/0.25</f>
        <v>4.6491666666666669</v>
      </c>
      <c r="J3">
        <f t="shared" ref="J3:N3" si="0">C3/0.25</f>
        <v>2.7287661043079896</v>
      </c>
      <c r="K3">
        <f t="shared" si="0"/>
        <v>6.005973700942957</v>
      </c>
      <c r="L3">
        <f t="shared" si="0"/>
        <v>85.847333333333324</v>
      </c>
      <c r="M3">
        <f t="shared" si="0"/>
        <v>21.2569270340116</v>
      </c>
      <c r="N3">
        <f t="shared" si="0"/>
        <v>46.786180951010294</v>
      </c>
      <c r="P3" s="2" t="s">
        <v>4</v>
      </c>
      <c r="Q3">
        <v>4.6491666666666669</v>
      </c>
      <c r="R3">
        <v>6.005973700942957</v>
      </c>
      <c r="S3">
        <v>85.847333333333324</v>
      </c>
      <c r="T3">
        <v>46.786180951010294</v>
      </c>
      <c r="W3" t="s">
        <v>8</v>
      </c>
      <c r="X3" t="s">
        <v>5</v>
      </c>
      <c r="Y3" t="s">
        <v>90</v>
      </c>
      <c r="Z3" t="s">
        <v>89</v>
      </c>
      <c r="AA3" s="2" t="s">
        <v>4</v>
      </c>
      <c r="AB3" t="s">
        <v>6</v>
      </c>
      <c r="AC3" t="s">
        <v>7</v>
      </c>
      <c r="AD3" t="s">
        <v>11</v>
      </c>
    </row>
    <row r="4" spans="1:31" x14ac:dyDescent="0.25">
      <c r="A4" t="s">
        <v>5</v>
      </c>
      <c r="B4">
        <v>7.6540833333333333</v>
      </c>
      <c r="C4">
        <v>2.1244857531359864</v>
      </c>
      <c r="D4">
        <v>4.675961615478414</v>
      </c>
      <c r="E4">
        <v>13.943666666666671</v>
      </c>
      <c r="F4">
        <v>2.2445164393956132</v>
      </c>
      <c r="G4">
        <v>4.9401473746914677</v>
      </c>
      <c r="I4">
        <f t="shared" ref="I4:I18" si="1">B4/0.25</f>
        <v>30.616333333333333</v>
      </c>
      <c r="J4">
        <f t="shared" ref="J4:J18" si="2">C4/0.25</f>
        <v>8.4979430125439457</v>
      </c>
      <c r="K4">
        <f t="shared" ref="K4:K18" si="3">D4/0.25</f>
        <v>18.703846461913656</v>
      </c>
      <c r="L4">
        <f t="shared" ref="L4:L18" si="4">E4/0.25</f>
        <v>55.774666666666683</v>
      </c>
      <c r="M4">
        <f t="shared" ref="M4:M18" si="5">F4/0.25</f>
        <v>8.9780657575824527</v>
      </c>
      <c r="N4">
        <f t="shared" ref="N4:N18" si="6">G4/0.25</f>
        <v>19.760589498765871</v>
      </c>
      <c r="P4" t="s">
        <v>5</v>
      </c>
      <c r="Q4">
        <v>30.616333333333333</v>
      </c>
      <c r="R4">
        <v>18.703846461913656</v>
      </c>
      <c r="S4">
        <v>55.774666666666683</v>
      </c>
      <c r="T4">
        <v>19.760589498765871</v>
      </c>
      <c r="V4" t="s">
        <v>87</v>
      </c>
      <c r="W4">
        <v>201.40649999999997</v>
      </c>
      <c r="X4">
        <v>30.616333333333333</v>
      </c>
      <c r="Y4">
        <v>3.0148333333333337</v>
      </c>
      <c r="Z4">
        <v>50.346499999999992</v>
      </c>
      <c r="AA4">
        <v>4.6491666666666669</v>
      </c>
      <c r="AB4">
        <v>33.016333333333336</v>
      </c>
      <c r="AC4">
        <v>64.672333333333356</v>
      </c>
      <c r="AD4">
        <v>1094.7725</v>
      </c>
      <c r="AE4">
        <f>SUM(W4:AD4)</f>
        <v>1482.4945</v>
      </c>
    </row>
    <row r="5" spans="1:31" x14ac:dyDescent="0.25">
      <c r="A5" t="s">
        <v>6</v>
      </c>
      <c r="B5">
        <v>8.2540833333333339</v>
      </c>
      <c r="C5">
        <v>5.5115766878897645</v>
      </c>
      <c r="D5">
        <v>12.130898498752396</v>
      </c>
      <c r="E5">
        <v>4.081083333333333</v>
      </c>
      <c r="F5">
        <v>2.2868882605049499</v>
      </c>
      <c r="G5">
        <v>5.0334071241591758</v>
      </c>
      <c r="I5">
        <f t="shared" si="1"/>
        <v>33.016333333333336</v>
      </c>
      <c r="J5">
        <f t="shared" si="2"/>
        <v>22.046306751559058</v>
      </c>
      <c r="K5">
        <f t="shared" si="3"/>
        <v>48.523593995009584</v>
      </c>
      <c r="L5">
        <f t="shared" si="4"/>
        <v>16.324333333333332</v>
      </c>
      <c r="M5">
        <f t="shared" si="5"/>
        <v>9.1475530420197995</v>
      </c>
      <c r="N5">
        <f t="shared" si="6"/>
        <v>20.133628496636703</v>
      </c>
      <c r="P5" t="s">
        <v>6</v>
      </c>
      <c r="Q5">
        <v>33.016333333333336</v>
      </c>
      <c r="R5">
        <v>48.523593995009584</v>
      </c>
      <c r="S5">
        <v>16.324333333333332</v>
      </c>
      <c r="T5">
        <v>20.133628496636703</v>
      </c>
      <c r="V5" t="s">
        <v>88</v>
      </c>
      <c r="W5">
        <v>162.13766666666666</v>
      </c>
      <c r="X5">
        <v>55.774666666666683</v>
      </c>
      <c r="Y5">
        <v>0.13466666666666663</v>
      </c>
      <c r="Z5">
        <v>134.16016666666664</v>
      </c>
      <c r="AA5">
        <v>85.847333333333324</v>
      </c>
      <c r="AB5">
        <v>16.324333333333332</v>
      </c>
      <c r="AC5">
        <v>81.096500000000006</v>
      </c>
      <c r="AD5">
        <v>6.6666666666666652E-2</v>
      </c>
      <c r="AE5">
        <f>SUM(W5:AD5)</f>
        <v>535.54200000000014</v>
      </c>
    </row>
    <row r="6" spans="1:31" x14ac:dyDescent="0.25">
      <c r="A6" t="s">
        <v>7</v>
      </c>
      <c r="B6">
        <v>16.168083333333339</v>
      </c>
      <c r="C6">
        <v>3.026945854768798</v>
      </c>
      <c r="D6">
        <v>6.6622629067470243</v>
      </c>
      <c r="E6">
        <v>20.274125000000002</v>
      </c>
      <c r="F6">
        <v>3.0185451976609481</v>
      </c>
      <c r="G6">
        <v>6.6437731851176283</v>
      </c>
      <c r="I6">
        <f t="shared" si="1"/>
        <v>64.672333333333356</v>
      </c>
      <c r="J6">
        <f t="shared" si="2"/>
        <v>12.107783419075192</v>
      </c>
      <c r="K6">
        <f t="shared" si="3"/>
        <v>26.649051626988097</v>
      </c>
      <c r="L6">
        <f t="shared" si="4"/>
        <v>81.096500000000006</v>
      </c>
      <c r="M6">
        <f t="shared" si="5"/>
        <v>12.074180790643792</v>
      </c>
      <c r="N6">
        <f t="shared" si="6"/>
        <v>26.575092740470513</v>
      </c>
      <c r="P6" t="s">
        <v>7</v>
      </c>
      <c r="Q6">
        <v>64.672333333333356</v>
      </c>
      <c r="R6">
        <v>26.649051626988097</v>
      </c>
      <c r="S6">
        <v>81.096500000000006</v>
      </c>
      <c r="T6">
        <v>26.575092740470513</v>
      </c>
    </row>
    <row r="7" spans="1:31" x14ac:dyDescent="0.25">
      <c r="A7" t="s">
        <v>8</v>
      </c>
      <c r="B7">
        <v>50.351624999999991</v>
      </c>
      <c r="C7">
        <v>14.488051691736997</v>
      </c>
      <c r="D7">
        <v>31.887986772153685</v>
      </c>
      <c r="E7">
        <v>40.534416666666665</v>
      </c>
      <c r="F7">
        <v>10.669706633600383</v>
      </c>
      <c r="G7">
        <v>23.483865963085755</v>
      </c>
      <c r="I7">
        <f>B7/0.25</f>
        <v>201.40649999999997</v>
      </c>
      <c r="J7">
        <f t="shared" si="2"/>
        <v>57.952206766947988</v>
      </c>
      <c r="K7">
        <f t="shared" si="3"/>
        <v>127.55194708861474</v>
      </c>
      <c r="L7">
        <f t="shared" si="4"/>
        <v>162.13766666666666</v>
      </c>
      <c r="M7">
        <f t="shared" si="5"/>
        <v>42.67882653440153</v>
      </c>
      <c r="N7">
        <f t="shared" si="6"/>
        <v>93.93546385234302</v>
      </c>
      <c r="P7" t="s">
        <v>8</v>
      </c>
      <c r="Q7">
        <v>201.40649999999997</v>
      </c>
      <c r="R7">
        <v>127.55194708861474</v>
      </c>
      <c r="S7">
        <v>162.13766666666666</v>
      </c>
      <c r="T7">
        <v>93.93546385234302</v>
      </c>
    </row>
    <row r="8" spans="1:31" x14ac:dyDescent="0.25">
      <c r="A8" t="s">
        <v>9</v>
      </c>
      <c r="B8">
        <v>197.38295833333336</v>
      </c>
      <c r="C8">
        <v>14.667998634480767</v>
      </c>
      <c r="D8">
        <v>32.284047322736583</v>
      </c>
      <c r="E8">
        <v>180.06216666666663</v>
      </c>
      <c r="F8">
        <v>11.982868504808701</v>
      </c>
      <c r="G8">
        <v>26.374115754413431</v>
      </c>
      <c r="I8">
        <f t="shared" si="1"/>
        <v>789.53183333333345</v>
      </c>
      <c r="J8">
        <f t="shared" si="2"/>
        <v>58.671994537923069</v>
      </c>
      <c r="K8">
        <f t="shared" si="3"/>
        <v>129.13618929094633</v>
      </c>
      <c r="L8">
        <f t="shared" si="4"/>
        <v>720.24866666666651</v>
      </c>
      <c r="M8">
        <f t="shared" si="5"/>
        <v>47.931474019234805</v>
      </c>
      <c r="N8">
        <f t="shared" si="6"/>
        <v>105.49646301765372</v>
      </c>
      <c r="P8" t="s">
        <v>9</v>
      </c>
      <c r="Q8">
        <v>789.53183333333345</v>
      </c>
      <c r="R8">
        <v>129.13618929094633</v>
      </c>
      <c r="S8">
        <v>720.24866666666651</v>
      </c>
      <c r="T8">
        <v>105.49646301765372</v>
      </c>
    </row>
    <row r="9" spans="1:31" x14ac:dyDescent="0.25">
      <c r="A9" t="s">
        <v>10</v>
      </c>
      <c r="B9">
        <v>12.456874999999998</v>
      </c>
      <c r="C9">
        <v>5.8563033048332418</v>
      </c>
      <c r="D9">
        <v>12.889636666933583</v>
      </c>
      <c r="E9">
        <v>33.54004166666666</v>
      </c>
      <c r="F9">
        <v>7.2814741741946341</v>
      </c>
      <c r="G9">
        <v>16.026416600992906</v>
      </c>
      <c r="I9">
        <f t="shared" si="1"/>
        <v>49.827499999999993</v>
      </c>
      <c r="J9">
        <f t="shared" si="2"/>
        <v>23.425213219332967</v>
      </c>
      <c r="K9">
        <f t="shared" si="3"/>
        <v>51.558546667734333</v>
      </c>
      <c r="L9">
        <f t="shared" si="4"/>
        <v>134.16016666666664</v>
      </c>
      <c r="M9">
        <f t="shared" si="5"/>
        <v>29.125896696778536</v>
      </c>
      <c r="N9">
        <f t="shared" si="6"/>
        <v>64.105666403971625</v>
      </c>
      <c r="P9" t="s">
        <v>10</v>
      </c>
      <c r="Q9">
        <v>49.827499999999993</v>
      </c>
      <c r="R9">
        <v>51.558546667734333</v>
      </c>
      <c r="S9">
        <v>134.16016666666664</v>
      </c>
      <c r="T9">
        <v>64.105666403971625</v>
      </c>
    </row>
    <row r="10" spans="1:31" x14ac:dyDescent="0.25">
      <c r="A10" t="s">
        <v>11</v>
      </c>
      <c r="B10">
        <v>273.69312500000001</v>
      </c>
      <c r="C10">
        <v>62.798126543666996</v>
      </c>
      <c r="D10">
        <v>138.21774460416788</v>
      </c>
      <c r="E10">
        <v>1.6666666666666663E-2</v>
      </c>
      <c r="F10">
        <v>1.6666666666666663E-2</v>
      </c>
      <c r="G10">
        <v>3.6683086001527296E-2</v>
      </c>
      <c r="I10">
        <f t="shared" si="1"/>
        <v>1094.7725</v>
      </c>
      <c r="J10">
        <f t="shared" si="2"/>
        <v>251.19250617466798</v>
      </c>
      <c r="K10">
        <f t="shared" si="3"/>
        <v>552.87097841667151</v>
      </c>
      <c r="L10">
        <f t="shared" si="4"/>
        <v>6.6666666666666652E-2</v>
      </c>
      <c r="M10">
        <f t="shared" si="5"/>
        <v>6.6666666666666652E-2</v>
      </c>
      <c r="N10">
        <f t="shared" si="6"/>
        <v>0.14673234400610918</v>
      </c>
      <c r="P10" t="s">
        <v>11</v>
      </c>
      <c r="Q10">
        <v>1094.7725</v>
      </c>
      <c r="R10">
        <v>552.87097841667151</v>
      </c>
      <c r="S10">
        <v>6.6666666666666652E-2</v>
      </c>
      <c r="T10">
        <v>0.14673234400610918</v>
      </c>
    </row>
    <row r="11" spans="1:31" x14ac:dyDescent="0.25">
      <c r="A11" t="s">
        <v>12</v>
      </c>
      <c r="B11">
        <v>0.20833333333333334</v>
      </c>
      <c r="C11">
        <v>0.14057477161333545</v>
      </c>
      <c r="D11">
        <v>0.30940298620422263</v>
      </c>
      <c r="E11">
        <v>2.7458333333333324E-2</v>
      </c>
      <c r="F11">
        <v>2.5270915305020819E-2</v>
      </c>
      <c r="G11">
        <v>5.5620909568283479E-2</v>
      </c>
      <c r="I11">
        <f t="shared" si="1"/>
        <v>0.83333333333333337</v>
      </c>
      <c r="J11">
        <f t="shared" si="2"/>
        <v>0.56229908645334181</v>
      </c>
      <c r="K11">
        <f t="shared" si="3"/>
        <v>1.2376119448168905</v>
      </c>
      <c r="L11">
        <f t="shared" si="4"/>
        <v>0.1098333333333333</v>
      </c>
      <c r="M11">
        <f t="shared" si="5"/>
        <v>0.10108366122008328</v>
      </c>
      <c r="N11">
        <f t="shared" si="6"/>
        <v>0.22248363827313392</v>
      </c>
      <c r="P11" t="s">
        <v>12</v>
      </c>
      <c r="Q11">
        <v>0.83333333333333337</v>
      </c>
      <c r="R11">
        <v>1.2376119448168905</v>
      </c>
      <c r="S11">
        <v>0.1098333333333333</v>
      </c>
      <c r="T11">
        <v>0.22248363827313392</v>
      </c>
    </row>
    <row r="12" spans="1:31" x14ac:dyDescent="0.25">
      <c r="A12" t="s">
        <v>13</v>
      </c>
      <c r="B12">
        <v>0.12974999999999998</v>
      </c>
      <c r="C12">
        <v>0.12975</v>
      </c>
      <c r="D12">
        <v>0.28557782452189007</v>
      </c>
      <c r="E12">
        <v>0</v>
      </c>
      <c r="F12">
        <v>0</v>
      </c>
      <c r="G12">
        <v>0</v>
      </c>
      <c r="I12">
        <f t="shared" si="1"/>
        <v>0.51899999999999991</v>
      </c>
      <c r="J12">
        <f t="shared" si="2"/>
        <v>0.51900000000000002</v>
      </c>
      <c r="K12">
        <f t="shared" si="3"/>
        <v>1.1423112980875603</v>
      </c>
      <c r="L12">
        <f t="shared" si="4"/>
        <v>0</v>
      </c>
      <c r="M12">
        <f t="shared" si="5"/>
        <v>0</v>
      </c>
      <c r="N12">
        <f t="shared" si="6"/>
        <v>0</v>
      </c>
      <c r="P12" t="s">
        <v>13</v>
      </c>
      <c r="Q12">
        <v>0.51899999999999991</v>
      </c>
      <c r="R12">
        <v>1.1423112980875603</v>
      </c>
      <c r="S12">
        <v>0</v>
      </c>
      <c r="T12">
        <v>0</v>
      </c>
    </row>
    <row r="13" spans="1:31" x14ac:dyDescent="0.25">
      <c r="A13" t="s">
        <v>14</v>
      </c>
      <c r="B13">
        <v>6.0000000000000053E-3</v>
      </c>
      <c r="C13">
        <v>6.0000000000000053E-3</v>
      </c>
      <c r="D13">
        <v>1.3205910960549842E-2</v>
      </c>
      <c r="E13">
        <v>0</v>
      </c>
      <c r="F13">
        <v>0</v>
      </c>
      <c r="G13">
        <v>0</v>
      </c>
      <c r="I13">
        <f t="shared" si="1"/>
        <v>2.4000000000000021E-2</v>
      </c>
      <c r="J13">
        <f t="shared" si="2"/>
        <v>2.4000000000000021E-2</v>
      </c>
      <c r="K13">
        <f t="shared" si="3"/>
        <v>5.2823643842199369E-2</v>
      </c>
      <c r="L13">
        <f t="shared" si="4"/>
        <v>0</v>
      </c>
      <c r="M13">
        <f t="shared" si="5"/>
        <v>0</v>
      </c>
      <c r="N13">
        <f t="shared" si="6"/>
        <v>0</v>
      </c>
      <c r="P13" t="s">
        <v>14</v>
      </c>
      <c r="Q13">
        <v>2.4000000000000021E-2</v>
      </c>
      <c r="R13">
        <v>5.2823643842199369E-2</v>
      </c>
      <c r="S13">
        <v>0</v>
      </c>
      <c r="T13">
        <v>0</v>
      </c>
    </row>
    <row r="14" spans="1:31" x14ac:dyDescent="0.25">
      <c r="A14" t="s">
        <v>15</v>
      </c>
      <c r="B14">
        <v>0.54537500000000005</v>
      </c>
      <c r="C14">
        <v>0.43901397405194154</v>
      </c>
      <c r="D14">
        <v>0.96626324196117896</v>
      </c>
      <c r="E14">
        <v>6.2083333333333331E-3</v>
      </c>
      <c r="F14">
        <v>6.2083333333333339E-3</v>
      </c>
      <c r="G14">
        <v>1.3664449535568923E-2</v>
      </c>
      <c r="I14">
        <f t="shared" si="1"/>
        <v>2.1815000000000002</v>
      </c>
      <c r="J14">
        <f t="shared" si="2"/>
        <v>1.7560558962077661</v>
      </c>
      <c r="K14">
        <f t="shared" si="3"/>
        <v>3.8650529678447159</v>
      </c>
      <c r="L14">
        <f t="shared" si="4"/>
        <v>2.4833333333333332E-2</v>
      </c>
      <c r="M14">
        <f t="shared" si="5"/>
        <v>2.4833333333333336E-2</v>
      </c>
      <c r="N14">
        <f t="shared" si="6"/>
        <v>5.4657798142275692E-2</v>
      </c>
      <c r="P14" t="s">
        <v>15</v>
      </c>
      <c r="Q14">
        <v>2.1815000000000002</v>
      </c>
      <c r="R14">
        <v>3.8650529678447159</v>
      </c>
      <c r="S14">
        <v>2.4833333333333332E-2</v>
      </c>
      <c r="T14">
        <v>5.4657798142275692E-2</v>
      </c>
    </row>
    <row r="15" spans="1:31" x14ac:dyDescent="0.25">
      <c r="A15" t="s">
        <v>16</v>
      </c>
      <c r="B15">
        <v>568.01258333333328</v>
      </c>
      <c r="C15">
        <v>60.439372724137819</v>
      </c>
      <c r="D15">
        <v>133.02616245107467</v>
      </c>
      <c r="E15">
        <v>313.94766666666663</v>
      </c>
      <c r="F15">
        <v>18.148233681514014</v>
      </c>
      <c r="G15">
        <v>39.943993014887589</v>
      </c>
      <c r="I15">
        <f t="shared" si="1"/>
        <v>2272.0503333333331</v>
      </c>
      <c r="J15">
        <f t="shared" si="2"/>
        <v>241.75749089655127</v>
      </c>
      <c r="K15">
        <f>D15/0.25</f>
        <v>532.10464980429867</v>
      </c>
      <c r="L15">
        <f t="shared" si="4"/>
        <v>1255.7906666666665</v>
      </c>
      <c r="M15">
        <f t="shared" si="5"/>
        <v>72.592934726056058</v>
      </c>
      <c r="N15">
        <f t="shared" si="6"/>
        <v>159.77597205955036</v>
      </c>
      <c r="P15" t="s">
        <v>16</v>
      </c>
      <c r="Q15">
        <v>2272.0503333333331</v>
      </c>
      <c r="R15">
        <v>532.10464980429867</v>
      </c>
      <c r="S15">
        <v>1255.7906666666665</v>
      </c>
      <c r="T15">
        <v>159.77597205955036</v>
      </c>
    </row>
    <row r="16" spans="1:31" x14ac:dyDescent="0.25">
      <c r="A16" t="s">
        <v>17</v>
      </c>
      <c r="B16">
        <v>96.936499999999981</v>
      </c>
      <c r="C16">
        <v>16.455087463741851</v>
      </c>
      <c r="D16">
        <v>36.217403315705766</v>
      </c>
      <c r="E16">
        <v>133.86883333333336</v>
      </c>
      <c r="F16">
        <v>11.896208749953688</v>
      </c>
      <c r="G16">
        <v>26.183378920000369</v>
      </c>
      <c r="I16">
        <f t="shared" si="1"/>
        <v>387.74599999999992</v>
      </c>
      <c r="J16">
        <f t="shared" si="2"/>
        <v>65.820349854967404</v>
      </c>
      <c r="K16">
        <f t="shared" si="3"/>
        <v>144.86961326282307</v>
      </c>
      <c r="L16">
        <f t="shared" si="4"/>
        <v>535.47533333333342</v>
      </c>
      <c r="M16">
        <f t="shared" si="5"/>
        <v>47.584834999814753</v>
      </c>
      <c r="N16">
        <f t="shared" si="6"/>
        <v>104.73351568000147</v>
      </c>
      <c r="P16" t="s">
        <v>17</v>
      </c>
      <c r="Q16">
        <v>387.74599999999992</v>
      </c>
      <c r="R16">
        <v>144.86961326282307</v>
      </c>
      <c r="S16">
        <v>535.47533333333342</v>
      </c>
      <c r="T16">
        <v>104.73351568000147</v>
      </c>
    </row>
    <row r="17" spans="1:20" x14ac:dyDescent="0.25">
      <c r="A17" t="s">
        <v>11</v>
      </c>
      <c r="B17">
        <v>263.18631256619392</v>
      </c>
      <c r="C17">
        <v>60.589659799857706</v>
      </c>
      <c r="D17">
        <v>133.3569420744877</v>
      </c>
      <c r="E17">
        <v>1.6666666666666663E-2</v>
      </c>
      <c r="F17">
        <v>1.6666666666666663E-2</v>
      </c>
      <c r="G17">
        <v>3.6683086001527296E-2</v>
      </c>
      <c r="I17">
        <f t="shared" si="1"/>
        <v>1052.7452502647757</v>
      </c>
      <c r="J17">
        <f t="shared" si="2"/>
        <v>242.35863919943083</v>
      </c>
      <c r="K17">
        <f t="shared" si="3"/>
        <v>533.42776829795082</v>
      </c>
      <c r="L17">
        <f t="shared" si="4"/>
        <v>6.6666666666666652E-2</v>
      </c>
      <c r="M17">
        <f t="shared" si="5"/>
        <v>6.6666666666666652E-2</v>
      </c>
      <c r="N17">
        <f t="shared" si="6"/>
        <v>0.14673234400610918</v>
      </c>
      <c r="P17" t="s">
        <v>11</v>
      </c>
      <c r="Q17">
        <v>1052.7452502647757</v>
      </c>
      <c r="R17">
        <v>533.42776829795082</v>
      </c>
      <c r="S17">
        <v>6.6666666666666652E-2</v>
      </c>
      <c r="T17">
        <v>0.14673234400610918</v>
      </c>
    </row>
    <row r="18" spans="1:20" x14ac:dyDescent="0.25">
      <c r="A18" t="s">
        <v>8</v>
      </c>
      <c r="B18">
        <v>50.20869684133288</v>
      </c>
      <c r="C18">
        <v>14.529374078039128</v>
      </c>
      <c r="D18">
        <v>31.978936731184252</v>
      </c>
      <c r="E18">
        <v>40.759875000000001</v>
      </c>
      <c r="F18">
        <v>10.755550730289785</v>
      </c>
      <c r="G18">
        <v>23.6728075459806</v>
      </c>
      <c r="I18">
        <f t="shared" si="1"/>
        <v>200.83478736533152</v>
      </c>
      <c r="J18">
        <f t="shared" si="2"/>
        <v>58.117496312156511</v>
      </c>
      <c r="K18">
        <f t="shared" si="3"/>
        <v>127.91574692473701</v>
      </c>
      <c r="L18">
        <f t="shared" si="4"/>
        <v>163.0395</v>
      </c>
      <c r="M18">
        <f t="shared" si="5"/>
        <v>43.022202921159142</v>
      </c>
      <c r="N18">
        <f t="shared" si="6"/>
        <v>94.6912301839224</v>
      </c>
      <c r="P18" t="s">
        <v>8</v>
      </c>
      <c r="Q18">
        <v>200.83478736533152</v>
      </c>
      <c r="R18">
        <v>127.91574692473701</v>
      </c>
      <c r="S18">
        <v>163.0395</v>
      </c>
      <c r="T18">
        <v>94.6912301839224</v>
      </c>
    </row>
    <row r="19" spans="1:20" x14ac:dyDescent="0.25">
      <c r="A19" t="s">
        <v>18</v>
      </c>
      <c r="B19">
        <v>15.00625</v>
      </c>
      <c r="C19">
        <v>2.0494043041561962</v>
      </c>
      <c r="D19">
        <v>4.5107084604757182</v>
      </c>
      <c r="E19">
        <v>17.954166666666666</v>
      </c>
      <c r="F19">
        <v>1.4887260459530474</v>
      </c>
      <c r="G19">
        <v>3.2766639345845596</v>
      </c>
      <c r="P19" t="s">
        <v>18</v>
      </c>
    </row>
    <row r="21" spans="1:20" x14ac:dyDescent="0.25">
      <c r="A21" t="s">
        <v>91</v>
      </c>
      <c r="B21">
        <v>370.623625</v>
      </c>
      <c r="C21">
        <v>55.193587269248923</v>
      </c>
      <c r="D21">
        <v>121.48026651183966</v>
      </c>
      <c r="E21">
        <v>133.88549999999998</v>
      </c>
      <c r="F21">
        <v>11.893333706866178</v>
      </c>
      <c r="G21">
        <v>26.177050992830132</v>
      </c>
      <c r="I21">
        <f t="shared" ref="I21" si="7">B21/0.25</f>
        <v>1482.4945</v>
      </c>
      <c r="J21">
        <f t="shared" ref="J21" si="8">C21/0.25</f>
        <v>220.77434907699569</v>
      </c>
      <c r="K21">
        <f t="shared" ref="K21" si="9">D21/0.25</f>
        <v>485.92106604735864</v>
      </c>
      <c r="L21">
        <f t="shared" ref="L21" si="10">E21/0.25</f>
        <v>535.54199999999992</v>
      </c>
      <c r="M21">
        <f t="shared" ref="M21" si="11">F21/0.25</f>
        <v>47.573334827464713</v>
      </c>
      <c r="N21">
        <f t="shared" ref="N21" si="12">G21/0.25</f>
        <v>104.70820397132053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Means</vt:lpstr>
      <vt:lpstr>Summary Data</vt:lpstr>
      <vt:lpstr>Figure Data</vt:lpstr>
      <vt:lpstr>Sheet1</vt:lpstr>
      <vt:lpstr>Fig Data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</dc:creator>
  <cp:lastModifiedBy>Isla</cp:lastModifiedBy>
  <dcterms:created xsi:type="dcterms:W3CDTF">2010-02-08T23:42:52Z</dcterms:created>
  <dcterms:modified xsi:type="dcterms:W3CDTF">2013-01-17T13:15:43Z</dcterms:modified>
</cp:coreProperties>
</file>