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5315" windowHeight="7650" activeTab="8"/>
  </bookViews>
  <sheets>
    <sheet name="All Data" sheetId="2" r:id="rId1"/>
    <sheet name="Means" sheetId="1" r:id="rId2"/>
    <sheet name="Summary" sheetId="3" r:id="rId3"/>
    <sheet name="Final Data" sheetId="4" r:id="rId4"/>
    <sheet name="Working" sheetId="5" r:id="rId5"/>
    <sheet name="Working m2" sheetId="7" r:id="rId6"/>
    <sheet name="Table Data" sheetId="6" r:id="rId7"/>
    <sheet name="Figure Data" sheetId="8" r:id="rId8"/>
    <sheet name="Redo Summary" sheetId="9" r:id="rId9"/>
  </sheets>
  <calcPr calcId="145621"/>
</workbook>
</file>

<file path=xl/calcChain.xml><?xml version="1.0" encoding="utf-8"?>
<calcChain xmlns="http://schemas.openxmlformats.org/spreadsheetml/2006/main">
  <c r="W49" i="1" l="1"/>
  <c r="K3" i="8"/>
  <c r="K2" i="8"/>
  <c r="K31" i="6"/>
  <c r="K30" i="6"/>
  <c r="K29" i="6"/>
  <c r="K28" i="6"/>
  <c r="K25" i="6"/>
  <c r="K24" i="6"/>
  <c r="K23" i="6"/>
  <c r="K22" i="6"/>
  <c r="K3" i="6"/>
  <c r="K4" i="6"/>
  <c r="K5" i="6"/>
  <c r="K2" i="6"/>
  <c r="C2" i="7"/>
  <c r="D2" i="7"/>
  <c r="D28" i="7" s="1"/>
  <c r="N28" i="7" s="1"/>
  <c r="E2" i="7"/>
  <c r="F2" i="7"/>
  <c r="G2" i="7"/>
  <c r="H2" i="7"/>
  <c r="H28" i="7" s="1"/>
  <c r="R28" i="7" s="1"/>
  <c r="I2" i="7"/>
  <c r="J2" i="7"/>
  <c r="C3" i="7"/>
  <c r="D3" i="7"/>
  <c r="E3" i="7"/>
  <c r="E30" i="7" s="1"/>
  <c r="F3" i="7"/>
  <c r="F29" i="7" s="1"/>
  <c r="P29" i="7" s="1"/>
  <c r="G3" i="7"/>
  <c r="H3" i="7"/>
  <c r="H30" i="7" s="1"/>
  <c r="I3" i="7"/>
  <c r="I22" i="7" s="1"/>
  <c r="S22" i="7" s="1"/>
  <c r="J3" i="7"/>
  <c r="J30" i="7" s="1"/>
  <c r="C4" i="7"/>
  <c r="D4" i="7"/>
  <c r="E4" i="7"/>
  <c r="F4" i="7"/>
  <c r="F31" i="7" s="1"/>
  <c r="P31" i="7" s="1"/>
  <c r="G4" i="7"/>
  <c r="H4" i="7"/>
  <c r="H31" i="7" s="1"/>
  <c r="R31" i="7" s="1"/>
  <c r="I4" i="7"/>
  <c r="J4" i="7"/>
  <c r="C5" i="7"/>
  <c r="D5" i="7"/>
  <c r="D26" i="7" s="1"/>
  <c r="E5" i="7"/>
  <c r="E26" i="7" s="1"/>
  <c r="F5" i="7"/>
  <c r="F32" i="7" s="1"/>
  <c r="P32" i="7" s="1"/>
  <c r="G5" i="7"/>
  <c r="H5" i="7"/>
  <c r="H33" i="7" s="1"/>
  <c r="I5" i="7"/>
  <c r="I26" i="7" s="1"/>
  <c r="J5" i="7"/>
  <c r="J33" i="7" s="1"/>
  <c r="B3" i="7"/>
  <c r="B4" i="7"/>
  <c r="B31" i="7" s="1"/>
  <c r="L31" i="7" s="1"/>
  <c r="B5" i="7"/>
  <c r="B33" i="7" s="1"/>
  <c r="B2" i="7"/>
  <c r="B21" i="7" s="1"/>
  <c r="L21" i="7" s="1"/>
  <c r="G33" i="7"/>
  <c r="F33" i="7"/>
  <c r="D33" i="7"/>
  <c r="C33" i="7"/>
  <c r="I32" i="7"/>
  <c r="H32" i="7"/>
  <c r="G32" i="7"/>
  <c r="E32" i="7"/>
  <c r="D32" i="7"/>
  <c r="N32" i="7" s="1"/>
  <c r="C32" i="7"/>
  <c r="J31" i="7"/>
  <c r="T31" i="7" s="1"/>
  <c r="I31" i="7"/>
  <c r="S31" i="7" s="1"/>
  <c r="G31" i="7"/>
  <c r="Q31" i="7" s="1"/>
  <c r="E31" i="7"/>
  <c r="O31" i="7" s="1"/>
  <c r="D31" i="7"/>
  <c r="N31" i="7" s="1"/>
  <c r="C31" i="7"/>
  <c r="M31" i="7" s="1"/>
  <c r="I30" i="7"/>
  <c r="G30" i="7"/>
  <c r="F30" i="7"/>
  <c r="D30" i="7"/>
  <c r="C30" i="7"/>
  <c r="B30" i="7"/>
  <c r="I29" i="7"/>
  <c r="S29" i="7" s="1"/>
  <c r="H29" i="7"/>
  <c r="G29" i="7"/>
  <c r="E29" i="7"/>
  <c r="D29" i="7"/>
  <c r="N29" i="7" s="1"/>
  <c r="C29" i="7"/>
  <c r="B29" i="7"/>
  <c r="J28" i="7"/>
  <c r="T28" i="7" s="1"/>
  <c r="I28" i="7"/>
  <c r="S28" i="7" s="1"/>
  <c r="G28" i="7"/>
  <c r="Q28" i="7" s="1"/>
  <c r="F28" i="7"/>
  <c r="P28" i="7" s="1"/>
  <c r="E28" i="7"/>
  <c r="O28" i="7" s="1"/>
  <c r="C28" i="7"/>
  <c r="M28" i="7" s="1"/>
  <c r="B28" i="7"/>
  <c r="L28" i="7" s="1"/>
  <c r="J26" i="7"/>
  <c r="G26" i="7"/>
  <c r="F26" i="7"/>
  <c r="C26" i="7"/>
  <c r="B26" i="7"/>
  <c r="J25" i="7"/>
  <c r="H25" i="7"/>
  <c r="G25" i="7"/>
  <c r="Q25" i="7" s="1"/>
  <c r="F25" i="7"/>
  <c r="D25" i="7"/>
  <c r="C25" i="7"/>
  <c r="M25" i="7" s="1"/>
  <c r="J24" i="7"/>
  <c r="T24" i="7" s="1"/>
  <c r="I24" i="7"/>
  <c r="S24" i="7" s="1"/>
  <c r="H24" i="7"/>
  <c r="R24" i="7" s="1"/>
  <c r="G24" i="7"/>
  <c r="Q24" i="7" s="1"/>
  <c r="F24" i="7"/>
  <c r="P24" i="7" s="1"/>
  <c r="E24" i="7"/>
  <c r="O24" i="7" s="1"/>
  <c r="D24" i="7"/>
  <c r="N24" i="7" s="1"/>
  <c r="C24" i="7"/>
  <c r="M24" i="7" s="1"/>
  <c r="J23" i="7"/>
  <c r="I23" i="7"/>
  <c r="H23" i="7"/>
  <c r="G23" i="7"/>
  <c r="F23" i="7"/>
  <c r="E23" i="7"/>
  <c r="D23" i="7"/>
  <c r="C23" i="7"/>
  <c r="B23" i="7"/>
  <c r="L22" i="7"/>
  <c r="J22" i="7"/>
  <c r="H22" i="7"/>
  <c r="R22" i="7" s="1"/>
  <c r="G22" i="7"/>
  <c r="Q22" i="7" s="1"/>
  <c r="F22" i="7"/>
  <c r="D22" i="7"/>
  <c r="N22" i="7" s="1"/>
  <c r="C22" i="7"/>
  <c r="M22" i="7" s="1"/>
  <c r="B22" i="7"/>
  <c r="J21" i="7"/>
  <c r="T21" i="7" s="1"/>
  <c r="I21" i="7"/>
  <c r="S21" i="7" s="1"/>
  <c r="H21" i="7"/>
  <c r="R21" i="7" s="1"/>
  <c r="G21" i="7"/>
  <c r="Q21" i="7" s="1"/>
  <c r="F21" i="7"/>
  <c r="P21" i="7" s="1"/>
  <c r="E21" i="7"/>
  <c r="O21" i="7" s="1"/>
  <c r="D21" i="7"/>
  <c r="N21" i="7" s="1"/>
  <c r="C21" i="7"/>
  <c r="M21" i="7" s="1"/>
  <c r="S32" i="7" l="1"/>
  <c r="I33" i="7"/>
  <c r="E22" i="7"/>
  <c r="O22" i="7" s="1"/>
  <c r="B24" i="7"/>
  <c r="L24" i="7" s="1"/>
  <c r="E25" i="7"/>
  <c r="O25" i="7" s="1"/>
  <c r="I25" i="7"/>
  <c r="S25" i="7" s="1"/>
  <c r="H26" i="7"/>
  <c r="L29" i="7"/>
  <c r="J29" i="7"/>
  <c r="T29" i="7" s="1"/>
  <c r="B32" i="7"/>
  <c r="L32" i="7" s="1"/>
  <c r="J32" i="7"/>
  <c r="T32" i="7" s="1"/>
  <c r="E33" i="7"/>
  <c r="N25" i="7"/>
  <c r="O29" i="7"/>
  <c r="P22" i="7"/>
  <c r="T22" i="7"/>
  <c r="B25" i="7"/>
  <c r="L25" i="7" s="1"/>
  <c r="P25" i="7"/>
  <c r="T25" i="7"/>
  <c r="M29" i="7"/>
  <c r="Q29" i="7"/>
  <c r="M32" i="7"/>
  <c r="Q32" i="7"/>
  <c r="O32" i="7"/>
  <c r="K8" i="8"/>
  <c r="K7" i="8"/>
  <c r="R29" i="7"/>
  <c r="R32" i="7"/>
  <c r="R25" i="7"/>
  <c r="C31" i="5" l="1"/>
  <c r="M31" i="5" s="1"/>
  <c r="D31" i="5"/>
  <c r="N31" i="5" s="1"/>
  <c r="E31" i="5"/>
  <c r="O31" i="5" s="1"/>
  <c r="F31" i="5"/>
  <c r="P31" i="5" s="1"/>
  <c r="G31" i="5"/>
  <c r="Q31" i="5" s="1"/>
  <c r="H31" i="5"/>
  <c r="R31" i="5" s="1"/>
  <c r="I31" i="5"/>
  <c r="S31" i="5" s="1"/>
  <c r="J31" i="5"/>
  <c r="T31" i="5" s="1"/>
  <c r="C32" i="5"/>
  <c r="M32" i="5" s="1"/>
  <c r="D32" i="5"/>
  <c r="N32" i="5" s="1"/>
  <c r="E32" i="5"/>
  <c r="O32" i="5" s="1"/>
  <c r="F32" i="5"/>
  <c r="P32" i="5" s="1"/>
  <c r="G32" i="5"/>
  <c r="Q32" i="5" s="1"/>
  <c r="H32" i="5"/>
  <c r="I32" i="5"/>
  <c r="S32" i="5" s="1"/>
  <c r="J32" i="5"/>
  <c r="T32" i="5" s="1"/>
  <c r="C33" i="5"/>
  <c r="D33" i="5"/>
  <c r="E33" i="5"/>
  <c r="F33" i="5"/>
  <c r="G33" i="5"/>
  <c r="H33" i="5"/>
  <c r="I33" i="5"/>
  <c r="J33" i="5"/>
  <c r="B33" i="5"/>
  <c r="B32" i="5"/>
  <c r="L32" i="5" s="1"/>
  <c r="B31" i="5"/>
  <c r="L31" i="5" s="1"/>
  <c r="C28" i="5"/>
  <c r="M28" i="5" s="1"/>
  <c r="D28" i="5"/>
  <c r="N28" i="5" s="1"/>
  <c r="E28" i="5"/>
  <c r="O28" i="5" s="1"/>
  <c r="F28" i="5"/>
  <c r="P28" i="5" s="1"/>
  <c r="G28" i="5"/>
  <c r="Q28" i="5" s="1"/>
  <c r="H28" i="5"/>
  <c r="R28" i="5" s="1"/>
  <c r="I28" i="5"/>
  <c r="S28" i="5" s="1"/>
  <c r="J28" i="5"/>
  <c r="T28" i="5" s="1"/>
  <c r="C29" i="5"/>
  <c r="M29" i="5" s="1"/>
  <c r="D29" i="5"/>
  <c r="N29" i="5" s="1"/>
  <c r="E29" i="5"/>
  <c r="O29" i="5" s="1"/>
  <c r="F29" i="5"/>
  <c r="P29" i="5" s="1"/>
  <c r="G29" i="5"/>
  <c r="Q29" i="5" s="1"/>
  <c r="H29" i="5"/>
  <c r="I29" i="5"/>
  <c r="S29" i="5" s="1"/>
  <c r="J29" i="5"/>
  <c r="T29" i="5" s="1"/>
  <c r="C30" i="5"/>
  <c r="D30" i="5"/>
  <c r="E30" i="5"/>
  <c r="F30" i="5"/>
  <c r="G30" i="5"/>
  <c r="H30" i="5"/>
  <c r="I30" i="5"/>
  <c r="J30" i="5"/>
  <c r="B30" i="5"/>
  <c r="B29" i="5"/>
  <c r="L29" i="5" s="1"/>
  <c r="B28" i="5"/>
  <c r="L28" i="5" s="1"/>
  <c r="B24" i="5"/>
  <c r="B22" i="5"/>
  <c r="L22" i="5" s="1"/>
  <c r="B21" i="5"/>
  <c r="L24" i="5"/>
  <c r="T25" i="5"/>
  <c r="P25" i="5"/>
  <c r="L21" i="5"/>
  <c r="C25" i="5"/>
  <c r="M25" i="5" s="1"/>
  <c r="D25" i="5"/>
  <c r="N25" i="5" s="1"/>
  <c r="E25" i="5"/>
  <c r="O25" i="5" s="1"/>
  <c r="F25" i="5"/>
  <c r="G25" i="5"/>
  <c r="Q25" i="5" s="1"/>
  <c r="H25" i="5"/>
  <c r="R25" i="5" s="1"/>
  <c r="I25" i="5"/>
  <c r="S25" i="5" s="1"/>
  <c r="J25" i="5"/>
  <c r="C26" i="5"/>
  <c r="D26" i="5"/>
  <c r="E26" i="5"/>
  <c r="F26" i="5"/>
  <c r="G26" i="5"/>
  <c r="H26" i="5"/>
  <c r="I26" i="5"/>
  <c r="J26" i="5"/>
  <c r="B26" i="5"/>
  <c r="B25" i="5"/>
  <c r="L25" i="5" s="1"/>
  <c r="C22" i="5"/>
  <c r="M22" i="5" s="1"/>
  <c r="D22" i="5"/>
  <c r="E22" i="5"/>
  <c r="O22" i="5" s="1"/>
  <c r="F22" i="5"/>
  <c r="P22" i="5" s="1"/>
  <c r="G22" i="5"/>
  <c r="Q22" i="5" s="1"/>
  <c r="H22" i="5"/>
  <c r="I22" i="5"/>
  <c r="S22" i="5" s="1"/>
  <c r="J22" i="5"/>
  <c r="T22" i="5" s="1"/>
  <c r="C23" i="5"/>
  <c r="D23" i="5"/>
  <c r="N22" i="5" s="1"/>
  <c r="E23" i="5"/>
  <c r="F23" i="5"/>
  <c r="G23" i="5"/>
  <c r="H23" i="5"/>
  <c r="I23" i="5"/>
  <c r="J23" i="5"/>
  <c r="B23" i="5"/>
  <c r="C21" i="5"/>
  <c r="M21" i="5" s="1"/>
  <c r="D21" i="5"/>
  <c r="N21" i="5" s="1"/>
  <c r="E21" i="5"/>
  <c r="O21" i="5" s="1"/>
  <c r="F21" i="5"/>
  <c r="P21" i="5" s="1"/>
  <c r="G21" i="5"/>
  <c r="Q21" i="5" s="1"/>
  <c r="H21" i="5"/>
  <c r="R21" i="5" s="1"/>
  <c r="I21" i="5"/>
  <c r="S21" i="5" s="1"/>
  <c r="J21" i="5"/>
  <c r="T21" i="5" s="1"/>
  <c r="C24" i="5"/>
  <c r="M24" i="5" s="1"/>
  <c r="D24" i="5"/>
  <c r="N24" i="5" s="1"/>
  <c r="E24" i="5"/>
  <c r="O24" i="5" s="1"/>
  <c r="F24" i="5"/>
  <c r="P24" i="5" s="1"/>
  <c r="G24" i="5"/>
  <c r="Q24" i="5" s="1"/>
  <c r="H24" i="5"/>
  <c r="R24" i="5" s="1"/>
  <c r="I24" i="5"/>
  <c r="S24" i="5" s="1"/>
  <c r="J24" i="5"/>
  <c r="T24" i="5" s="1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5" i="3"/>
  <c r="C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4" i="3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W3" i="1"/>
  <c r="R22" i="5" l="1"/>
  <c r="R32" i="5"/>
  <c r="R29" i="5"/>
</calcChain>
</file>

<file path=xl/sharedStrings.xml><?xml version="1.0" encoding="utf-8"?>
<sst xmlns="http://schemas.openxmlformats.org/spreadsheetml/2006/main" count="719" uniqueCount="126">
  <si>
    <t>Gram</t>
  </si>
  <si>
    <t>Dryas</t>
  </si>
  <si>
    <t>B moss</t>
  </si>
  <si>
    <t>D shrub</t>
  </si>
  <si>
    <t>G moss</t>
  </si>
  <si>
    <t>Cass</t>
  </si>
  <si>
    <t>T shrub</t>
  </si>
  <si>
    <t>Retic</t>
  </si>
  <si>
    <t>forbs</t>
  </si>
  <si>
    <t>litter</t>
  </si>
  <si>
    <t>sd</t>
  </si>
  <si>
    <t>td</t>
  </si>
  <si>
    <t>tu</t>
  </si>
  <si>
    <t>su</t>
  </si>
  <si>
    <t>Distance</t>
  </si>
  <si>
    <t>Plot</t>
  </si>
  <si>
    <t>4b</t>
  </si>
  <si>
    <t>1b</t>
  </si>
  <si>
    <t>5a</t>
  </si>
  <si>
    <t>2b</t>
  </si>
  <si>
    <t>5b</t>
  </si>
  <si>
    <t>6b</t>
  </si>
  <si>
    <t>4a</t>
  </si>
  <si>
    <t>3a</t>
  </si>
  <si>
    <t>6a</t>
  </si>
  <si>
    <t>2a</t>
  </si>
  <si>
    <t>3b</t>
  </si>
  <si>
    <t>1a</t>
  </si>
  <si>
    <t>Subplot</t>
  </si>
  <si>
    <t>Lichens</t>
  </si>
  <si>
    <t>Shrub</t>
  </si>
  <si>
    <t>t</t>
  </si>
  <si>
    <t>s</t>
  </si>
  <si>
    <t>Treatment</t>
  </si>
  <si>
    <t>Tall Shrubs</t>
  </si>
  <si>
    <t>Graminoids</t>
  </si>
  <si>
    <t>Decid. Shrub</t>
  </si>
  <si>
    <t>Cassiope</t>
  </si>
  <si>
    <t>Forbs</t>
  </si>
  <si>
    <t>Lichen</t>
  </si>
  <si>
    <t>Green Moss</t>
  </si>
  <si>
    <t>Litter</t>
  </si>
  <si>
    <t>0.2 + 0.1</t>
  </si>
  <si>
    <t>0.5 + 0.1</t>
  </si>
  <si>
    <t>2 + 1</t>
  </si>
  <si>
    <t>1.7 + 0.1</t>
  </si>
  <si>
    <t>1.2 + 0.1</t>
  </si>
  <si>
    <t>1.5 + 0.2</t>
  </si>
  <si>
    <t>1.3 + 0.1</t>
  </si>
  <si>
    <t>1.4 + 0.1</t>
  </si>
  <si>
    <t>1.5 + 0.1</t>
  </si>
  <si>
    <t>2.0 + 0.4</t>
  </si>
  <si>
    <t>1.0 + 0.1</t>
  </si>
  <si>
    <t>0.9 + 0.1</t>
  </si>
  <si>
    <t>1.1 + 0.1</t>
  </si>
  <si>
    <t>1.6 + 0.2</t>
  </si>
  <si>
    <t>1.2 + 0.0</t>
  </si>
  <si>
    <t>~0</t>
  </si>
  <si>
    <t>41 + 3</t>
  </si>
  <si>
    <t>42 + 0</t>
  </si>
  <si>
    <t>31 + 5</t>
  </si>
  <si>
    <t>38 + 3</t>
  </si>
  <si>
    <t>43 + 5</t>
  </si>
  <si>
    <t>42 + 5</t>
  </si>
  <si>
    <t>47 + 1</t>
  </si>
  <si>
    <t>26 + 21</t>
  </si>
  <si>
    <t>52 + 1</t>
  </si>
  <si>
    <t>40 + 3</t>
  </si>
  <si>
    <t>23 + 6</t>
  </si>
  <si>
    <t>36 + 4</t>
  </si>
  <si>
    <t>47 + 0</t>
  </si>
  <si>
    <t>44 + 0</t>
  </si>
  <si>
    <t>52 + 0</t>
  </si>
  <si>
    <t>Percent Nitrogen</t>
  </si>
  <si>
    <t>Percent Carbon</t>
  </si>
  <si>
    <t>g C m-2</t>
  </si>
  <si>
    <t>g N m-2</t>
  </si>
  <si>
    <t>Biomass g m-2</t>
  </si>
  <si>
    <t>1.3 + 0.04</t>
  </si>
  <si>
    <t>13.4 + 1.0</t>
  </si>
  <si>
    <t>2.5 + 0.7</t>
  </si>
  <si>
    <t>0.9 + 0.2</t>
  </si>
  <si>
    <t>0.8 + 0.4</t>
  </si>
  <si>
    <t>16.2 + 3.7</t>
  </si>
  <si>
    <t>0.4 + 0.3</t>
  </si>
  <si>
    <t>323 + 24</t>
  </si>
  <si>
    <t>9.6 + 0.6</t>
  </si>
  <si>
    <t>1.6 + 0.4</t>
  </si>
  <si>
    <t>2.9 + 0.7</t>
  </si>
  <si>
    <t>289 + 19</t>
  </si>
  <si>
    <t>85 + 24</t>
  </si>
  <si>
    <t>69 + 18</t>
  </si>
  <si>
    <t>10 + 3</t>
  </si>
  <si>
    <t>13 + 2</t>
  </si>
  <si>
    <t>25 + 5</t>
  </si>
  <si>
    <t>29 + 4</t>
  </si>
  <si>
    <t>23 + 11</t>
  </si>
  <si>
    <t>92 + 21</t>
  </si>
  <si>
    <t>456 + 105</t>
  </si>
  <si>
    <t>17 + 12</t>
  </si>
  <si>
    <t>9 + 5</t>
  </si>
  <si>
    <t>790 + 59</t>
  </si>
  <si>
    <t>720 + 48</t>
  </si>
  <si>
    <t>201 + 58</t>
  </si>
  <si>
    <t>163 + 43</t>
  </si>
  <si>
    <t>31 + 8</t>
  </si>
  <si>
    <t>56 + 9</t>
  </si>
  <si>
    <t>65 + 12</t>
  </si>
  <si>
    <t>81 + 12</t>
  </si>
  <si>
    <t>55 + 27</t>
  </si>
  <si>
    <t>220 + 50</t>
  </si>
  <si>
    <t>1074 + 247</t>
  </si>
  <si>
    <t>33 + 22</t>
  </si>
  <si>
    <t>16 + 9</t>
  </si>
  <si>
    <t>5 + 3</t>
  </si>
  <si>
    <t>86 + 21</t>
  </si>
  <si>
    <t>1 + 1</t>
  </si>
  <si>
    <t>0.1 + 0.04</t>
  </si>
  <si>
    <t>1.1 + 0.3</t>
  </si>
  <si>
    <t>40 + 10</t>
  </si>
  <si>
    <t>1464 + 377</t>
  </si>
  <si>
    <t>622 + 145</t>
  </si>
  <si>
    <t>21 + 5</t>
  </si>
  <si>
    <t>7 + 2</t>
  </si>
  <si>
    <t>618 + 161</t>
  </si>
  <si>
    <t>252 + 60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</si>
</sst>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/>
  </sheetViews>
  <sheetFormatPr defaultRowHeight="12.75" x14ac:dyDescent="0.2"/>
  <cols>
    <col min="1" max="16384" width="9.140625" style="1"/>
  </cols>
  <sheetData>
    <row r="1" spans="1:24" x14ac:dyDescent="0.2">
      <c r="A1" s="1" t="s">
        <v>15</v>
      </c>
      <c r="B1" s="1" t="s">
        <v>14</v>
      </c>
      <c r="C1" s="1" t="s">
        <v>28</v>
      </c>
      <c r="D1" s="1" t="s">
        <v>9</v>
      </c>
      <c r="F1" s="1" t="s">
        <v>2</v>
      </c>
      <c r="H1" s="1" t="s">
        <v>4</v>
      </c>
      <c r="J1" s="1" t="s">
        <v>29</v>
      </c>
      <c r="L1" s="1" t="s">
        <v>0</v>
      </c>
      <c r="N1" s="1" t="s">
        <v>3</v>
      </c>
      <c r="P1" s="1" t="s">
        <v>6</v>
      </c>
      <c r="R1" s="1" t="s">
        <v>1</v>
      </c>
      <c r="T1" s="1" t="s">
        <v>8</v>
      </c>
      <c r="V1" s="1" t="s">
        <v>5</v>
      </c>
      <c r="X1" s="1" t="s">
        <v>7</v>
      </c>
    </row>
    <row r="2" spans="1:24" x14ac:dyDescent="0.2">
      <c r="A2" s="1" t="s">
        <v>27</v>
      </c>
      <c r="B2" s="1">
        <v>0</v>
      </c>
      <c r="C2" s="1" t="s">
        <v>10</v>
      </c>
      <c r="F2" s="1">
        <v>1.94</v>
      </c>
      <c r="G2" s="1">
        <v>47.44</v>
      </c>
      <c r="H2" s="1">
        <v>1.02</v>
      </c>
      <c r="I2" s="1">
        <v>43.86</v>
      </c>
      <c r="J2" s="1">
        <v>2.59</v>
      </c>
      <c r="K2" s="1">
        <v>43.36</v>
      </c>
      <c r="L2" s="1">
        <v>1.1200000000000001</v>
      </c>
      <c r="M2" s="1">
        <v>39</v>
      </c>
      <c r="P2" s="1">
        <v>1.72</v>
      </c>
      <c r="Q2" s="1">
        <v>53.33</v>
      </c>
    </row>
    <row r="3" spans="1:24" x14ac:dyDescent="0.2">
      <c r="A3" s="1" t="s">
        <v>27</v>
      </c>
      <c r="B3" s="1">
        <v>0</v>
      </c>
      <c r="C3" s="1" t="s">
        <v>13</v>
      </c>
      <c r="F3" s="1">
        <v>1.86</v>
      </c>
      <c r="G3" s="1">
        <v>48.11</v>
      </c>
      <c r="H3" s="1">
        <v>1.27</v>
      </c>
      <c r="I3" s="1">
        <v>42.76</v>
      </c>
      <c r="J3" s="1">
        <v>1.88</v>
      </c>
      <c r="K3" s="1">
        <v>42.95</v>
      </c>
      <c r="L3" s="1">
        <v>1.19</v>
      </c>
      <c r="M3" s="1">
        <v>36.97</v>
      </c>
      <c r="P3" s="1">
        <v>1.4</v>
      </c>
      <c r="Q3" s="1">
        <v>51.05</v>
      </c>
    </row>
    <row r="4" spans="1:24" x14ac:dyDescent="0.2">
      <c r="A4" s="1" t="s">
        <v>27</v>
      </c>
      <c r="B4" s="1">
        <v>10</v>
      </c>
      <c r="C4" s="1" t="s">
        <v>11</v>
      </c>
      <c r="F4" s="1">
        <v>1.41</v>
      </c>
      <c r="G4" s="1">
        <v>44.19</v>
      </c>
      <c r="H4" s="1">
        <v>1.3</v>
      </c>
      <c r="I4" s="1">
        <v>41.57</v>
      </c>
      <c r="J4" s="1">
        <v>1.27</v>
      </c>
      <c r="K4" s="1">
        <v>39.619999999999997</v>
      </c>
      <c r="L4" s="1">
        <v>1.0900000000000001</v>
      </c>
      <c r="M4" s="1">
        <v>37.270000000000003</v>
      </c>
      <c r="N4" s="1">
        <v>0.86</v>
      </c>
      <c r="O4" s="1">
        <v>49.55</v>
      </c>
      <c r="P4" s="1">
        <v>0.97</v>
      </c>
      <c r="Q4" s="1">
        <v>45.36</v>
      </c>
      <c r="R4" s="1">
        <v>1.33</v>
      </c>
      <c r="S4" s="1">
        <v>40.299999999999997</v>
      </c>
      <c r="T4" s="1">
        <v>1.74</v>
      </c>
      <c r="U4" s="1">
        <v>43.68</v>
      </c>
    </row>
    <row r="5" spans="1:24" x14ac:dyDescent="0.2">
      <c r="A5" s="1" t="s">
        <v>27</v>
      </c>
      <c r="B5" s="1">
        <v>10</v>
      </c>
      <c r="C5" s="1" t="s">
        <v>12</v>
      </c>
      <c r="F5" s="1">
        <v>2</v>
      </c>
      <c r="G5" s="1">
        <v>44.96</v>
      </c>
      <c r="H5" s="1">
        <v>1.1599999999999999</v>
      </c>
      <c r="I5" s="1">
        <v>43.42</v>
      </c>
      <c r="J5" s="1">
        <v>1</v>
      </c>
      <c r="K5" s="1">
        <v>42.38</v>
      </c>
      <c r="L5" s="1">
        <v>0.85</v>
      </c>
      <c r="M5" s="1">
        <v>42.96</v>
      </c>
      <c r="N5" s="1">
        <v>1.19</v>
      </c>
      <c r="O5" s="1">
        <v>51.13</v>
      </c>
      <c r="R5" s="1">
        <v>1.49</v>
      </c>
      <c r="S5" s="1">
        <v>47.25</v>
      </c>
    </row>
    <row r="6" spans="1:24" x14ac:dyDescent="0.2">
      <c r="A6" s="1" t="s">
        <v>17</v>
      </c>
      <c r="B6" s="1">
        <v>0</v>
      </c>
      <c r="C6" s="1" t="s">
        <v>10</v>
      </c>
      <c r="F6" s="1">
        <v>1.82</v>
      </c>
      <c r="G6" s="1">
        <v>46.63</v>
      </c>
      <c r="H6" s="1">
        <v>1.34</v>
      </c>
      <c r="I6" s="1">
        <v>41.06</v>
      </c>
      <c r="J6" s="1">
        <v>1.05</v>
      </c>
      <c r="K6" s="1">
        <v>42.24</v>
      </c>
      <c r="L6" s="1">
        <v>0.94</v>
      </c>
      <c r="M6" s="1">
        <v>39.21</v>
      </c>
      <c r="P6" s="1">
        <v>1.21</v>
      </c>
      <c r="Q6" s="1">
        <v>52.15</v>
      </c>
    </row>
    <row r="7" spans="1:24" x14ac:dyDescent="0.2">
      <c r="A7" s="1" t="s">
        <v>17</v>
      </c>
      <c r="B7" s="1">
        <v>0</v>
      </c>
      <c r="C7" s="1" t="s">
        <v>13</v>
      </c>
      <c r="F7" s="1">
        <v>1.9</v>
      </c>
      <c r="G7" s="1">
        <v>47.51</v>
      </c>
      <c r="H7" s="1">
        <v>1.53</v>
      </c>
      <c r="I7" s="1">
        <v>41.12</v>
      </c>
      <c r="J7" s="1">
        <v>1.73</v>
      </c>
      <c r="K7" s="1">
        <v>39.630000000000003</v>
      </c>
      <c r="L7" s="1">
        <v>1.25</v>
      </c>
      <c r="M7" s="1">
        <v>38</v>
      </c>
      <c r="P7" s="1">
        <v>1.31</v>
      </c>
      <c r="Q7" s="1">
        <v>52.09</v>
      </c>
    </row>
    <row r="8" spans="1:24" x14ac:dyDescent="0.2">
      <c r="A8" s="1" t="s">
        <v>17</v>
      </c>
      <c r="B8" s="1">
        <v>10</v>
      </c>
      <c r="C8" s="1" t="s">
        <v>11</v>
      </c>
      <c r="F8" s="1">
        <v>1.43</v>
      </c>
      <c r="G8" s="1">
        <v>44.42</v>
      </c>
      <c r="H8" s="1">
        <v>0.99</v>
      </c>
      <c r="I8" s="1">
        <v>42.15</v>
      </c>
      <c r="J8" s="1">
        <v>1.83</v>
      </c>
      <c r="K8" s="1">
        <v>42.47</v>
      </c>
      <c r="L8" s="1">
        <v>1.03</v>
      </c>
      <c r="M8" s="1">
        <v>42.44</v>
      </c>
      <c r="N8" s="1">
        <v>1.39</v>
      </c>
      <c r="O8" s="1">
        <v>48.9</v>
      </c>
      <c r="R8" s="1">
        <v>1.28</v>
      </c>
      <c r="S8" s="1">
        <v>48.12</v>
      </c>
    </row>
    <row r="9" spans="1:24" x14ac:dyDescent="0.2">
      <c r="A9" s="1" t="s">
        <v>17</v>
      </c>
      <c r="B9" s="1">
        <v>10</v>
      </c>
      <c r="C9" s="1" t="s">
        <v>12</v>
      </c>
      <c r="F9" s="1">
        <v>1.45</v>
      </c>
      <c r="G9" s="1">
        <v>42.85</v>
      </c>
      <c r="H9" s="1">
        <v>0.94</v>
      </c>
      <c r="I9" s="1">
        <v>41.4</v>
      </c>
      <c r="J9" s="1">
        <v>1.91</v>
      </c>
      <c r="K9" s="1">
        <v>41.68</v>
      </c>
      <c r="L9" s="1">
        <v>0.89</v>
      </c>
      <c r="M9" s="1">
        <v>40.18</v>
      </c>
      <c r="N9" s="1">
        <v>1.43</v>
      </c>
      <c r="O9" s="1">
        <v>48.96</v>
      </c>
      <c r="R9" s="1">
        <v>1.2</v>
      </c>
      <c r="S9" s="1">
        <v>47.59</v>
      </c>
    </row>
    <row r="10" spans="1:24" x14ac:dyDescent="0.2">
      <c r="A10" s="1" t="s">
        <v>25</v>
      </c>
      <c r="B10" s="1">
        <v>0</v>
      </c>
      <c r="C10" s="1" t="s">
        <v>10</v>
      </c>
      <c r="F10" s="1">
        <v>1.53</v>
      </c>
      <c r="G10" s="1">
        <v>42.66</v>
      </c>
      <c r="H10" s="1">
        <v>1.1200000000000001</v>
      </c>
      <c r="I10" s="1">
        <v>42.48</v>
      </c>
      <c r="J10" s="1">
        <v>1.06</v>
      </c>
      <c r="K10" s="1">
        <v>36.49</v>
      </c>
      <c r="L10" s="1">
        <v>1.23</v>
      </c>
      <c r="M10" s="1">
        <v>42.11</v>
      </c>
      <c r="N10" s="1">
        <v>1.27</v>
      </c>
      <c r="O10" s="1">
        <v>49.79</v>
      </c>
      <c r="P10" s="1">
        <v>1.39</v>
      </c>
      <c r="Q10" s="1">
        <v>50.52</v>
      </c>
    </row>
    <row r="11" spans="1:24" x14ac:dyDescent="0.2">
      <c r="A11" s="1" t="s">
        <v>25</v>
      </c>
      <c r="B11" s="1">
        <v>0</v>
      </c>
      <c r="C11" s="1" t="s">
        <v>13</v>
      </c>
      <c r="F11" s="1">
        <v>1.98</v>
      </c>
      <c r="G11" s="1">
        <v>46.95</v>
      </c>
      <c r="H11" s="1">
        <v>1.08</v>
      </c>
      <c r="I11" s="1">
        <v>42.58</v>
      </c>
      <c r="J11" s="1">
        <v>2.52</v>
      </c>
      <c r="K11" s="1">
        <v>43.34</v>
      </c>
      <c r="L11" s="1">
        <v>1.82</v>
      </c>
      <c r="M11" s="1">
        <v>42.88</v>
      </c>
      <c r="P11" s="1">
        <v>1.29</v>
      </c>
      <c r="Q11" s="1">
        <v>50.1</v>
      </c>
    </row>
    <row r="12" spans="1:24" x14ac:dyDescent="0.2">
      <c r="A12" s="1" t="s">
        <v>25</v>
      </c>
      <c r="B12" s="1">
        <v>10</v>
      </c>
      <c r="C12" s="1" t="s">
        <v>11</v>
      </c>
      <c r="F12" s="1">
        <v>1.36</v>
      </c>
      <c r="G12" s="1">
        <v>45.52</v>
      </c>
      <c r="H12" s="1">
        <v>1.01</v>
      </c>
      <c r="I12" s="1">
        <v>42.64</v>
      </c>
      <c r="J12" s="1">
        <v>0.59</v>
      </c>
      <c r="K12" s="1">
        <v>41.43</v>
      </c>
      <c r="L12" s="1">
        <v>1</v>
      </c>
      <c r="M12" s="1">
        <v>41.47</v>
      </c>
      <c r="N12" s="1">
        <v>1.41</v>
      </c>
      <c r="O12" s="1">
        <v>45.65</v>
      </c>
      <c r="R12" s="1">
        <v>1.07</v>
      </c>
      <c r="S12" s="1">
        <v>49.88</v>
      </c>
      <c r="T12" s="1">
        <v>1.41</v>
      </c>
      <c r="U12" s="1">
        <v>43.39</v>
      </c>
    </row>
    <row r="13" spans="1:24" x14ac:dyDescent="0.2">
      <c r="A13" s="1" t="s">
        <v>25</v>
      </c>
      <c r="B13" s="1">
        <v>10</v>
      </c>
      <c r="C13" s="1" t="s">
        <v>12</v>
      </c>
      <c r="F13" s="1">
        <v>1.33</v>
      </c>
      <c r="G13" s="1">
        <v>46.06</v>
      </c>
      <c r="J13" s="1">
        <v>0.72</v>
      </c>
      <c r="K13" s="1">
        <v>41.31</v>
      </c>
      <c r="L13" s="1">
        <v>1.1100000000000001</v>
      </c>
      <c r="M13" s="1">
        <v>39.68</v>
      </c>
      <c r="R13" s="1">
        <v>1</v>
      </c>
      <c r="S13" s="1">
        <v>47.69</v>
      </c>
    </row>
    <row r="14" spans="1:24" x14ac:dyDescent="0.2">
      <c r="A14" s="1" t="s">
        <v>19</v>
      </c>
      <c r="B14" s="1">
        <v>0</v>
      </c>
      <c r="C14" s="1" t="s">
        <v>10</v>
      </c>
      <c r="F14" s="1">
        <v>1.46</v>
      </c>
      <c r="G14" s="1">
        <v>41.6</v>
      </c>
      <c r="H14" s="1">
        <v>1.06</v>
      </c>
      <c r="I14" s="1">
        <v>42.61</v>
      </c>
      <c r="J14" s="1">
        <v>0.95</v>
      </c>
      <c r="K14" s="1">
        <v>35.81</v>
      </c>
      <c r="L14" s="1">
        <v>1.01</v>
      </c>
      <c r="M14" s="1">
        <v>42.94</v>
      </c>
      <c r="P14" s="1">
        <v>1.26</v>
      </c>
      <c r="Q14" s="1">
        <v>47.81</v>
      </c>
      <c r="R14" s="1">
        <v>1.2</v>
      </c>
      <c r="S14" s="1">
        <v>48.15</v>
      </c>
      <c r="V14" s="1">
        <v>1.31</v>
      </c>
      <c r="W14" s="1">
        <v>51.1</v>
      </c>
    </row>
    <row r="15" spans="1:24" x14ac:dyDescent="0.2">
      <c r="A15" s="1" t="s">
        <v>19</v>
      </c>
      <c r="B15" s="1">
        <v>0</v>
      </c>
      <c r="C15" s="1" t="s">
        <v>13</v>
      </c>
      <c r="F15" s="1">
        <v>1.67</v>
      </c>
      <c r="G15" s="1">
        <v>43.69</v>
      </c>
      <c r="H15" s="1">
        <v>1.04</v>
      </c>
      <c r="I15" s="1">
        <v>41.79</v>
      </c>
      <c r="J15" s="1">
        <v>1.07</v>
      </c>
      <c r="K15" s="1">
        <v>34.33</v>
      </c>
      <c r="L15" s="1">
        <v>1.54</v>
      </c>
      <c r="M15" s="1">
        <v>42.3</v>
      </c>
      <c r="N15" s="1">
        <v>1.35</v>
      </c>
      <c r="O15" s="1">
        <v>48.26</v>
      </c>
      <c r="P15" s="1">
        <v>1.1499999999999999</v>
      </c>
      <c r="Q15" s="1">
        <v>47.49</v>
      </c>
    </row>
    <row r="16" spans="1:24" x14ac:dyDescent="0.2">
      <c r="A16" s="1" t="s">
        <v>19</v>
      </c>
      <c r="B16" s="1">
        <v>10</v>
      </c>
      <c r="C16" s="1" t="s">
        <v>11</v>
      </c>
      <c r="F16" s="1">
        <v>1.75</v>
      </c>
      <c r="G16" s="1">
        <v>41.23</v>
      </c>
      <c r="H16" s="1">
        <v>0.95</v>
      </c>
      <c r="I16" s="1">
        <v>41.45</v>
      </c>
      <c r="J16" s="1">
        <v>1.18</v>
      </c>
      <c r="K16" s="1">
        <v>39.229999999999997</v>
      </c>
      <c r="L16" s="1">
        <v>0.87</v>
      </c>
      <c r="M16" s="1">
        <v>38.340000000000003</v>
      </c>
      <c r="N16" s="1">
        <v>1.1599999999999999</v>
      </c>
      <c r="O16" s="1">
        <v>49.17</v>
      </c>
      <c r="R16" s="1">
        <v>1.1000000000000001</v>
      </c>
      <c r="S16" s="1">
        <v>46.07</v>
      </c>
    </row>
    <row r="17" spans="1:23" x14ac:dyDescent="0.2">
      <c r="A17" s="1" t="s">
        <v>19</v>
      </c>
      <c r="B17" s="1">
        <v>10</v>
      </c>
      <c r="C17" s="1" t="s">
        <v>12</v>
      </c>
      <c r="F17" s="1">
        <v>1.28</v>
      </c>
      <c r="G17" s="1">
        <v>39.33</v>
      </c>
      <c r="H17" s="1">
        <v>1.06</v>
      </c>
      <c r="I17" s="1">
        <v>40.71</v>
      </c>
      <c r="J17" s="1">
        <v>0.99</v>
      </c>
      <c r="K17" s="1">
        <v>42.16</v>
      </c>
      <c r="L17" s="1">
        <v>0.89</v>
      </c>
      <c r="M17" s="1">
        <v>41.37</v>
      </c>
      <c r="N17" s="1">
        <v>1.1299999999999999</v>
      </c>
      <c r="O17" s="1">
        <v>50.67</v>
      </c>
      <c r="R17" s="1">
        <v>0.93</v>
      </c>
      <c r="S17" s="1">
        <v>47.66</v>
      </c>
      <c r="V17" s="1">
        <v>1.07</v>
      </c>
      <c r="W17" s="1">
        <v>51.87</v>
      </c>
    </row>
    <row r="18" spans="1:23" x14ac:dyDescent="0.2">
      <c r="A18" s="1" t="s">
        <v>23</v>
      </c>
      <c r="B18" s="1">
        <v>0</v>
      </c>
      <c r="C18" s="1" t="s">
        <v>10</v>
      </c>
      <c r="F18" s="1">
        <v>1.87</v>
      </c>
      <c r="G18" s="1">
        <v>43.46</v>
      </c>
      <c r="H18" s="1">
        <v>1.05</v>
      </c>
      <c r="I18" s="1">
        <v>42.22</v>
      </c>
      <c r="J18" s="1">
        <v>0.7</v>
      </c>
      <c r="K18" s="1">
        <v>39.24</v>
      </c>
      <c r="L18" s="1">
        <v>0.97</v>
      </c>
      <c r="M18" s="1">
        <v>40.159999999999997</v>
      </c>
      <c r="N18" s="1">
        <v>1.01</v>
      </c>
      <c r="O18" s="1">
        <v>48.85</v>
      </c>
    </row>
    <row r="19" spans="1:23" x14ac:dyDescent="0.2">
      <c r="A19" s="1" t="s">
        <v>23</v>
      </c>
      <c r="B19" s="1">
        <v>0</v>
      </c>
      <c r="C19" s="1" t="s">
        <v>10</v>
      </c>
      <c r="F19" s="1">
        <v>1.63</v>
      </c>
      <c r="G19" s="1">
        <v>44.26</v>
      </c>
      <c r="H19" s="1">
        <v>1.25</v>
      </c>
      <c r="I19" s="1">
        <v>41.56</v>
      </c>
      <c r="J19" s="1">
        <v>0.61</v>
      </c>
      <c r="K19" s="1">
        <v>38.75</v>
      </c>
      <c r="L19" s="1">
        <v>0.99</v>
      </c>
      <c r="M19" s="1">
        <v>41.71</v>
      </c>
      <c r="N19" s="1">
        <v>1.27</v>
      </c>
      <c r="O19" s="1">
        <v>49.57</v>
      </c>
    </row>
    <row r="20" spans="1:23" x14ac:dyDescent="0.2">
      <c r="A20" s="1" t="s">
        <v>23</v>
      </c>
      <c r="B20" s="1">
        <v>0</v>
      </c>
      <c r="C20" s="1" t="s">
        <v>10</v>
      </c>
      <c r="N20" s="1">
        <v>1.32</v>
      </c>
      <c r="O20" s="1">
        <v>49.04</v>
      </c>
    </row>
    <row r="21" spans="1:23" x14ac:dyDescent="0.2">
      <c r="A21" s="1" t="s">
        <v>23</v>
      </c>
      <c r="B21" s="1">
        <v>0</v>
      </c>
      <c r="C21" s="1" t="s">
        <v>13</v>
      </c>
      <c r="F21" s="1">
        <v>1.68</v>
      </c>
      <c r="G21" s="1">
        <v>45</v>
      </c>
      <c r="H21" s="1">
        <v>1.24</v>
      </c>
      <c r="I21" s="1">
        <v>43.4</v>
      </c>
      <c r="J21" s="1">
        <v>3.23</v>
      </c>
      <c r="K21" s="1">
        <v>41.68</v>
      </c>
      <c r="L21" s="1">
        <v>0.82</v>
      </c>
      <c r="M21" s="1">
        <v>40.47</v>
      </c>
      <c r="P21" s="1">
        <v>1.51</v>
      </c>
      <c r="Q21" s="1">
        <v>49.11</v>
      </c>
      <c r="V21" s="1">
        <v>1.05</v>
      </c>
      <c r="W21" s="1">
        <v>52.03</v>
      </c>
    </row>
    <row r="22" spans="1:23" x14ac:dyDescent="0.2">
      <c r="A22" s="1" t="s">
        <v>23</v>
      </c>
      <c r="B22" s="1">
        <v>10</v>
      </c>
      <c r="C22" s="1" t="s">
        <v>11</v>
      </c>
      <c r="F22" s="1">
        <v>1.1599999999999999</v>
      </c>
      <c r="G22" s="1">
        <v>42.35</v>
      </c>
      <c r="H22" s="1">
        <v>0.65</v>
      </c>
      <c r="I22" s="1">
        <v>42.4</v>
      </c>
      <c r="J22" s="1">
        <v>0.89</v>
      </c>
      <c r="K22" s="1">
        <v>40.29</v>
      </c>
      <c r="L22" s="1">
        <v>0.99</v>
      </c>
      <c r="M22" s="1">
        <v>42.31</v>
      </c>
      <c r="N22" s="1">
        <v>1.25</v>
      </c>
      <c r="O22" s="1">
        <v>49.89</v>
      </c>
      <c r="R22" s="1">
        <v>1.17</v>
      </c>
      <c r="S22" s="1">
        <v>48.36</v>
      </c>
      <c r="V22" s="1">
        <v>1.07</v>
      </c>
      <c r="W22" s="1">
        <v>53.24</v>
      </c>
    </row>
    <row r="23" spans="1:23" x14ac:dyDescent="0.2">
      <c r="A23" s="1" t="s">
        <v>23</v>
      </c>
      <c r="B23" s="1">
        <v>10</v>
      </c>
      <c r="C23" s="1" t="s">
        <v>12</v>
      </c>
      <c r="H23" s="1">
        <v>0.93</v>
      </c>
      <c r="I23" s="1">
        <v>43.71</v>
      </c>
    </row>
    <row r="24" spans="1:23" x14ac:dyDescent="0.2">
      <c r="A24" s="1" t="s">
        <v>26</v>
      </c>
      <c r="B24" s="1">
        <v>10</v>
      </c>
      <c r="C24" s="1" t="s">
        <v>12</v>
      </c>
      <c r="H24" s="1">
        <v>0.94</v>
      </c>
      <c r="I24" s="1">
        <v>43.66</v>
      </c>
    </row>
    <row r="25" spans="1:23" x14ac:dyDescent="0.2">
      <c r="A25" s="1" t="s">
        <v>26</v>
      </c>
      <c r="B25" s="1">
        <v>0</v>
      </c>
      <c r="C25" s="1" t="s">
        <v>10</v>
      </c>
      <c r="F25" s="1">
        <v>1.69</v>
      </c>
      <c r="G25" s="1">
        <v>41.21</v>
      </c>
      <c r="H25" s="1">
        <v>1.1000000000000001</v>
      </c>
      <c r="I25" s="1">
        <v>43</v>
      </c>
      <c r="J25" s="1">
        <v>0.7</v>
      </c>
      <c r="K25" s="1">
        <v>41.19</v>
      </c>
      <c r="L25" s="1">
        <v>0.6</v>
      </c>
      <c r="M25" s="1">
        <v>38.99</v>
      </c>
      <c r="N25" s="1">
        <v>1.18</v>
      </c>
      <c r="O25" s="1">
        <v>50.14</v>
      </c>
      <c r="P25" s="1">
        <v>1.29</v>
      </c>
      <c r="Q25" s="1">
        <v>49.2</v>
      </c>
      <c r="V25" s="1">
        <v>0.87</v>
      </c>
      <c r="W25" s="1">
        <v>54.23</v>
      </c>
    </row>
    <row r="26" spans="1:23" x14ac:dyDescent="0.2">
      <c r="A26" s="1" t="s">
        <v>26</v>
      </c>
      <c r="B26" s="1">
        <v>0</v>
      </c>
      <c r="C26" s="1" t="s">
        <v>13</v>
      </c>
      <c r="F26" s="1">
        <v>2.19</v>
      </c>
      <c r="G26" s="1">
        <v>46.78</v>
      </c>
      <c r="H26" s="1">
        <v>1.41</v>
      </c>
      <c r="I26" s="1">
        <v>43.33</v>
      </c>
      <c r="J26" s="1">
        <v>2.79</v>
      </c>
      <c r="K26" s="1">
        <v>42.73</v>
      </c>
      <c r="L26" s="1">
        <v>1.07</v>
      </c>
      <c r="M26" s="1">
        <v>39.69</v>
      </c>
      <c r="N26" s="1">
        <v>1.51</v>
      </c>
      <c r="O26" s="1">
        <v>50.3</v>
      </c>
      <c r="P26" s="1">
        <v>1.23</v>
      </c>
      <c r="Q26" s="1">
        <v>50.78</v>
      </c>
      <c r="V26" s="1">
        <v>0.95</v>
      </c>
      <c r="W26" s="1">
        <v>54.36</v>
      </c>
    </row>
    <row r="27" spans="1:23" x14ac:dyDescent="0.2">
      <c r="A27" s="1" t="s">
        <v>26</v>
      </c>
      <c r="B27" s="1">
        <v>10</v>
      </c>
      <c r="C27" s="1" t="s">
        <v>11</v>
      </c>
      <c r="F27" s="1">
        <v>1.1399999999999999</v>
      </c>
      <c r="G27" s="1">
        <v>43.29</v>
      </c>
      <c r="H27" s="1">
        <v>0.84</v>
      </c>
      <c r="I27" s="1">
        <v>41.62</v>
      </c>
      <c r="J27" s="1">
        <v>0.51</v>
      </c>
      <c r="K27" s="1">
        <v>41.27</v>
      </c>
      <c r="L27" s="1">
        <v>0.97</v>
      </c>
      <c r="M27" s="1">
        <v>42.01</v>
      </c>
      <c r="N27" s="1">
        <v>1.1399999999999999</v>
      </c>
      <c r="O27" s="1">
        <v>48.15</v>
      </c>
      <c r="R27" s="1">
        <v>1.3</v>
      </c>
      <c r="S27" s="1">
        <v>47.15</v>
      </c>
    </row>
    <row r="28" spans="1:23" x14ac:dyDescent="0.2">
      <c r="A28" s="1" t="s">
        <v>26</v>
      </c>
      <c r="B28" s="1">
        <v>10</v>
      </c>
      <c r="C28" s="1" t="s">
        <v>12</v>
      </c>
      <c r="D28" s="1">
        <v>1.1399999999999999</v>
      </c>
      <c r="E28" s="1">
        <v>41.25</v>
      </c>
      <c r="F28" s="1">
        <v>1.34</v>
      </c>
      <c r="G28" s="1">
        <v>38.33</v>
      </c>
      <c r="H28" s="1">
        <v>0.76</v>
      </c>
      <c r="I28" s="1">
        <v>39.159999999999997</v>
      </c>
      <c r="J28" s="1">
        <v>0.87</v>
      </c>
      <c r="K28" s="1">
        <v>38.42</v>
      </c>
      <c r="L28" s="1">
        <v>0.87</v>
      </c>
      <c r="M28" s="1">
        <v>41.74</v>
      </c>
      <c r="N28" s="1">
        <v>1.32</v>
      </c>
      <c r="O28" s="1">
        <v>48.9</v>
      </c>
      <c r="R28" s="1">
        <v>1.23</v>
      </c>
      <c r="S28" s="1">
        <v>45.88</v>
      </c>
    </row>
    <row r="29" spans="1:23" x14ac:dyDescent="0.2">
      <c r="A29" s="1" t="s">
        <v>26</v>
      </c>
      <c r="B29" s="1">
        <v>10</v>
      </c>
      <c r="C29" s="1" t="s">
        <v>12</v>
      </c>
      <c r="D29" s="1">
        <v>1.05</v>
      </c>
      <c r="E29" s="1">
        <v>43.54</v>
      </c>
      <c r="H29" s="1">
        <v>1.01</v>
      </c>
      <c r="I29" s="1">
        <v>40.58</v>
      </c>
      <c r="J29" s="1">
        <v>0.57999999999999996</v>
      </c>
      <c r="K29" s="1">
        <v>41.01</v>
      </c>
      <c r="L29" s="1">
        <v>1.01</v>
      </c>
      <c r="M29" s="1">
        <v>41.84</v>
      </c>
      <c r="N29" s="1">
        <v>0.84</v>
      </c>
      <c r="O29" s="1">
        <v>50.54</v>
      </c>
      <c r="R29" s="1">
        <v>1.64</v>
      </c>
      <c r="S29" s="1">
        <v>43.13</v>
      </c>
    </row>
    <row r="30" spans="1:23" x14ac:dyDescent="0.2">
      <c r="A30" s="1" t="s">
        <v>26</v>
      </c>
      <c r="B30" s="1">
        <v>10</v>
      </c>
      <c r="C30" s="1" t="s">
        <v>12</v>
      </c>
      <c r="N30" s="1">
        <v>1.07</v>
      </c>
      <c r="O30" s="1">
        <v>49.48</v>
      </c>
      <c r="R30" s="1">
        <v>1.59</v>
      </c>
      <c r="S30" s="1">
        <v>42.98</v>
      </c>
    </row>
    <row r="31" spans="1:23" x14ac:dyDescent="0.2">
      <c r="A31" s="1" t="s">
        <v>22</v>
      </c>
      <c r="B31" s="1">
        <v>0</v>
      </c>
      <c r="C31" s="1" t="s">
        <v>10</v>
      </c>
      <c r="F31" s="1">
        <v>1.51</v>
      </c>
      <c r="G31" s="1">
        <v>46.98</v>
      </c>
      <c r="H31" s="1">
        <v>1.49</v>
      </c>
      <c r="I31" s="1">
        <v>42.78</v>
      </c>
      <c r="J31" s="1">
        <v>0.83</v>
      </c>
      <c r="K31" s="1">
        <v>41.04</v>
      </c>
      <c r="L31" s="1">
        <v>1.1399999999999999</v>
      </c>
      <c r="M31" s="1">
        <v>38.1</v>
      </c>
      <c r="P31" s="1">
        <v>1.1599999999999999</v>
      </c>
      <c r="Q31" s="1">
        <v>49.69</v>
      </c>
    </row>
    <row r="32" spans="1:23" x14ac:dyDescent="0.2">
      <c r="A32" s="1" t="s">
        <v>22</v>
      </c>
      <c r="B32" s="1">
        <v>0</v>
      </c>
      <c r="C32" s="1" t="s">
        <v>10</v>
      </c>
      <c r="F32" s="1">
        <v>2.2000000000000002</v>
      </c>
      <c r="G32" s="1">
        <v>46.18</v>
      </c>
      <c r="H32" s="1">
        <v>1.57</v>
      </c>
      <c r="I32" s="1">
        <v>41.7</v>
      </c>
      <c r="J32" s="1">
        <v>0.66</v>
      </c>
      <c r="K32" s="1">
        <v>41.82</v>
      </c>
      <c r="L32" s="1">
        <v>0.99</v>
      </c>
      <c r="M32" s="1">
        <v>39.520000000000003</v>
      </c>
      <c r="P32" s="1">
        <v>1.48</v>
      </c>
      <c r="Q32" s="1">
        <v>54.16</v>
      </c>
    </row>
    <row r="33" spans="1:25" x14ac:dyDescent="0.2">
      <c r="A33" s="1" t="s">
        <v>22</v>
      </c>
      <c r="B33" s="1">
        <v>10</v>
      </c>
      <c r="C33" s="1" t="s">
        <v>11</v>
      </c>
      <c r="F33" s="1">
        <v>1.22</v>
      </c>
      <c r="G33" s="1">
        <v>42.44</v>
      </c>
      <c r="H33" s="1">
        <v>0.76</v>
      </c>
      <c r="I33" s="1">
        <v>41.55</v>
      </c>
      <c r="J33" s="1">
        <v>0.55000000000000004</v>
      </c>
      <c r="K33" s="1">
        <v>40.28</v>
      </c>
      <c r="L33" s="1">
        <v>1.04</v>
      </c>
      <c r="M33" s="1">
        <v>42.81</v>
      </c>
      <c r="N33" s="1">
        <v>1.04</v>
      </c>
      <c r="O33" s="1">
        <v>50.5</v>
      </c>
      <c r="R33" s="1">
        <v>1.1100000000000001</v>
      </c>
      <c r="S33" s="1">
        <v>47.53</v>
      </c>
    </row>
    <row r="34" spans="1:25" x14ac:dyDescent="0.2">
      <c r="A34" s="1" t="s">
        <v>22</v>
      </c>
      <c r="B34" s="1">
        <v>10</v>
      </c>
      <c r="C34" s="1" t="s">
        <v>12</v>
      </c>
      <c r="F34" s="1">
        <v>1.07</v>
      </c>
      <c r="G34" s="1">
        <v>43.51</v>
      </c>
      <c r="H34" s="1">
        <v>0.73</v>
      </c>
      <c r="I34" s="1">
        <v>41.58</v>
      </c>
      <c r="J34" s="1">
        <v>0.61</v>
      </c>
      <c r="K34" s="1">
        <v>40.86</v>
      </c>
      <c r="L34" s="1">
        <v>0.69</v>
      </c>
      <c r="M34" s="1">
        <v>42.64</v>
      </c>
      <c r="N34" s="1">
        <v>1.23</v>
      </c>
      <c r="O34" s="1">
        <v>48.89</v>
      </c>
      <c r="R34" s="1">
        <v>0.88</v>
      </c>
      <c r="S34" s="1">
        <v>46.43</v>
      </c>
      <c r="V34" s="1">
        <v>1.1000000000000001</v>
      </c>
      <c r="W34" s="1">
        <v>51.93</v>
      </c>
    </row>
    <row r="35" spans="1:25" x14ac:dyDescent="0.2">
      <c r="A35" s="1" t="s">
        <v>16</v>
      </c>
      <c r="B35" s="1">
        <v>0</v>
      </c>
      <c r="C35" s="1" t="s">
        <v>10</v>
      </c>
      <c r="F35" s="1">
        <v>1.81</v>
      </c>
      <c r="G35" s="1">
        <v>46.64</v>
      </c>
      <c r="H35" s="1">
        <v>1.1599999999999999</v>
      </c>
      <c r="I35" s="1">
        <v>41.83</v>
      </c>
      <c r="J35" s="1">
        <v>0.7</v>
      </c>
      <c r="K35" s="1">
        <v>40.450000000000003</v>
      </c>
      <c r="L35" s="1">
        <v>1.0900000000000001</v>
      </c>
      <c r="M35" s="1">
        <v>41.58</v>
      </c>
      <c r="P35" s="1">
        <v>1.73</v>
      </c>
      <c r="Q35" s="1">
        <v>48.93</v>
      </c>
    </row>
    <row r="36" spans="1:25" x14ac:dyDescent="0.2">
      <c r="A36" s="1" t="s">
        <v>16</v>
      </c>
      <c r="B36" s="1">
        <v>0</v>
      </c>
      <c r="C36" s="1" t="s">
        <v>13</v>
      </c>
      <c r="F36" s="1">
        <v>1.65</v>
      </c>
      <c r="G36" s="1">
        <v>46.24</v>
      </c>
      <c r="H36" s="1">
        <v>0.96</v>
      </c>
      <c r="I36" s="1">
        <v>43.29</v>
      </c>
      <c r="J36" s="1">
        <v>0.6</v>
      </c>
      <c r="K36" s="1">
        <v>42</v>
      </c>
      <c r="L36" s="1">
        <v>1.2</v>
      </c>
      <c r="M36" s="1">
        <v>41.22</v>
      </c>
      <c r="P36" s="1">
        <v>1.37</v>
      </c>
      <c r="Q36" s="1">
        <v>50.57</v>
      </c>
      <c r="T36" s="1">
        <v>1.58</v>
      </c>
      <c r="U36" s="1">
        <v>47.13</v>
      </c>
    </row>
    <row r="37" spans="1:25" x14ac:dyDescent="0.2">
      <c r="A37" s="1" t="s">
        <v>16</v>
      </c>
      <c r="B37" s="1">
        <v>10</v>
      </c>
      <c r="C37" s="1" t="s">
        <v>11</v>
      </c>
      <c r="F37" s="1">
        <v>1.67</v>
      </c>
      <c r="G37" s="1">
        <v>45.07</v>
      </c>
      <c r="H37" s="1">
        <v>0.84</v>
      </c>
      <c r="I37" s="1">
        <v>42.56</v>
      </c>
      <c r="J37" s="1">
        <v>0.76</v>
      </c>
      <c r="K37" s="1">
        <v>41.83</v>
      </c>
      <c r="L37" s="1">
        <v>0.99</v>
      </c>
      <c r="M37" s="1">
        <v>42.18</v>
      </c>
      <c r="N37" s="1">
        <v>1.32</v>
      </c>
      <c r="O37" s="1">
        <v>50.85</v>
      </c>
      <c r="R37" s="1">
        <v>1.3</v>
      </c>
      <c r="S37" s="1">
        <v>46.64</v>
      </c>
    </row>
    <row r="38" spans="1:25" x14ac:dyDescent="0.2">
      <c r="A38" s="1" t="s">
        <v>16</v>
      </c>
      <c r="B38" s="1">
        <v>10</v>
      </c>
      <c r="C38" s="1" t="s">
        <v>12</v>
      </c>
      <c r="F38" s="1">
        <v>1.71</v>
      </c>
      <c r="G38" s="1">
        <v>42.73</v>
      </c>
      <c r="H38" s="1">
        <v>0.98</v>
      </c>
      <c r="I38" s="1">
        <v>42.02</v>
      </c>
      <c r="J38" s="1">
        <v>0.89</v>
      </c>
      <c r="K38" s="1">
        <v>39.58</v>
      </c>
      <c r="L38" s="1">
        <v>1.24</v>
      </c>
      <c r="M38" s="1">
        <v>41.06</v>
      </c>
      <c r="N38" s="1">
        <v>1.23</v>
      </c>
      <c r="O38" s="1">
        <v>50.4</v>
      </c>
      <c r="R38" s="1">
        <v>1.42</v>
      </c>
      <c r="S38" s="1">
        <v>46.76</v>
      </c>
    </row>
    <row r="39" spans="1:25" x14ac:dyDescent="0.2">
      <c r="A39" s="1" t="s">
        <v>18</v>
      </c>
      <c r="B39" s="1">
        <v>10</v>
      </c>
      <c r="C39" s="1" t="s">
        <v>12</v>
      </c>
      <c r="F39" s="1">
        <v>1.58</v>
      </c>
      <c r="G39" s="1">
        <v>41.13</v>
      </c>
      <c r="H39" s="1">
        <v>0.84</v>
      </c>
      <c r="I39" s="1">
        <v>42.22</v>
      </c>
      <c r="J39" s="1">
        <v>1.54</v>
      </c>
      <c r="K39" s="1">
        <v>40.520000000000003</v>
      </c>
      <c r="L39" s="1">
        <v>1.06</v>
      </c>
      <c r="M39" s="1">
        <v>40.81</v>
      </c>
      <c r="N39" s="1">
        <v>1.21</v>
      </c>
      <c r="O39" s="1">
        <v>48.76</v>
      </c>
      <c r="R39" s="1">
        <v>1.34</v>
      </c>
      <c r="S39" s="1">
        <v>45.5</v>
      </c>
    </row>
    <row r="40" spans="1:25" x14ac:dyDescent="0.2">
      <c r="A40" s="1" t="s">
        <v>18</v>
      </c>
      <c r="B40" s="1">
        <v>0</v>
      </c>
      <c r="C40" s="1" t="s">
        <v>10</v>
      </c>
      <c r="F40" s="1">
        <v>1.3</v>
      </c>
      <c r="G40" s="1">
        <v>33.409999999999997</v>
      </c>
      <c r="H40" s="1">
        <v>1.18</v>
      </c>
      <c r="I40" s="1">
        <v>41.75</v>
      </c>
      <c r="J40" s="1">
        <v>1</v>
      </c>
      <c r="K40" s="1">
        <v>32.58</v>
      </c>
      <c r="L40" s="1">
        <v>2.23</v>
      </c>
      <c r="M40" s="1">
        <v>43.98</v>
      </c>
      <c r="R40" s="1">
        <v>1.79</v>
      </c>
      <c r="S40" s="1">
        <v>47.62</v>
      </c>
      <c r="T40" s="1">
        <v>2.4500000000000002</v>
      </c>
      <c r="U40" s="1">
        <v>40.880000000000003</v>
      </c>
      <c r="X40" s="1">
        <v>1.66</v>
      </c>
      <c r="Y40" s="1">
        <v>46.25</v>
      </c>
    </row>
    <row r="41" spans="1:25" x14ac:dyDescent="0.2">
      <c r="A41" s="1" t="s">
        <v>18</v>
      </c>
      <c r="B41" s="1">
        <v>0</v>
      </c>
      <c r="C41" s="1" t="s">
        <v>13</v>
      </c>
      <c r="F41" s="1">
        <v>1.62</v>
      </c>
      <c r="G41" s="1">
        <v>42.92</v>
      </c>
      <c r="H41" s="1">
        <v>0.86</v>
      </c>
      <c r="I41" s="1">
        <v>42.17</v>
      </c>
      <c r="J41" s="1">
        <v>0.78</v>
      </c>
      <c r="K41" s="1">
        <v>34.86</v>
      </c>
      <c r="L41" s="1">
        <v>1.17</v>
      </c>
      <c r="M41" s="1">
        <v>39.43</v>
      </c>
      <c r="P41" s="1">
        <v>1.97</v>
      </c>
      <c r="Q41" s="1">
        <v>50</v>
      </c>
    </row>
    <row r="42" spans="1:25" x14ac:dyDescent="0.2">
      <c r="A42" s="1" t="s">
        <v>18</v>
      </c>
      <c r="B42" s="1">
        <v>10</v>
      </c>
      <c r="C42" s="1" t="s">
        <v>11</v>
      </c>
      <c r="F42" s="1">
        <v>1.04</v>
      </c>
      <c r="G42" s="1">
        <v>43.78</v>
      </c>
      <c r="H42" s="1">
        <v>0.85</v>
      </c>
      <c r="I42" s="1">
        <v>41.8</v>
      </c>
      <c r="J42" s="1">
        <v>0.51</v>
      </c>
      <c r="K42" s="1">
        <v>40.130000000000003</v>
      </c>
      <c r="L42" s="1">
        <v>1.1499999999999999</v>
      </c>
      <c r="M42" s="1">
        <v>42.1</v>
      </c>
      <c r="R42" s="1">
        <v>1.1000000000000001</v>
      </c>
      <c r="S42" s="1">
        <v>47.28</v>
      </c>
    </row>
    <row r="43" spans="1:25" x14ac:dyDescent="0.2">
      <c r="A43" s="1" t="s">
        <v>18</v>
      </c>
      <c r="B43" s="1">
        <v>10</v>
      </c>
      <c r="C43" s="1" t="s">
        <v>12</v>
      </c>
      <c r="F43" s="1">
        <v>1.39</v>
      </c>
      <c r="G43" s="1">
        <v>44.33</v>
      </c>
      <c r="H43" s="1">
        <v>0.83</v>
      </c>
      <c r="I43" s="1">
        <v>47.15</v>
      </c>
      <c r="J43" s="1">
        <v>0.63</v>
      </c>
      <c r="K43" s="1">
        <v>42.47</v>
      </c>
      <c r="L43" s="1">
        <v>1.36</v>
      </c>
      <c r="M43" s="1">
        <v>44.38</v>
      </c>
      <c r="N43" s="1">
        <v>1.85</v>
      </c>
      <c r="O43" s="1">
        <v>48.53</v>
      </c>
      <c r="R43" s="1">
        <v>1.1200000000000001</v>
      </c>
      <c r="S43" s="1">
        <v>47.95</v>
      </c>
    </row>
    <row r="44" spans="1:25" x14ac:dyDescent="0.2">
      <c r="A44" s="1" t="s">
        <v>20</v>
      </c>
      <c r="B44" s="1">
        <v>0</v>
      </c>
      <c r="C44" s="1" t="s">
        <v>10</v>
      </c>
      <c r="F44" s="1">
        <v>1.67</v>
      </c>
      <c r="G44" s="1">
        <v>44.73</v>
      </c>
      <c r="H44" s="1">
        <v>1.02</v>
      </c>
      <c r="I44" s="1">
        <v>42.42</v>
      </c>
      <c r="J44" s="1">
        <v>2</v>
      </c>
      <c r="K44" s="1">
        <v>42.59</v>
      </c>
      <c r="L44" s="1">
        <v>1.62</v>
      </c>
      <c r="M44" s="1">
        <v>43.8</v>
      </c>
      <c r="N44" s="1">
        <v>1.63</v>
      </c>
      <c r="O44" s="1">
        <v>48.66</v>
      </c>
      <c r="P44" s="1">
        <v>1.72</v>
      </c>
      <c r="Q44" s="1">
        <v>49.32</v>
      </c>
    </row>
    <row r="45" spans="1:25" x14ac:dyDescent="0.2">
      <c r="A45" s="1" t="s">
        <v>20</v>
      </c>
      <c r="B45" s="1">
        <v>0</v>
      </c>
      <c r="C45" s="1" t="s">
        <v>13</v>
      </c>
      <c r="F45" s="1">
        <v>1.1299999999999999</v>
      </c>
      <c r="G45" s="1">
        <v>34.549999999999997</v>
      </c>
      <c r="H45" s="1">
        <v>0.81</v>
      </c>
      <c r="I45" s="1">
        <v>42.14</v>
      </c>
      <c r="J45" s="1">
        <v>0.91</v>
      </c>
      <c r="K45" s="1">
        <v>38.729999999999997</v>
      </c>
      <c r="L45" s="1">
        <v>1.1599999999999999</v>
      </c>
      <c r="M45" s="1">
        <v>42.32</v>
      </c>
      <c r="N45" s="1">
        <v>1.53</v>
      </c>
      <c r="O45" s="1">
        <v>47.93</v>
      </c>
      <c r="R45" s="1">
        <v>1.07</v>
      </c>
      <c r="S45" s="1">
        <v>45.64</v>
      </c>
    </row>
    <row r="46" spans="1:25" x14ac:dyDescent="0.2">
      <c r="A46" s="1" t="s">
        <v>20</v>
      </c>
      <c r="B46" s="1">
        <v>10</v>
      </c>
      <c r="C46" s="1" t="s">
        <v>11</v>
      </c>
      <c r="F46" s="1">
        <v>1.42</v>
      </c>
      <c r="G46" s="1">
        <v>43.33</v>
      </c>
      <c r="H46" s="1">
        <v>0.94</v>
      </c>
      <c r="I46" s="1">
        <v>43.39</v>
      </c>
      <c r="J46" s="1">
        <v>1.04</v>
      </c>
      <c r="K46" s="1">
        <v>42.47</v>
      </c>
      <c r="L46" s="1">
        <v>1.01</v>
      </c>
      <c r="M46" s="1">
        <v>43.38</v>
      </c>
      <c r="N46" s="1">
        <v>1.49</v>
      </c>
      <c r="O46" s="1">
        <v>48.83</v>
      </c>
      <c r="R46" s="1">
        <v>1.32</v>
      </c>
      <c r="S46" s="1">
        <v>48.38</v>
      </c>
    </row>
    <row r="47" spans="1:25" x14ac:dyDescent="0.2">
      <c r="A47" s="1" t="s">
        <v>20</v>
      </c>
      <c r="B47" s="1">
        <v>10</v>
      </c>
      <c r="C47" s="1" t="s">
        <v>12</v>
      </c>
      <c r="F47" s="1">
        <v>0.95</v>
      </c>
      <c r="G47" s="1">
        <v>44.51</v>
      </c>
      <c r="H47" s="1">
        <v>0.84</v>
      </c>
      <c r="I47" s="1">
        <v>43.81</v>
      </c>
      <c r="J47" s="1">
        <v>0.52</v>
      </c>
      <c r="K47" s="1">
        <v>42.35</v>
      </c>
      <c r="L47" s="1">
        <v>0.95</v>
      </c>
      <c r="M47" s="1">
        <v>44.27</v>
      </c>
      <c r="N47" s="1">
        <v>1.5</v>
      </c>
      <c r="O47" s="1">
        <v>48.83</v>
      </c>
      <c r="R47" s="1">
        <v>1.3</v>
      </c>
      <c r="S47" s="1">
        <v>48.3</v>
      </c>
    </row>
    <row r="48" spans="1:25" x14ac:dyDescent="0.2">
      <c r="A48" s="1" t="s">
        <v>24</v>
      </c>
      <c r="B48" s="1">
        <v>0</v>
      </c>
      <c r="C48" s="1" t="s">
        <v>10</v>
      </c>
      <c r="F48" s="1">
        <v>1.52</v>
      </c>
      <c r="G48" s="1">
        <v>39.06</v>
      </c>
      <c r="H48" s="1">
        <v>0.76</v>
      </c>
      <c r="I48" s="1">
        <v>34.85</v>
      </c>
      <c r="J48" s="1">
        <v>1.88</v>
      </c>
      <c r="K48" s="1">
        <v>40.75</v>
      </c>
      <c r="L48" s="1">
        <v>1.3</v>
      </c>
      <c r="M48" s="1">
        <v>41.19</v>
      </c>
      <c r="N48" s="1">
        <v>1.33</v>
      </c>
      <c r="O48" s="1">
        <v>47.15</v>
      </c>
      <c r="P48" s="1">
        <v>1.73</v>
      </c>
      <c r="Q48" s="1">
        <v>46.56</v>
      </c>
      <c r="V48" s="1">
        <v>0.98</v>
      </c>
      <c r="W48" s="1">
        <v>51.14</v>
      </c>
    </row>
    <row r="49" spans="1:23" x14ac:dyDescent="0.2">
      <c r="A49" s="1" t="s">
        <v>24</v>
      </c>
      <c r="B49" s="1">
        <v>0</v>
      </c>
      <c r="C49" s="1" t="s">
        <v>13</v>
      </c>
      <c r="F49" s="1">
        <v>1.91</v>
      </c>
      <c r="G49" s="1">
        <v>42.72</v>
      </c>
      <c r="H49" s="1">
        <v>1.1100000000000001</v>
      </c>
      <c r="I49" s="1">
        <v>41.81</v>
      </c>
      <c r="J49" s="1">
        <v>2.7</v>
      </c>
      <c r="K49" s="1">
        <v>42.56</v>
      </c>
      <c r="L49" s="1">
        <v>1.01</v>
      </c>
      <c r="M49" s="1">
        <v>42.1</v>
      </c>
      <c r="P49" s="1">
        <v>1.75</v>
      </c>
      <c r="Q49" s="1">
        <v>48.63</v>
      </c>
      <c r="V49" s="1">
        <v>1.1000000000000001</v>
      </c>
      <c r="W49" s="1">
        <v>51.64</v>
      </c>
    </row>
    <row r="50" spans="1:23" x14ac:dyDescent="0.2">
      <c r="A50" s="1" t="s">
        <v>24</v>
      </c>
      <c r="B50" s="1">
        <v>10</v>
      </c>
      <c r="C50" s="1" t="s">
        <v>11</v>
      </c>
      <c r="F50" s="1">
        <v>1.28</v>
      </c>
      <c r="G50" s="1">
        <v>41.79</v>
      </c>
      <c r="H50" s="1">
        <v>0.75</v>
      </c>
      <c r="I50" s="1">
        <v>41.93</v>
      </c>
      <c r="J50" s="1">
        <v>0.62</v>
      </c>
      <c r="K50" s="1">
        <v>40.47</v>
      </c>
      <c r="L50" s="1">
        <v>1.1599999999999999</v>
      </c>
      <c r="M50" s="1">
        <v>43.49</v>
      </c>
      <c r="N50" s="1">
        <v>1.58</v>
      </c>
      <c r="O50" s="1">
        <v>48.2</v>
      </c>
      <c r="R50" s="1">
        <v>1.1299999999999999</v>
      </c>
      <c r="S50" s="1">
        <v>47.13</v>
      </c>
    </row>
    <row r="51" spans="1:23" x14ac:dyDescent="0.2">
      <c r="A51" s="1" t="s">
        <v>24</v>
      </c>
      <c r="B51" s="1">
        <v>10</v>
      </c>
      <c r="C51" s="1" t="s">
        <v>12</v>
      </c>
      <c r="F51" s="1">
        <v>1.19</v>
      </c>
      <c r="G51" s="1">
        <v>40.85</v>
      </c>
      <c r="H51" s="1">
        <v>0.81</v>
      </c>
      <c r="I51" s="1">
        <v>41.98</v>
      </c>
      <c r="J51" s="1">
        <v>0.76</v>
      </c>
      <c r="K51" s="1">
        <v>38.96</v>
      </c>
      <c r="L51" s="1">
        <v>1.1599999999999999</v>
      </c>
      <c r="M51" s="1">
        <v>43.63</v>
      </c>
      <c r="N51" s="1">
        <v>1.47</v>
      </c>
      <c r="O51" s="1">
        <v>48.63</v>
      </c>
      <c r="R51" s="1">
        <v>1.36</v>
      </c>
      <c r="S51" s="1">
        <v>46.82</v>
      </c>
    </row>
    <row r="52" spans="1:23" x14ac:dyDescent="0.2">
      <c r="A52" s="1" t="s">
        <v>21</v>
      </c>
      <c r="B52" s="1">
        <v>0</v>
      </c>
      <c r="C52" s="1" t="s">
        <v>10</v>
      </c>
      <c r="F52" s="1">
        <v>1.67</v>
      </c>
      <c r="G52" s="1">
        <v>45.44</v>
      </c>
      <c r="H52" s="1">
        <v>1.04</v>
      </c>
      <c r="I52" s="1">
        <v>44.53</v>
      </c>
      <c r="J52" s="1">
        <v>1.19</v>
      </c>
      <c r="K52" s="1">
        <v>43.03</v>
      </c>
      <c r="L52" s="1">
        <v>1.29</v>
      </c>
      <c r="M52" s="1">
        <v>45.51</v>
      </c>
      <c r="P52" s="1">
        <v>1.65</v>
      </c>
      <c r="Q52" s="1">
        <v>49.83</v>
      </c>
    </row>
    <row r="53" spans="1:23" x14ac:dyDescent="0.2">
      <c r="A53" s="1" t="s">
        <v>21</v>
      </c>
      <c r="B53" s="1">
        <v>0</v>
      </c>
      <c r="C53" s="1" t="s">
        <v>13</v>
      </c>
      <c r="F53" s="1">
        <v>1.37</v>
      </c>
      <c r="G53" s="1">
        <v>43.02</v>
      </c>
      <c r="H53" s="1">
        <v>0.95</v>
      </c>
      <c r="I53" s="1">
        <v>41.27</v>
      </c>
      <c r="J53" s="1">
        <v>1.75</v>
      </c>
      <c r="K53" s="1">
        <v>42.06</v>
      </c>
      <c r="L53" s="1">
        <v>1.26</v>
      </c>
      <c r="M53" s="1">
        <v>43.66</v>
      </c>
      <c r="N53" s="1">
        <v>1.43</v>
      </c>
      <c r="O53" s="1">
        <v>47.56</v>
      </c>
      <c r="R53" s="1">
        <v>1.26</v>
      </c>
      <c r="S53" s="1">
        <v>45.9</v>
      </c>
    </row>
    <row r="54" spans="1:23" x14ac:dyDescent="0.2">
      <c r="A54" s="1" t="s">
        <v>21</v>
      </c>
      <c r="B54" s="1">
        <v>10</v>
      </c>
      <c r="C54" s="1" t="s">
        <v>11</v>
      </c>
      <c r="F54" s="1">
        <v>1.1100000000000001</v>
      </c>
      <c r="G54" s="1">
        <v>44.14</v>
      </c>
      <c r="H54" s="1">
        <v>0.83</v>
      </c>
      <c r="I54" s="1">
        <v>44.03</v>
      </c>
      <c r="J54" s="1">
        <v>0.78</v>
      </c>
      <c r="K54" s="1">
        <v>42.4</v>
      </c>
      <c r="L54" s="1">
        <v>1.05</v>
      </c>
      <c r="M54" s="1">
        <v>43.75</v>
      </c>
      <c r="N54" s="1">
        <v>1.41</v>
      </c>
      <c r="O54" s="1">
        <v>49.99</v>
      </c>
      <c r="R54" s="1">
        <v>1.19</v>
      </c>
      <c r="S54" s="1">
        <v>47.93</v>
      </c>
    </row>
    <row r="55" spans="1:23" x14ac:dyDescent="0.2">
      <c r="A55" s="1" t="s">
        <v>21</v>
      </c>
      <c r="B55" s="1">
        <v>10</v>
      </c>
      <c r="C55" s="1" t="s">
        <v>12</v>
      </c>
      <c r="F55" s="1">
        <v>1.1499999999999999</v>
      </c>
      <c r="G55" s="1">
        <v>44.32</v>
      </c>
      <c r="H55" s="1">
        <v>0.78</v>
      </c>
      <c r="I55" s="1">
        <v>42.01</v>
      </c>
      <c r="J55" s="1">
        <v>0.57999999999999996</v>
      </c>
      <c r="K55" s="1">
        <v>40.22</v>
      </c>
      <c r="L55" s="1">
        <v>0.94</v>
      </c>
      <c r="M55" s="1">
        <v>43.78</v>
      </c>
      <c r="N55" s="1">
        <v>1.29</v>
      </c>
      <c r="O55" s="1">
        <v>48.72</v>
      </c>
      <c r="R55" s="1">
        <v>1.17</v>
      </c>
      <c r="S55" s="1">
        <v>47.55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N1" zoomScale="70" zoomScaleNormal="70" workbookViewId="0">
      <pane ySplit="1" topLeftCell="A2" activePane="bottomLeft" state="frozen"/>
      <selection pane="bottomLeft" activeCell="W1" sqref="W1:AN1048576"/>
    </sheetView>
  </sheetViews>
  <sheetFormatPr defaultRowHeight="15" x14ac:dyDescent="0.25"/>
  <sheetData>
    <row r="1" spans="1:40" x14ac:dyDescent="0.25">
      <c r="A1" t="s">
        <v>15</v>
      </c>
      <c r="B1" t="s">
        <v>14</v>
      </c>
      <c r="C1" t="s">
        <v>28</v>
      </c>
      <c r="D1" t="s">
        <v>2</v>
      </c>
      <c r="F1" t="s">
        <v>4</v>
      </c>
      <c r="H1" t="s">
        <v>29</v>
      </c>
      <c r="J1" t="s">
        <v>0</v>
      </c>
      <c r="L1" t="s">
        <v>3</v>
      </c>
      <c r="N1" t="s">
        <v>6</v>
      </c>
      <c r="P1" t="s">
        <v>1</v>
      </c>
      <c r="R1" t="s">
        <v>8</v>
      </c>
      <c r="T1" t="s">
        <v>5</v>
      </c>
      <c r="W1" t="s">
        <v>2</v>
      </c>
      <c r="Y1" t="s">
        <v>4</v>
      </c>
      <c r="AA1" t="s">
        <v>29</v>
      </c>
      <c r="AC1" t="s">
        <v>0</v>
      </c>
      <c r="AE1" t="s">
        <v>3</v>
      </c>
      <c r="AG1" t="s">
        <v>6</v>
      </c>
      <c r="AI1" t="s">
        <v>1</v>
      </c>
      <c r="AK1" t="s">
        <v>8</v>
      </c>
      <c r="AM1" t="s">
        <v>5</v>
      </c>
    </row>
    <row r="2" spans="1:40" x14ac:dyDescent="0.25">
      <c r="A2" t="s">
        <v>27</v>
      </c>
      <c r="B2">
        <v>0</v>
      </c>
      <c r="C2" t="s">
        <v>10</v>
      </c>
      <c r="D2">
        <v>1.94</v>
      </c>
      <c r="E2">
        <v>47.44</v>
      </c>
      <c r="F2">
        <v>1.02</v>
      </c>
      <c r="G2">
        <v>43.86</v>
      </c>
      <c r="H2">
        <v>2.59</v>
      </c>
      <c r="I2">
        <v>43.36</v>
      </c>
      <c r="J2">
        <v>1.1200000000000001</v>
      </c>
      <c r="K2">
        <v>39</v>
      </c>
      <c r="N2">
        <v>1.72</v>
      </c>
      <c r="O2">
        <v>53.33</v>
      </c>
    </row>
    <row r="3" spans="1:40" x14ac:dyDescent="0.25">
      <c r="A3" t="s">
        <v>27</v>
      </c>
      <c r="B3">
        <v>0</v>
      </c>
      <c r="C3" t="s">
        <v>13</v>
      </c>
      <c r="D3">
        <v>1.86</v>
      </c>
      <c r="E3">
        <v>48.11</v>
      </c>
      <c r="F3">
        <v>1.27</v>
      </c>
      <c r="G3">
        <v>42.76</v>
      </c>
      <c r="H3">
        <v>1.88</v>
      </c>
      <c r="I3">
        <v>42.95</v>
      </c>
      <c r="J3">
        <v>1.19</v>
      </c>
      <c r="K3">
        <v>36.97</v>
      </c>
      <c r="N3">
        <v>1.4</v>
      </c>
      <c r="O3">
        <v>51.05</v>
      </c>
      <c r="W3">
        <f>IF(SUM(D2:D3)&gt;0,AVERAGE(D2:D3),0)</f>
        <v>1.9</v>
      </c>
      <c r="X3">
        <f t="shared" ref="X3:AN3" si="0">IF(SUM(E2:E3)&gt;0,AVERAGE(E2:E3),0)</f>
        <v>47.774999999999999</v>
      </c>
      <c r="Y3">
        <f t="shared" si="0"/>
        <v>1.145</v>
      </c>
      <c r="Z3">
        <f t="shared" si="0"/>
        <v>43.31</v>
      </c>
      <c r="AA3">
        <f t="shared" si="0"/>
        <v>2.2349999999999999</v>
      </c>
      <c r="AB3">
        <f t="shared" si="0"/>
        <v>43.155000000000001</v>
      </c>
      <c r="AC3">
        <f t="shared" si="0"/>
        <v>1.155</v>
      </c>
      <c r="AD3">
        <f t="shared" si="0"/>
        <v>37.984999999999999</v>
      </c>
      <c r="AE3">
        <f t="shared" si="0"/>
        <v>0</v>
      </c>
      <c r="AF3">
        <f t="shared" si="0"/>
        <v>0</v>
      </c>
      <c r="AG3">
        <f t="shared" si="0"/>
        <v>1.56</v>
      </c>
      <c r="AH3">
        <f t="shared" si="0"/>
        <v>52.19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</row>
    <row r="4" spans="1:40" x14ac:dyDescent="0.25">
      <c r="A4" t="s">
        <v>27</v>
      </c>
      <c r="B4">
        <v>10</v>
      </c>
      <c r="C4" t="s">
        <v>11</v>
      </c>
      <c r="D4">
        <v>1.41</v>
      </c>
      <c r="E4">
        <v>44.19</v>
      </c>
      <c r="F4">
        <v>1.3</v>
      </c>
      <c r="G4">
        <v>41.57</v>
      </c>
      <c r="H4">
        <v>1.27</v>
      </c>
      <c r="I4">
        <v>39.619999999999997</v>
      </c>
      <c r="J4">
        <v>1.0900000000000001</v>
      </c>
      <c r="K4">
        <v>37.270000000000003</v>
      </c>
      <c r="L4">
        <v>0.86</v>
      </c>
      <c r="M4">
        <v>49.55</v>
      </c>
      <c r="N4">
        <v>0.97</v>
      </c>
      <c r="O4">
        <v>45.36</v>
      </c>
      <c r="P4">
        <v>1.33</v>
      </c>
      <c r="Q4">
        <v>40.299999999999997</v>
      </c>
      <c r="R4">
        <v>1.74</v>
      </c>
      <c r="S4">
        <v>43.68</v>
      </c>
    </row>
    <row r="5" spans="1:40" x14ac:dyDescent="0.25">
      <c r="A5" t="s">
        <v>27</v>
      </c>
      <c r="B5">
        <v>10</v>
      </c>
      <c r="C5" t="s">
        <v>12</v>
      </c>
      <c r="D5">
        <v>2</v>
      </c>
      <c r="E5">
        <v>44.96</v>
      </c>
      <c r="F5">
        <v>1.1599999999999999</v>
      </c>
      <c r="G5">
        <v>43.42</v>
      </c>
      <c r="H5">
        <v>1</v>
      </c>
      <c r="I5">
        <v>42.38</v>
      </c>
      <c r="J5">
        <v>0.85</v>
      </c>
      <c r="K5">
        <v>42.96</v>
      </c>
      <c r="L5">
        <v>1.19</v>
      </c>
      <c r="M5">
        <v>51.13</v>
      </c>
      <c r="P5">
        <v>1.49</v>
      </c>
      <c r="Q5">
        <v>47.25</v>
      </c>
      <c r="W5">
        <f>IF(SUM(D4:D5)&gt;0,AVERAGE(D4:D5),0)</f>
        <v>1.7050000000000001</v>
      </c>
      <c r="X5">
        <f t="shared" ref="X5" si="1">IF(SUM(E4:E5)&gt;0,AVERAGE(E4:E5),0)</f>
        <v>44.575000000000003</v>
      </c>
      <c r="Y5">
        <f t="shared" ref="Y5" si="2">IF(SUM(F4:F5)&gt;0,AVERAGE(F4:F5),0)</f>
        <v>1.23</v>
      </c>
      <c r="Z5">
        <f t="shared" ref="Z5" si="3">IF(SUM(G4:G5)&gt;0,AVERAGE(G4:G5),0)</f>
        <v>42.495000000000005</v>
      </c>
      <c r="AA5">
        <f t="shared" ref="AA5" si="4">IF(SUM(H4:H5)&gt;0,AVERAGE(H4:H5),0)</f>
        <v>1.135</v>
      </c>
      <c r="AB5">
        <f t="shared" ref="AB5" si="5">IF(SUM(I4:I5)&gt;0,AVERAGE(I4:I5),0)</f>
        <v>41</v>
      </c>
      <c r="AC5">
        <f t="shared" ref="AC5" si="6">IF(SUM(J4:J5)&gt;0,AVERAGE(J4:J5),0)</f>
        <v>0.97</v>
      </c>
      <c r="AD5">
        <f t="shared" ref="AD5" si="7">IF(SUM(K4:K5)&gt;0,AVERAGE(K4:K5),0)</f>
        <v>40.115000000000002</v>
      </c>
      <c r="AE5">
        <f t="shared" ref="AE5" si="8">IF(SUM(L4:L5)&gt;0,AVERAGE(L4:L5),0)</f>
        <v>1.0249999999999999</v>
      </c>
      <c r="AF5">
        <f t="shared" ref="AF5" si="9">IF(SUM(M4:M5)&gt;0,AVERAGE(M4:M5),0)</f>
        <v>50.34</v>
      </c>
      <c r="AG5">
        <f t="shared" ref="AG5" si="10">IF(SUM(N4:N5)&gt;0,AVERAGE(N4:N5),0)</f>
        <v>0.97</v>
      </c>
      <c r="AH5">
        <f t="shared" ref="AH5" si="11">IF(SUM(O4:O5)&gt;0,AVERAGE(O4:O5),0)</f>
        <v>45.36</v>
      </c>
      <c r="AI5">
        <f t="shared" ref="AI5" si="12">IF(SUM(P4:P5)&gt;0,AVERAGE(P4:P5),0)</f>
        <v>1.4100000000000001</v>
      </c>
      <c r="AJ5">
        <f t="shared" ref="AJ5" si="13">IF(SUM(Q4:Q5)&gt;0,AVERAGE(Q4:Q5),0)</f>
        <v>43.774999999999999</v>
      </c>
      <c r="AK5">
        <f t="shared" ref="AK5" si="14">IF(SUM(R4:R5)&gt;0,AVERAGE(R4:R5),0)</f>
        <v>1.74</v>
      </c>
      <c r="AL5">
        <f t="shared" ref="AL5" si="15">IF(SUM(S4:S5)&gt;0,AVERAGE(S4:S5),0)</f>
        <v>43.68</v>
      </c>
      <c r="AM5">
        <f t="shared" ref="AM5" si="16">IF(SUM(T4:T5)&gt;0,AVERAGE(T4:T5),0)</f>
        <v>0</v>
      </c>
      <c r="AN5">
        <f t="shared" ref="AN5" si="17">IF(SUM(U4:U5)&gt;0,AVERAGE(U4:U5),0)</f>
        <v>0</v>
      </c>
    </row>
    <row r="6" spans="1:40" x14ac:dyDescent="0.25">
      <c r="A6" t="s">
        <v>17</v>
      </c>
      <c r="B6">
        <v>0</v>
      </c>
      <c r="C6" t="s">
        <v>10</v>
      </c>
      <c r="D6">
        <v>1.82</v>
      </c>
      <c r="E6">
        <v>46.63</v>
      </c>
      <c r="F6">
        <v>1.34</v>
      </c>
      <c r="G6">
        <v>41.06</v>
      </c>
      <c r="H6">
        <v>1.05</v>
      </c>
      <c r="I6">
        <v>42.24</v>
      </c>
      <c r="J6">
        <v>0.94</v>
      </c>
      <c r="K6">
        <v>39.21</v>
      </c>
      <c r="N6">
        <v>1.21</v>
      </c>
      <c r="O6">
        <v>52.15</v>
      </c>
    </row>
    <row r="7" spans="1:40" x14ac:dyDescent="0.25">
      <c r="A7" t="s">
        <v>17</v>
      </c>
      <c r="B7">
        <v>0</v>
      </c>
      <c r="C7" t="s">
        <v>13</v>
      </c>
      <c r="D7">
        <v>1.9</v>
      </c>
      <c r="E7">
        <v>47.51</v>
      </c>
      <c r="F7">
        <v>1.53</v>
      </c>
      <c r="G7">
        <v>41.12</v>
      </c>
      <c r="H7">
        <v>1.73</v>
      </c>
      <c r="I7">
        <v>39.630000000000003</v>
      </c>
      <c r="J7">
        <v>1.25</v>
      </c>
      <c r="K7">
        <v>38</v>
      </c>
      <c r="N7">
        <v>1.31</v>
      </c>
      <c r="O7">
        <v>52.09</v>
      </c>
      <c r="W7">
        <f>IF(SUM(D6:D7)&gt;0,AVERAGE(D6:D7),0)</f>
        <v>1.8599999999999999</v>
      </c>
      <c r="X7">
        <f t="shared" ref="X7" si="18">IF(SUM(E6:E7)&gt;0,AVERAGE(E6:E7),0)</f>
        <v>47.07</v>
      </c>
      <c r="Y7">
        <f t="shared" ref="Y7" si="19">IF(SUM(F6:F7)&gt;0,AVERAGE(F6:F7),0)</f>
        <v>1.4350000000000001</v>
      </c>
      <c r="Z7">
        <f t="shared" ref="Z7" si="20">IF(SUM(G6:G7)&gt;0,AVERAGE(G6:G7),0)</f>
        <v>41.09</v>
      </c>
      <c r="AA7">
        <f t="shared" ref="AA7" si="21">IF(SUM(H6:H7)&gt;0,AVERAGE(H6:H7),0)</f>
        <v>1.3900000000000001</v>
      </c>
      <c r="AB7">
        <f t="shared" ref="AB7" si="22">IF(SUM(I6:I7)&gt;0,AVERAGE(I6:I7),0)</f>
        <v>40.935000000000002</v>
      </c>
      <c r="AC7">
        <f t="shared" ref="AC7" si="23">IF(SUM(J6:J7)&gt;0,AVERAGE(J6:J7),0)</f>
        <v>1.095</v>
      </c>
      <c r="AD7">
        <f t="shared" ref="AD7" si="24">IF(SUM(K6:K7)&gt;0,AVERAGE(K6:K7),0)</f>
        <v>38.605000000000004</v>
      </c>
      <c r="AE7">
        <f t="shared" ref="AE7" si="25">IF(SUM(L6:L7)&gt;0,AVERAGE(L6:L7),0)</f>
        <v>0</v>
      </c>
      <c r="AF7">
        <f t="shared" ref="AF7" si="26">IF(SUM(M6:M7)&gt;0,AVERAGE(M6:M7),0)</f>
        <v>0</v>
      </c>
      <c r="AG7">
        <f t="shared" ref="AG7" si="27">IF(SUM(N6:N7)&gt;0,AVERAGE(N6:N7),0)</f>
        <v>1.26</v>
      </c>
      <c r="AH7">
        <f t="shared" ref="AH7" si="28">IF(SUM(O6:O7)&gt;0,AVERAGE(O6:O7),0)</f>
        <v>52.120000000000005</v>
      </c>
      <c r="AI7">
        <f t="shared" ref="AI7" si="29">IF(SUM(P6:P7)&gt;0,AVERAGE(P6:P7),0)</f>
        <v>0</v>
      </c>
      <c r="AJ7">
        <f t="shared" ref="AJ7" si="30">IF(SUM(Q6:Q7)&gt;0,AVERAGE(Q6:Q7),0)</f>
        <v>0</v>
      </c>
      <c r="AK7">
        <f t="shared" ref="AK7" si="31">IF(SUM(R6:R7)&gt;0,AVERAGE(R6:R7),0)</f>
        <v>0</v>
      </c>
      <c r="AL7">
        <f t="shared" ref="AL7" si="32">IF(SUM(S6:S7)&gt;0,AVERAGE(S6:S7),0)</f>
        <v>0</v>
      </c>
      <c r="AM7">
        <f t="shared" ref="AM7" si="33">IF(SUM(T6:T7)&gt;0,AVERAGE(T6:T7),0)</f>
        <v>0</v>
      </c>
      <c r="AN7">
        <f t="shared" ref="AN7" si="34">IF(SUM(U6:U7)&gt;0,AVERAGE(U6:U7),0)</f>
        <v>0</v>
      </c>
    </row>
    <row r="8" spans="1:40" x14ac:dyDescent="0.25">
      <c r="A8" t="s">
        <v>17</v>
      </c>
      <c r="B8">
        <v>10</v>
      </c>
      <c r="C8" t="s">
        <v>11</v>
      </c>
      <c r="D8">
        <v>1.43</v>
      </c>
      <c r="E8">
        <v>44.42</v>
      </c>
      <c r="F8">
        <v>0.99</v>
      </c>
      <c r="G8">
        <v>42.15</v>
      </c>
      <c r="H8">
        <v>1.83</v>
      </c>
      <c r="I8">
        <v>42.47</v>
      </c>
      <c r="J8">
        <v>1.03</v>
      </c>
      <c r="K8">
        <v>42.44</v>
      </c>
      <c r="L8">
        <v>1.39</v>
      </c>
      <c r="M8">
        <v>48.9</v>
      </c>
      <c r="P8">
        <v>1.28</v>
      </c>
      <c r="Q8">
        <v>48.12</v>
      </c>
    </row>
    <row r="9" spans="1:40" x14ac:dyDescent="0.25">
      <c r="A9" t="s">
        <v>17</v>
      </c>
      <c r="B9">
        <v>10</v>
      </c>
      <c r="C9" t="s">
        <v>12</v>
      </c>
      <c r="D9">
        <v>1.45</v>
      </c>
      <c r="E9">
        <v>42.85</v>
      </c>
      <c r="F9">
        <v>0.94</v>
      </c>
      <c r="G9">
        <v>41.4</v>
      </c>
      <c r="H9">
        <v>1.91</v>
      </c>
      <c r="I9">
        <v>41.68</v>
      </c>
      <c r="J9">
        <v>0.89</v>
      </c>
      <c r="K9">
        <v>40.18</v>
      </c>
      <c r="L9">
        <v>1.43</v>
      </c>
      <c r="M9">
        <v>48.96</v>
      </c>
      <c r="P9">
        <v>1.2</v>
      </c>
      <c r="Q9">
        <v>47.59</v>
      </c>
      <c r="W9">
        <f>IF(SUM(D8:D9)&gt;0,AVERAGE(D8:D9),0)</f>
        <v>1.44</v>
      </c>
      <c r="X9">
        <f t="shared" ref="X9" si="35">IF(SUM(E8:E9)&gt;0,AVERAGE(E8:E9),0)</f>
        <v>43.635000000000005</v>
      </c>
      <c r="Y9">
        <f t="shared" ref="Y9" si="36">IF(SUM(F8:F9)&gt;0,AVERAGE(F8:F9),0)</f>
        <v>0.96499999999999997</v>
      </c>
      <c r="Z9">
        <f t="shared" ref="Z9" si="37">IF(SUM(G8:G9)&gt;0,AVERAGE(G8:G9),0)</f>
        <v>41.774999999999999</v>
      </c>
      <c r="AA9">
        <f t="shared" ref="AA9" si="38">IF(SUM(H8:H9)&gt;0,AVERAGE(H8:H9),0)</f>
        <v>1.87</v>
      </c>
      <c r="AB9">
        <f t="shared" ref="AB9" si="39">IF(SUM(I8:I9)&gt;0,AVERAGE(I8:I9),0)</f>
        <v>42.075000000000003</v>
      </c>
      <c r="AC9">
        <f t="shared" ref="AC9" si="40">IF(SUM(J8:J9)&gt;0,AVERAGE(J8:J9),0)</f>
        <v>0.96</v>
      </c>
      <c r="AD9">
        <f t="shared" ref="AD9" si="41">IF(SUM(K8:K9)&gt;0,AVERAGE(K8:K9),0)</f>
        <v>41.31</v>
      </c>
      <c r="AE9">
        <f t="shared" ref="AE9" si="42">IF(SUM(L8:L9)&gt;0,AVERAGE(L8:L9),0)</f>
        <v>1.41</v>
      </c>
      <c r="AF9">
        <f t="shared" ref="AF9" si="43">IF(SUM(M8:M9)&gt;0,AVERAGE(M8:M9),0)</f>
        <v>48.93</v>
      </c>
      <c r="AG9">
        <f t="shared" ref="AG9" si="44">IF(SUM(N8:N9)&gt;0,AVERAGE(N8:N9),0)</f>
        <v>0</v>
      </c>
      <c r="AH9">
        <f t="shared" ref="AH9" si="45">IF(SUM(O8:O9)&gt;0,AVERAGE(O8:O9),0)</f>
        <v>0</v>
      </c>
      <c r="AI9">
        <f t="shared" ref="AI9" si="46">IF(SUM(P8:P9)&gt;0,AVERAGE(P8:P9),0)</f>
        <v>1.24</v>
      </c>
      <c r="AJ9">
        <f t="shared" ref="AJ9" si="47">IF(SUM(Q8:Q9)&gt;0,AVERAGE(Q8:Q9),0)</f>
        <v>47.855000000000004</v>
      </c>
      <c r="AK9">
        <f t="shared" ref="AK9" si="48">IF(SUM(R8:R9)&gt;0,AVERAGE(R8:R9),0)</f>
        <v>0</v>
      </c>
      <c r="AL9">
        <f t="shared" ref="AL9" si="49">IF(SUM(S8:S9)&gt;0,AVERAGE(S8:S9),0)</f>
        <v>0</v>
      </c>
      <c r="AM9">
        <f t="shared" ref="AM9" si="50">IF(SUM(T8:T9)&gt;0,AVERAGE(T8:T9),0)</f>
        <v>0</v>
      </c>
      <c r="AN9">
        <f t="shared" ref="AN9" si="51">IF(SUM(U8:U9)&gt;0,AVERAGE(U8:U9),0)</f>
        <v>0</v>
      </c>
    </row>
    <row r="10" spans="1:40" x14ac:dyDescent="0.25">
      <c r="A10" t="s">
        <v>25</v>
      </c>
      <c r="B10">
        <v>0</v>
      </c>
      <c r="C10" t="s">
        <v>10</v>
      </c>
      <c r="D10">
        <v>1.53</v>
      </c>
      <c r="E10">
        <v>42.66</v>
      </c>
      <c r="F10">
        <v>1.1200000000000001</v>
      </c>
      <c r="G10">
        <v>42.48</v>
      </c>
      <c r="H10">
        <v>1.06</v>
      </c>
      <c r="I10">
        <v>36.49</v>
      </c>
      <c r="J10">
        <v>1.23</v>
      </c>
      <c r="K10">
        <v>42.11</v>
      </c>
      <c r="L10">
        <v>1.27</v>
      </c>
      <c r="M10">
        <v>49.79</v>
      </c>
      <c r="N10">
        <v>1.39</v>
      </c>
      <c r="O10">
        <v>50.52</v>
      </c>
    </row>
    <row r="11" spans="1:40" x14ac:dyDescent="0.25">
      <c r="A11" t="s">
        <v>25</v>
      </c>
      <c r="B11">
        <v>0</v>
      </c>
      <c r="C11" t="s">
        <v>13</v>
      </c>
      <c r="D11">
        <v>1.98</v>
      </c>
      <c r="E11">
        <v>46.95</v>
      </c>
      <c r="F11">
        <v>1.08</v>
      </c>
      <c r="G11">
        <v>42.58</v>
      </c>
      <c r="H11">
        <v>2.52</v>
      </c>
      <c r="I11">
        <v>43.34</v>
      </c>
      <c r="J11">
        <v>1.82</v>
      </c>
      <c r="K11">
        <v>42.88</v>
      </c>
      <c r="N11">
        <v>1.29</v>
      </c>
      <c r="O11">
        <v>50.1</v>
      </c>
      <c r="W11">
        <f>IF(SUM(D10:D11)&gt;0,AVERAGE(D10:D11),0)</f>
        <v>1.7549999999999999</v>
      </c>
      <c r="X11">
        <f t="shared" ref="X11" si="52">IF(SUM(E10:E11)&gt;0,AVERAGE(E10:E11),0)</f>
        <v>44.805</v>
      </c>
      <c r="Y11">
        <f t="shared" ref="Y11" si="53">IF(SUM(F10:F11)&gt;0,AVERAGE(F10:F11),0)</f>
        <v>1.1000000000000001</v>
      </c>
      <c r="Z11">
        <f t="shared" ref="Z11" si="54">IF(SUM(G10:G11)&gt;0,AVERAGE(G10:G11),0)</f>
        <v>42.53</v>
      </c>
      <c r="AA11">
        <f t="shared" ref="AA11" si="55">IF(SUM(H10:H11)&gt;0,AVERAGE(H10:H11),0)</f>
        <v>1.79</v>
      </c>
      <c r="AB11">
        <f t="shared" ref="AB11" si="56">IF(SUM(I10:I11)&gt;0,AVERAGE(I10:I11),0)</f>
        <v>39.915000000000006</v>
      </c>
      <c r="AC11">
        <f t="shared" ref="AC11" si="57">IF(SUM(J10:J11)&gt;0,AVERAGE(J10:J11),0)</f>
        <v>1.5249999999999999</v>
      </c>
      <c r="AD11">
        <f t="shared" ref="AD11" si="58">IF(SUM(K10:K11)&gt;0,AVERAGE(K10:K11),0)</f>
        <v>42.495000000000005</v>
      </c>
      <c r="AE11">
        <f t="shared" ref="AE11" si="59">IF(SUM(L10:L11)&gt;0,AVERAGE(L10:L11),0)</f>
        <v>1.27</v>
      </c>
      <c r="AF11">
        <f t="shared" ref="AF11" si="60">IF(SUM(M10:M11)&gt;0,AVERAGE(M10:M11),0)</f>
        <v>49.79</v>
      </c>
      <c r="AG11">
        <f t="shared" ref="AG11" si="61">IF(SUM(N10:N11)&gt;0,AVERAGE(N10:N11),0)</f>
        <v>1.3399999999999999</v>
      </c>
      <c r="AH11">
        <f t="shared" ref="AH11" si="62">IF(SUM(O10:O11)&gt;0,AVERAGE(O10:O11),0)</f>
        <v>50.31</v>
      </c>
      <c r="AI11">
        <f t="shared" ref="AI11" si="63">IF(SUM(P10:P11)&gt;0,AVERAGE(P10:P11),0)</f>
        <v>0</v>
      </c>
      <c r="AJ11">
        <f t="shared" ref="AJ11" si="64">IF(SUM(Q10:Q11)&gt;0,AVERAGE(Q10:Q11),0)</f>
        <v>0</v>
      </c>
      <c r="AK11">
        <f t="shared" ref="AK11" si="65">IF(SUM(R10:R11)&gt;0,AVERAGE(R10:R11),0)</f>
        <v>0</v>
      </c>
      <c r="AL11">
        <f t="shared" ref="AL11" si="66">IF(SUM(S10:S11)&gt;0,AVERAGE(S10:S11),0)</f>
        <v>0</v>
      </c>
      <c r="AM11">
        <f t="shared" ref="AM11" si="67">IF(SUM(T10:T11)&gt;0,AVERAGE(T10:T11),0)</f>
        <v>0</v>
      </c>
      <c r="AN11">
        <f t="shared" ref="AN11" si="68">IF(SUM(U10:U11)&gt;0,AVERAGE(U10:U11),0)</f>
        <v>0</v>
      </c>
    </row>
    <row r="12" spans="1:40" x14ac:dyDescent="0.25">
      <c r="A12" t="s">
        <v>25</v>
      </c>
      <c r="B12">
        <v>10</v>
      </c>
      <c r="C12" t="s">
        <v>11</v>
      </c>
      <c r="D12">
        <v>1.36</v>
      </c>
      <c r="E12">
        <v>45.52</v>
      </c>
      <c r="F12">
        <v>1.01</v>
      </c>
      <c r="G12">
        <v>42.64</v>
      </c>
      <c r="H12">
        <v>0.59</v>
      </c>
      <c r="I12">
        <v>41.43</v>
      </c>
      <c r="J12">
        <v>1</v>
      </c>
      <c r="K12">
        <v>41.47</v>
      </c>
      <c r="L12">
        <v>1.41</v>
      </c>
      <c r="M12">
        <v>45.65</v>
      </c>
      <c r="P12">
        <v>1.07</v>
      </c>
      <c r="Q12">
        <v>49.88</v>
      </c>
      <c r="R12">
        <v>1.41</v>
      </c>
      <c r="S12">
        <v>43.39</v>
      </c>
    </row>
    <row r="13" spans="1:40" x14ac:dyDescent="0.25">
      <c r="A13" t="s">
        <v>25</v>
      </c>
      <c r="B13">
        <v>10</v>
      </c>
      <c r="C13" t="s">
        <v>12</v>
      </c>
      <c r="D13">
        <v>1.33</v>
      </c>
      <c r="E13">
        <v>46.06</v>
      </c>
      <c r="H13">
        <v>0.72</v>
      </c>
      <c r="I13">
        <v>41.31</v>
      </c>
      <c r="J13">
        <v>1.1100000000000001</v>
      </c>
      <c r="K13">
        <v>39.68</v>
      </c>
      <c r="P13">
        <v>1</v>
      </c>
      <c r="Q13">
        <v>47.69</v>
      </c>
      <c r="W13">
        <f>IF(SUM(D12:D13)&gt;0,AVERAGE(D12:D13),0)</f>
        <v>1.3450000000000002</v>
      </c>
      <c r="X13">
        <f t="shared" ref="X13" si="69">IF(SUM(E12:E13)&gt;0,AVERAGE(E12:E13),0)</f>
        <v>45.790000000000006</v>
      </c>
      <c r="Y13">
        <f t="shared" ref="Y13" si="70">IF(SUM(F12:F13)&gt;0,AVERAGE(F12:F13),0)</f>
        <v>1.01</v>
      </c>
      <c r="Z13">
        <f t="shared" ref="Z13" si="71">IF(SUM(G12:G13)&gt;0,AVERAGE(G12:G13),0)</f>
        <v>42.64</v>
      </c>
      <c r="AA13">
        <f t="shared" ref="AA13" si="72">IF(SUM(H12:H13)&gt;0,AVERAGE(H12:H13),0)</f>
        <v>0.65500000000000003</v>
      </c>
      <c r="AB13">
        <f t="shared" ref="AB13" si="73">IF(SUM(I12:I13)&gt;0,AVERAGE(I12:I13),0)</f>
        <v>41.370000000000005</v>
      </c>
      <c r="AC13">
        <f t="shared" ref="AC13" si="74">IF(SUM(J12:J13)&gt;0,AVERAGE(J12:J13),0)</f>
        <v>1.0550000000000002</v>
      </c>
      <c r="AD13">
        <f t="shared" ref="AD13" si="75">IF(SUM(K12:K13)&gt;0,AVERAGE(K12:K13),0)</f>
        <v>40.575000000000003</v>
      </c>
      <c r="AE13">
        <f t="shared" ref="AE13" si="76">IF(SUM(L12:L13)&gt;0,AVERAGE(L12:L13),0)</f>
        <v>1.41</v>
      </c>
      <c r="AF13">
        <f t="shared" ref="AF13" si="77">IF(SUM(M12:M13)&gt;0,AVERAGE(M12:M13),0)</f>
        <v>45.65</v>
      </c>
      <c r="AG13">
        <f t="shared" ref="AG13" si="78">IF(SUM(N12:N13)&gt;0,AVERAGE(N12:N13),0)</f>
        <v>0</v>
      </c>
      <c r="AH13">
        <f t="shared" ref="AH13" si="79">IF(SUM(O12:O13)&gt;0,AVERAGE(O12:O13),0)</f>
        <v>0</v>
      </c>
      <c r="AI13">
        <f t="shared" ref="AI13" si="80">IF(SUM(P12:P13)&gt;0,AVERAGE(P12:P13),0)</f>
        <v>1.0350000000000001</v>
      </c>
      <c r="AJ13">
        <f t="shared" ref="AJ13" si="81">IF(SUM(Q12:Q13)&gt;0,AVERAGE(Q12:Q13),0)</f>
        <v>48.784999999999997</v>
      </c>
      <c r="AK13">
        <f t="shared" ref="AK13" si="82">IF(SUM(R12:R13)&gt;0,AVERAGE(R12:R13),0)</f>
        <v>1.41</v>
      </c>
      <c r="AL13">
        <f t="shared" ref="AL13" si="83">IF(SUM(S12:S13)&gt;0,AVERAGE(S12:S13),0)</f>
        <v>43.39</v>
      </c>
      <c r="AM13">
        <f t="shared" ref="AM13" si="84">IF(SUM(T12:T13)&gt;0,AVERAGE(T12:T13),0)</f>
        <v>0</v>
      </c>
      <c r="AN13">
        <f t="shared" ref="AN13" si="85">IF(SUM(U12:U13)&gt;0,AVERAGE(U12:U13),0)</f>
        <v>0</v>
      </c>
    </row>
    <row r="14" spans="1:40" x14ac:dyDescent="0.25">
      <c r="A14" t="s">
        <v>19</v>
      </c>
      <c r="B14">
        <v>0</v>
      </c>
      <c r="C14" t="s">
        <v>10</v>
      </c>
      <c r="D14">
        <v>1.46</v>
      </c>
      <c r="E14">
        <v>41.6</v>
      </c>
      <c r="F14">
        <v>1.06</v>
      </c>
      <c r="G14">
        <v>42.61</v>
      </c>
      <c r="H14">
        <v>0.95</v>
      </c>
      <c r="I14">
        <v>35.81</v>
      </c>
      <c r="J14">
        <v>1.01</v>
      </c>
      <c r="K14">
        <v>42.94</v>
      </c>
      <c r="N14">
        <v>1.26</v>
      </c>
      <c r="O14">
        <v>47.81</v>
      </c>
      <c r="P14">
        <v>1.2</v>
      </c>
      <c r="Q14">
        <v>48.15</v>
      </c>
      <c r="T14">
        <v>1.31</v>
      </c>
      <c r="U14">
        <v>51.1</v>
      </c>
    </row>
    <row r="15" spans="1:40" x14ac:dyDescent="0.25">
      <c r="A15" t="s">
        <v>19</v>
      </c>
      <c r="B15">
        <v>0</v>
      </c>
      <c r="C15" t="s">
        <v>13</v>
      </c>
      <c r="D15">
        <v>1.67</v>
      </c>
      <c r="E15">
        <v>43.69</v>
      </c>
      <c r="F15">
        <v>1.04</v>
      </c>
      <c r="G15">
        <v>41.79</v>
      </c>
      <c r="H15">
        <v>1.07</v>
      </c>
      <c r="I15">
        <v>34.33</v>
      </c>
      <c r="J15">
        <v>1.54</v>
      </c>
      <c r="K15">
        <v>42.3</v>
      </c>
      <c r="L15">
        <v>1.35</v>
      </c>
      <c r="M15">
        <v>48.26</v>
      </c>
      <c r="N15">
        <v>1.1499999999999999</v>
      </c>
      <c r="O15">
        <v>47.49</v>
      </c>
      <c r="W15">
        <f>IF(SUM(D14:D15)&gt;0,AVERAGE(D14:D15),0)</f>
        <v>1.5649999999999999</v>
      </c>
      <c r="X15">
        <f t="shared" ref="X15" si="86">IF(SUM(E14:E15)&gt;0,AVERAGE(E14:E15),0)</f>
        <v>42.644999999999996</v>
      </c>
      <c r="Y15">
        <f t="shared" ref="Y15" si="87">IF(SUM(F14:F15)&gt;0,AVERAGE(F14:F15),0)</f>
        <v>1.05</v>
      </c>
      <c r="Z15">
        <f t="shared" ref="Z15" si="88">IF(SUM(G14:G15)&gt;0,AVERAGE(G14:G15),0)</f>
        <v>42.2</v>
      </c>
      <c r="AA15">
        <f t="shared" ref="AA15" si="89">IF(SUM(H14:H15)&gt;0,AVERAGE(H14:H15),0)</f>
        <v>1.01</v>
      </c>
      <c r="AB15">
        <f t="shared" ref="AB15" si="90">IF(SUM(I14:I15)&gt;0,AVERAGE(I14:I15),0)</f>
        <v>35.07</v>
      </c>
      <c r="AC15">
        <f t="shared" ref="AC15" si="91">IF(SUM(J14:J15)&gt;0,AVERAGE(J14:J15),0)</f>
        <v>1.2749999999999999</v>
      </c>
      <c r="AD15">
        <f t="shared" ref="AD15" si="92">IF(SUM(K14:K15)&gt;0,AVERAGE(K14:K15),0)</f>
        <v>42.62</v>
      </c>
      <c r="AE15">
        <f t="shared" ref="AE15" si="93">IF(SUM(L14:L15)&gt;0,AVERAGE(L14:L15),0)</f>
        <v>1.35</v>
      </c>
      <c r="AF15">
        <f t="shared" ref="AF15" si="94">IF(SUM(M14:M15)&gt;0,AVERAGE(M14:M15),0)</f>
        <v>48.26</v>
      </c>
      <c r="AG15">
        <f t="shared" ref="AG15" si="95">IF(SUM(N14:N15)&gt;0,AVERAGE(N14:N15),0)</f>
        <v>1.2050000000000001</v>
      </c>
      <c r="AH15">
        <f t="shared" ref="AH15" si="96">IF(SUM(O14:O15)&gt;0,AVERAGE(O14:O15),0)</f>
        <v>47.650000000000006</v>
      </c>
      <c r="AI15">
        <f t="shared" ref="AI15" si="97">IF(SUM(P14:P15)&gt;0,AVERAGE(P14:P15),0)</f>
        <v>1.2</v>
      </c>
      <c r="AJ15">
        <f t="shared" ref="AJ15" si="98">IF(SUM(Q14:Q15)&gt;0,AVERAGE(Q14:Q15),0)</f>
        <v>48.15</v>
      </c>
      <c r="AK15">
        <f t="shared" ref="AK15" si="99">IF(SUM(R14:R15)&gt;0,AVERAGE(R14:R15),0)</f>
        <v>0</v>
      </c>
      <c r="AL15">
        <f t="shared" ref="AL15" si="100">IF(SUM(S14:S15)&gt;0,AVERAGE(S14:S15),0)</f>
        <v>0</v>
      </c>
      <c r="AM15">
        <f t="shared" ref="AM15" si="101">IF(SUM(T14:T15)&gt;0,AVERAGE(T14:T15),0)</f>
        <v>1.31</v>
      </c>
      <c r="AN15">
        <f t="shared" ref="AN15" si="102">IF(SUM(U14:U15)&gt;0,AVERAGE(U14:U15),0)</f>
        <v>51.1</v>
      </c>
    </row>
    <row r="16" spans="1:40" x14ac:dyDescent="0.25">
      <c r="A16" t="s">
        <v>19</v>
      </c>
      <c r="B16">
        <v>10</v>
      </c>
      <c r="C16" t="s">
        <v>11</v>
      </c>
      <c r="D16">
        <v>1.75</v>
      </c>
      <c r="E16">
        <v>41.23</v>
      </c>
      <c r="F16">
        <v>0.95</v>
      </c>
      <c r="G16">
        <v>41.45</v>
      </c>
      <c r="H16">
        <v>1.18</v>
      </c>
      <c r="I16">
        <v>39.229999999999997</v>
      </c>
      <c r="J16">
        <v>0.87</v>
      </c>
      <c r="K16">
        <v>38.340000000000003</v>
      </c>
      <c r="L16">
        <v>1.1599999999999999</v>
      </c>
      <c r="M16">
        <v>49.17</v>
      </c>
      <c r="P16">
        <v>1.1000000000000001</v>
      </c>
      <c r="Q16">
        <v>46.07</v>
      </c>
    </row>
    <row r="17" spans="1:40" x14ac:dyDescent="0.25">
      <c r="A17" t="s">
        <v>19</v>
      </c>
      <c r="B17">
        <v>10</v>
      </c>
      <c r="C17" t="s">
        <v>12</v>
      </c>
      <c r="D17">
        <v>1.28</v>
      </c>
      <c r="E17">
        <v>39.33</v>
      </c>
      <c r="F17">
        <v>1.06</v>
      </c>
      <c r="G17">
        <v>40.71</v>
      </c>
      <c r="H17">
        <v>0.99</v>
      </c>
      <c r="I17">
        <v>42.16</v>
      </c>
      <c r="J17">
        <v>0.89</v>
      </c>
      <c r="K17">
        <v>41.37</v>
      </c>
      <c r="L17">
        <v>1.1299999999999999</v>
      </c>
      <c r="M17">
        <v>50.67</v>
      </c>
      <c r="P17">
        <v>0.93</v>
      </c>
      <c r="Q17">
        <v>47.66</v>
      </c>
      <c r="T17">
        <v>1.07</v>
      </c>
      <c r="U17">
        <v>51.87</v>
      </c>
      <c r="W17">
        <f>IF(SUM(D16:D17)&gt;0,AVERAGE(D16:D17),0)</f>
        <v>1.5150000000000001</v>
      </c>
      <c r="X17">
        <f t="shared" ref="X17" si="103">IF(SUM(E16:E17)&gt;0,AVERAGE(E16:E17),0)</f>
        <v>40.28</v>
      </c>
      <c r="Y17">
        <f t="shared" ref="Y17" si="104">IF(SUM(F16:F17)&gt;0,AVERAGE(F16:F17),0)</f>
        <v>1.0049999999999999</v>
      </c>
      <c r="Z17">
        <f t="shared" ref="Z17" si="105">IF(SUM(G16:G17)&gt;0,AVERAGE(G16:G17),0)</f>
        <v>41.08</v>
      </c>
      <c r="AA17">
        <f t="shared" ref="AA17" si="106">IF(SUM(H16:H17)&gt;0,AVERAGE(H16:H17),0)</f>
        <v>1.085</v>
      </c>
      <c r="AB17">
        <f t="shared" ref="AB17" si="107">IF(SUM(I16:I17)&gt;0,AVERAGE(I16:I17),0)</f>
        <v>40.694999999999993</v>
      </c>
      <c r="AC17">
        <f t="shared" ref="AC17" si="108">IF(SUM(J16:J17)&gt;0,AVERAGE(J16:J17),0)</f>
        <v>0.88</v>
      </c>
      <c r="AD17">
        <f t="shared" ref="AD17" si="109">IF(SUM(K16:K17)&gt;0,AVERAGE(K16:K17),0)</f>
        <v>39.855000000000004</v>
      </c>
      <c r="AE17">
        <f t="shared" ref="AE17" si="110">IF(SUM(L16:L17)&gt;0,AVERAGE(L16:L17),0)</f>
        <v>1.145</v>
      </c>
      <c r="AF17">
        <f t="shared" ref="AF17" si="111">IF(SUM(M16:M17)&gt;0,AVERAGE(M16:M17),0)</f>
        <v>49.92</v>
      </c>
      <c r="AG17">
        <f t="shared" ref="AG17" si="112">IF(SUM(N16:N17)&gt;0,AVERAGE(N16:N17),0)</f>
        <v>0</v>
      </c>
      <c r="AH17">
        <f t="shared" ref="AH17" si="113">IF(SUM(O16:O17)&gt;0,AVERAGE(O16:O17),0)</f>
        <v>0</v>
      </c>
      <c r="AI17">
        <f t="shared" ref="AI17" si="114">IF(SUM(P16:P17)&gt;0,AVERAGE(P16:P17),0)</f>
        <v>1.0150000000000001</v>
      </c>
      <c r="AJ17">
        <f t="shared" ref="AJ17" si="115">IF(SUM(Q16:Q17)&gt;0,AVERAGE(Q16:Q17),0)</f>
        <v>46.864999999999995</v>
      </c>
      <c r="AK17">
        <f t="shared" ref="AK17" si="116">IF(SUM(R16:R17)&gt;0,AVERAGE(R16:R17),0)</f>
        <v>0</v>
      </c>
      <c r="AL17">
        <f t="shared" ref="AL17" si="117">IF(SUM(S16:S17)&gt;0,AVERAGE(S16:S17),0)</f>
        <v>0</v>
      </c>
      <c r="AM17">
        <f t="shared" ref="AM17" si="118">IF(SUM(T16:T17)&gt;0,AVERAGE(T16:T17),0)</f>
        <v>1.07</v>
      </c>
      <c r="AN17">
        <f t="shared" ref="AN17" si="119">IF(SUM(U16:U17)&gt;0,AVERAGE(U16:U17),0)</f>
        <v>51.87</v>
      </c>
    </row>
    <row r="18" spans="1:40" x14ac:dyDescent="0.25">
      <c r="A18" t="s">
        <v>23</v>
      </c>
      <c r="B18">
        <v>0</v>
      </c>
      <c r="C18" t="s">
        <v>10</v>
      </c>
      <c r="D18">
        <v>1.75</v>
      </c>
      <c r="E18">
        <v>43.86</v>
      </c>
      <c r="F18">
        <v>1.1499999999999999</v>
      </c>
      <c r="G18">
        <v>41.89</v>
      </c>
      <c r="H18">
        <v>0.65500000000000003</v>
      </c>
      <c r="I18">
        <v>38.995000000000005</v>
      </c>
      <c r="J18">
        <v>0.98</v>
      </c>
      <c r="K18">
        <v>40.935000000000002</v>
      </c>
      <c r="L18">
        <v>1.2000000000000002</v>
      </c>
      <c r="M18">
        <v>49.153333333333336</v>
      </c>
    </row>
    <row r="19" spans="1:40" x14ac:dyDescent="0.25">
      <c r="A19" t="s">
        <v>23</v>
      </c>
      <c r="B19">
        <v>0</v>
      </c>
      <c r="C19" t="s">
        <v>13</v>
      </c>
      <c r="D19">
        <v>1.68</v>
      </c>
      <c r="E19">
        <v>45</v>
      </c>
      <c r="F19">
        <v>1.24</v>
      </c>
      <c r="G19">
        <v>43.4</v>
      </c>
      <c r="H19">
        <v>3.23</v>
      </c>
      <c r="I19">
        <v>41.68</v>
      </c>
      <c r="J19">
        <v>0.82</v>
      </c>
      <c r="K19">
        <v>40.47</v>
      </c>
      <c r="N19">
        <v>1.51</v>
      </c>
      <c r="O19">
        <v>49.11</v>
      </c>
      <c r="T19">
        <v>1.05</v>
      </c>
      <c r="U19">
        <v>52.03</v>
      </c>
      <c r="W19">
        <f>IF(SUM(D18:D19)&gt;0,AVERAGE(D18:D19),0)</f>
        <v>1.7149999999999999</v>
      </c>
      <c r="X19">
        <f t="shared" ref="X19" si="120">IF(SUM(E18:E19)&gt;0,AVERAGE(E18:E19),0)</f>
        <v>44.43</v>
      </c>
      <c r="Y19">
        <f t="shared" ref="Y19" si="121">IF(SUM(F18:F19)&gt;0,AVERAGE(F18:F19),0)</f>
        <v>1.1949999999999998</v>
      </c>
      <c r="Z19">
        <f t="shared" ref="Z19" si="122">IF(SUM(G18:G19)&gt;0,AVERAGE(G18:G19),0)</f>
        <v>42.644999999999996</v>
      </c>
      <c r="AA19">
        <f t="shared" ref="AA19" si="123">IF(SUM(H18:H19)&gt;0,AVERAGE(H18:H19),0)</f>
        <v>1.9424999999999999</v>
      </c>
      <c r="AB19">
        <f t="shared" ref="AB19" si="124">IF(SUM(I18:I19)&gt;0,AVERAGE(I18:I19),0)</f>
        <v>40.337500000000006</v>
      </c>
      <c r="AC19">
        <f t="shared" ref="AC19" si="125">IF(SUM(J18:J19)&gt;0,AVERAGE(J18:J19),0)</f>
        <v>0.89999999999999991</v>
      </c>
      <c r="AD19">
        <f t="shared" ref="AD19" si="126">IF(SUM(K18:K19)&gt;0,AVERAGE(K18:K19),0)</f>
        <v>40.702500000000001</v>
      </c>
      <c r="AE19">
        <f t="shared" ref="AE19" si="127">IF(SUM(L18:L19)&gt;0,AVERAGE(L18:L19),0)</f>
        <v>1.2000000000000002</v>
      </c>
      <c r="AF19">
        <f t="shared" ref="AF19" si="128">IF(SUM(M18:M19)&gt;0,AVERAGE(M18:M19),0)</f>
        <v>49.153333333333336</v>
      </c>
      <c r="AG19">
        <f t="shared" ref="AG19" si="129">IF(SUM(N18:N19)&gt;0,AVERAGE(N18:N19),0)</f>
        <v>1.51</v>
      </c>
      <c r="AH19">
        <f t="shared" ref="AH19" si="130">IF(SUM(O18:O19)&gt;0,AVERAGE(O18:O19),0)</f>
        <v>49.11</v>
      </c>
      <c r="AI19">
        <f t="shared" ref="AI19" si="131">IF(SUM(P18:P19)&gt;0,AVERAGE(P18:P19),0)</f>
        <v>0</v>
      </c>
      <c r="AJ19">
        <f t="shared" ref="AJ19" si="132">IF(SUM(Q18:Q19)&gt;0,AVERAGE(Q18:Q19),0)</f>
        <v>0</v>
      </c>
      <c r="AK19">
        <f t="shared" ref="AK19" si="133">IF(SUM(R18:R19)&gt;0,AVERAGE(R18:R19),0)</f>
        <v>0</v>
      </c>
      <c r="AL19">
        <f t="shared" ref="AL19" si="134">IF(SUM(S18:S19)&gt;0,AVERAGE(S18:S19),0)</f>
        <v>0</v>
      </c>
      <c r="AM19">
        <f t="shared" ref="AM19" si="135">IF(SUM(T18:T19)&gt;0,AVERAGE(T18:T19),0)</f>
        <v>1.05</v>
      </c>
      <c r="AN19">
        <f t="shared" ref="AN19" si="136">IF(SUM(U18:U19)&gt;0,AVERAGE(U18:U19),0)</f>
        <v>52.03</v>
      </c>
    </row>
    <row r="20" spans="1:40" x14ac:dyDescent="0.25">
      <c r="A20" t="s">
        <v>23</v>
      </c>
      <c r="B20">
        <v>10</v>
      </c>
      <c r="C20" t="s">
        <v>11</v>
      </c>
      <c r="D20">
        <v>1.1599999999999999</v>
      </c>
      <c r="E20">
        <v>42.35</v>
      </c>
      <c r="F20">
        <v>0.65</v>
      </c>
      <c r="G20">
        <v>42.4</v>
      </c>
      <c r="H20">
        <v>0.89</v>
      </c>
      <c r="I20">
        <v>40.29</v>
      </c>
      <c r="J20">
        <v>0.99</v>
      </c>
      <c r="K20">
        <v>42.31</v>
      </c>
      <c r="L20">
        <v>1.25</v>
      </c>
      <c r="M20">
        <v>49.89</v>
      </c>
      <c r="P20">
        <v>1.17</v>
      </c>
      <c r="Q20">
        <v>48.36</v>
      </c>
      <c r="T20">
        <v>1.07</v>
      </c>
      <c r="U20">
        <v>53.24</v>
      </c>
    </row>
    <row r="21" spans="1:40" x14ac:dyDescent="0.25">
      <c r="A21" t="s">
        <v>23</v>
      </c>
      <c r="B21">
        <v>10</v>
      </c>
      <c r="C21" t="s">
        <v>12</v>
      </c>
      <c r="F21">
        <v>0.93</v>
      </c>
      <c r="G21">
        <v>43.71</v>
      </c>
      <c r="W21">
        <f>IF(SUM(D20:D21)&gt;0,AVERAGE(D20:D21),0)</f>
        <v>1.1599999999999999</v>
      </c>
      <c r="X21">
        <f t="shared" ref="X21" si="137">IF(SUM(E20:E21)&gt;0,AVERAGE(E20:E21),0)</f>
        <v>42.35</v>
      </c>
      <c r="Y21">
        <f t="shared" ref="Y21" si="138">IF(SUM(F20:F21)&gt;0,AVERAGE(F20:F21),0)</f>
        <v>0.79</v>
      </c>
      <c r="Z21">
        <f t="shared" ref="Z21" si="139">IF(SUM(G20:G21)&gt;0,AVERAGE(G20:G21),0)</f>
        <v>43.055</v>
      </c>
      <c r="AA21">
        <f t="shared" ref="AA21" si="140">IF(SUM(H20:H21)&gt;0,AVERAGE(H20:H21),0)</f>
        <v>0.89</v>
      </c>
      <c r="AB21">
        <f t="shared" ref="AB21" si="141">IF(SUM(I20:I21)&gt;0,AVERAGE(I20:I21),0)</f>
        <v>40.29</v>
      </c>
      <c r="AC21">
        <f t="shared" ref="AC21" si="142">IF(SUM(J20:J21)&gt;0,AVERAGE(J20:J21),0)</f>
        <v>0.99</v>
      </c>
      <c r="AD21">
        <f t="shared" ref="AD21" si="143">IF(SUM(K20:K21)&gt;0,AVERAGE(K20:K21),0)</f>
        <v>42.31</v>
      </c>
      <c r="AE21">
        <f t="shared" ref="AE21" si="144">IF(SUM(L20:L21)&gt;0,AVERAGE(L20:L21),0)</f>
        <v>1.25</v>
      </c>
      <c r="AF21">
        <f t="shared" ref="AF21" si="145">IF(SUM(M20:M21)&gt;0,AVERAGE(M20:M21),0)</f>
        <v>49.89</v>
      </c>
      <c r="AG21">
        <f t="shared" ref="AG21" si="146">IF(SUM(N20:N21)&gt;0,AVERAGE(N20:N21),0)</f>
        <v>0</v>
      </c>
      <c r="AH21">
        <f t="shared" ref="AH21" si="147">IF(SUM(O20:O21)&gt;0,AVERAGE(O20:O21),0)</f>
        <v>0</v>
      </c>
      <c r="AI21">
        <f t="shared" ref="AI21" si="148">IF(SUM(P20:P21)&gt;0,AVERAGE(P20:P21),0)</f>
        <v>1.17</v>
      </c>
      <c r="AJ21">
        <f t="shared" ref="AJ21" si="149">IF(SUM(Q20:Q21)&gt;0,AVERAGE(Q20:Q21),0)</f>
        <v>48.36</v>
      </c>
      <c r="AK21">
        <f t="shared" ref="AK21" si="150">IF(SUM(R20:R21)&gt;0,AVERAGE(R20:R21),0)</f>
        <v>0</v>
      </c>
      <c r="AL21">
        <f t="shared" ref="AL21" si="151">IF(SUM(S20:S21)&gt;0,AVERAGE(S20:S21),0)</f>
        <v>0</v>
      </c>
      <c r="AM21">
        <f t="shared" ref="AM21" si="152">IF(SUM(T20:T21)&gt;0,AVERAGE(T20:T21),0)</f>
        <v>1.07</v>
      </c>
      <c r="AN21">
        <f t="shared" ref="AN21" si="153">IF(SUM(U20:U21)&gt;0,AVERAGE(U20:U21),0)</f>
        <v>53.24</v>
      </c>
    </row>
    <row r="22" spans="1:40" x14ac:dyDescent="0.25">
      <c r="A22" t="s">
        <v>26</v>
      </c>
      <c r="B22">
        <v>0</v>
      </c>
      <c r="C22" t="s">
        <v>10</v>
      </c>
      <c r="D22">
        <v>1.69</v>
      </c>
      <c r="E22">
        <v>41.21</v>
      </c>
      <c r="F22">
        <v>1.1000000000000001</v>
      </c>
      <c r="G22">
        <v>43</v>
      </c>
      <c r="H22">
        <v>0.7</v>
      </c>
      <c r="I22">
        <v>41.19</v>
      </c>
      <c r="J22">
        <v>0.6</v>
      </c>
      <c r="K22">
        <v>38.99</v>
      </c>
      <c r="L22">
        <v>1.18</v>
      </c>
      <c r="M22">
        <v>50.14</v>
      </c>
      <c r="N22">
        <v>1.29</v>
      </c>
      <c r="O22">
        <v>49.2</v>
      </c>
      <c r="T22">
        <v>0.87</v>
      </c>
      <c r="U22">
        <v>54.23</v>
      </c>
    </row>
    <row r="23" spans="1:40" x14ac:dyDescent="0.25">
      <c r="A23" t="s">
        <v>26</v>
      </c>
      <c r="B23">
        <v>0</v>
      </c>
      <c r="C23" t="s">
        <v>13</v>
      </c>
      <c r="D23">
        <v>2.19</v>
      </c>
      <c r="E23">
        <v>46.78</v>
      </c>
      <c r="F23">
        <v>1.41</v>
      </c>
      <c r="G23">
        <v>43.33</v>
      </c>
      <c r="H23">
        <v>2.79</v>
      </c>
      <c r="I23">
        <v>42.73</v>
      </c>
      <c r="J23">
        <v>1.07</v>
      </c>
      <c r="K23">
        <v>39.69</v>
      </c>
      <c r="L23">
        <v>1.51</v>
      </c>
      <c r="M23">
        <v>50.3</v>
      </c>
      <c r="N23">
        <v>1.23</v>
      </c>
      <c r="O23">
        <v>50.78</v>
      </c>
      <c r="T23">
        <v>0.95</v>
      </c>
      <c r="U23">
        <v>54.36</v>
      </c>
      <c r="W23">
        <f>IF(SUM(D22:D23)&gt;0,AVERAGE(D22:D23),0)</f>
        <v>1.94</v>
      </c>
      <c r="X23">
        <f t="shared" ref="X23" si="154">IF(SUM(E22:E23)&gt;0,AVERAGE(E22:E23),0)</f>
        <v>43.995000000000005</v>
      </c>
      <c r="Y23">
        <f t="shared" ref="Y23" si="155">IF(SUM(F22:F23)&gt;0,AVERAGE(F22:F23),0)</f>
        <v>1.2549999999999999</v>
      </c>
      <c r="Z23">
        <f t="shared" ref="Z23" si="156">IF(SUM(G22:G23)&gt;0,AVERAGE(G22:G23),0)</f>
        <v>43.164999999999999</v>
      </c>
      <c r="AA23">
        <f t="shared" ref="AA23" si="157">IF(SUM(H22:H23)&gt;0,AVERAGE(H22:H23),0)</f>
        <v>1.7450000000000001</v>
      </c>
      <c r="AB23">
        <f t="shared" ref="AB23" si="158">IF(SUM(I22:I23)&gt;0,AVERAGE(I22:I23),0)</f>
        <v>41.959999999999994</v>
      </c>
      <c r="AC23">
        <f t="shared" ref="AC23" si="159">IF(SUM(J22:J23)&gt;0,AVERAGE(J22:J23),0)</f>
        <v>0.83499999999999996</v>
      </c>
      <c r="AD23">
        <f t="shared" ref="AD23" si="160">IF(SUM(K22:K23)&gt;0,AVERAGE(K22:K23),0)</f>
        <v>39.340000000000003</v>
      </c>
      <c r="AE23">
        <f t="shared" ref="AE23" si="161">IF(SUM(L22:L23)&gt;0,AVERAGE(L22:L23),0)</f>
        <v>1.345</v>
      </c>
      <c r="AF23">
        <f t="shared" ref="AF23" si="162">IF(SUM(M22:M23)&gt;0,AVERAGE(M22:M23),0)</f>
        <v>50.22</v>
      </c>
      <c r="AG23">
        <f t="shared" ref="AG23" si="163">IF(SUM(N22:N23)&gt;0,AVERAGE(N22:N23),0)</f>
        <v>1.26</v>
      </c>
      <c r="AH23">
        <f t="shared" ref="AH23" si="164">IF(SUM(O22:O23)&gt;0,AVERAGE(O22:O23),0)</f>
        <v>49.99</v>
      </c>
      <c r="AI23">
        <f t="shared" ref="AI23" si="165">IF(SUM(P22:P23)&gt;0,AVERAGE(P22:P23),0)</f>
        <v>0</v>
      </c>
      <c r="AJ23">
        <f t="shared" ref="AJ23" si="166">IF(SUM(Q22:Q23)&gt;0,AVERAGE(Q22:Q23),0)</f>
        <v>0</v>
      </c>
      <c r="AK23">
        <f t="shared" ref="AK23" si="167">IF(SUM(R22:R23)&gt;0,AVERAGE(R22:R23),0)</f>
        <v>0</v>
      </c>
      <c r="AL23">
        <f t="shared" ref="AL23" si="168">IF(SUM(S22:S23)&gt;0,AVERAGE(S22:S23),0)</f>
        <v>0</v>
      </c>
      <c r="AM23">
        <f t="shared" ref="AM23" si="169">IF(SUM(T22:T23)&gt;0,AVERAGE(T22:T23),0)</f>
        <v>0.90999999999999992</v>
      </c>
      <c r="AN23">
        <f t="shared" ref="AN23" si="170">IF(SUM(U22:U23)&gt;0,AVERAGE(U22:U23),0)</f>
        <v>54.295000000000002</v>
      </c>
    </row>
    <row r="24" spans="1:40" x14ac:dyDescent="0.25">
      <c r="A24" t="s">
        <v>26</v>
      </c>
      <c r="B24">
        <v>10</v>
      </c>
      <c r="C24" t="s">
        <v>11</v>
      </c>
      <c r="D24">
        <v>1.1399999999999999</v>
      </c>
      <c r="E24">
        <v>43.29</v>
      </c>
      <c r="F24">
        <v>0.84</v>
      </c>
      <c r="G24">
        <v>41.62</v>
      </c>
      <c r="H24">
        <v>0.51</v>
      </c>
      <c r="I24">
        <v>41.27</v>
      </c>
      <c r="J24">
        <v>0.97</v>
      </c>
      <c r="K24">
        <v>42.01</v>
      </c>
      <c r="L24">
        <v>1.1399999999999999</v>
      </c>
      <c r="M24">
        <v>48.15</v>
      </c>
      <c r="P24">
        <v>1.3</v>
      </c>
      <c r="Q24">
        <v>47.15</v>
      </c>
    </row>
    <row r="25" spans="1:40" x14ac:dyDescent="0.25">
      <c r="A25" t="s">
        <v>26</v>
      </c>
      <c r="B25">
        <v>10</v>
      </c>
      <c r="C25" t="s">
        <v>12</v>
      </c>
      <c r="D25">
        <v>1.2175</v>
      </c>
      <c r="E25">
        <v>40.362499999999997</v>
      </c>
      <c r="F25">
        <v>0.91249999999999998</v>
      </c>
      <c r="G25">
        <v>41.765000000000001</v>
      </c>
      <c r="H25">
        <v>0.72499999999999998</v>
      </c>
      <c r="I25">
        <v>39.715000000000003</v>
      </c>
      <c r="J25">
        <v>0.94</v>
      </c>
      <c r="K25">
        <v>41.790000000000006</v>
      </c>
      <c r="L25">
        <v>1.0766666666666669</v>
      </c>
      <c r="M25">
        <v>49.639999999999993</v>
      </c>
      <c r="P25">
        <v>1.4866666666666666</v>
      </c>
      <c r="Q25">
        <v>43.99666666666667</v>
      </c>
      <c r="W25">
        <f>IF(SUM(D24:D25)&gt;0,AVERAGE(D24:D25),0)</f>
        <v>1.17875</v>
      </c>
      <c r="X25">
        <f t="shared" ref="X25" si="171">IF(SUM(E24:E25)&gt;0,AVERAGE(E24:E25),0)</f>
        <v>41.826250000000002</v>
      </c>
      <c r="Y25">
        <f t="shared" ref="Y25" si="172">IF(SUM(F24:F25)&gt;0,AVERAGE(F24:F25),0)</f>
        <v>0.87624999999999997</v>
      </c>
      <c r="Z25">
        <f t="shared" ref="Z25" si="173">IF(SUM(G24:G25)&gt;0,AVERAGE(G24:G25),0)</f>
        <v>41.692499999999995</v>
      </c>
      <c r="AA25">
        <f t="shared" ref="AA25" si="174">IF(SUM(H24:H25)&gt;0,AVERAGE(H24:H25),0)</f>
        <v>0.61749999999999994</v>
      </c>
      <c r="AB25">
        <f t="shared" ref="AB25" si="175">IF(SUM(I24:I25)&gt;0,AVERAGE(I24:I25),0)</f>
        <v>40.492500000000007</v>
      </c>
      <c r="AC25">
        <f t="shared" ref="AC25" si="176">IF(SUM(J24:J25)&gt;0,AVERAGE(J24:J25),0)</f>
        <v>0.95499999999999996</v>
      </c>
      <c r="AD25">
        <f t="shared" ref="AD25" si="177">IF(SUM(K24:K25)&gt;0,AVERAGE(K24:K25),0)</f>
        <v>41.900000000000006</v>
      </c>
      <c r="AE25">
        <f t="shared" ref="AE25" si="178">IF(SUM(L24:L25)&gt;0,AVERAGE(L24:L25),0)</f>
        <v>1.1083333333333334</v>
      </c>
      <c r="AF25">
        <f t="shared" ref="AF25" si="179">IF(SUM(M24:M25)&gt;0,AVERAGE(M24:M25),0)</f>
        <v>48.894999999999996</v>
      </c>
      <c r="AG25">
        <f t="shared" ref="AG25" si="180">IF(SUM(N24:N25)&gt;0,AVERAGE(N24:N25),0)</f>
        <v>0</v>
      </c>
      <c r="AH25">
        <f t="shared" ref="AH25" si="181">IF(SUM(O24:O25)&gt;0,AVERAGE(O24:O25),0)</f>
        <v>0</v>
      </c>
      <c r="AI25">
        <f t="shared" ref="AI25" si="182">IF(SUM(P24:P25)&gt;0,AVERAGE(P24:P25),0)</f>
        <v>1.3933333333333333</v>
      </c>
      <c r="AJ25">
        <f t="shared" ref="AJ25" si="183">IF(SUM(Q24:Q25)&gt;0,AVERAGE(Q24:Q25),0)</f>
        <v>45.573333333333338</v>
      </c>
      <c r="AK25">
        <f t="shared" ref="AK25" si="184">IF(SUM(R24:R25)&gt;0,AVERAGE(R24:R25),0)</f>
        <v>0</v>
      </c>
      <c r="AL25">
        <f t="shared" ref="AL25" si="185">IF(SUM(S24:S25)&gt;0,AVERAGE(S24:S25),0)</f>
        <v>0</v>
      </c>
      <c r="AM25">
        <f t="shared" ref="AM25" si="186">IF(SUM(T24:T25)&gt;0,AVERAGE(T24:T25),0)</f>
        <v>0</v>
      </c>
      <c r="AN25">
        <f t="shared" ref="AN25" si="187">IF(SUM(U24:U25)&gt;0,AVERAGE(U24:U25),0)</f>
        <v>0</v>
      </c>
    </row>
    <row r="26" spans="1:40" x14ac:dyDescent="0.25">
      <c r="A26" t="s">
        <v>22</v>
      </c>
      <c r="B26">
        <v>0</v>
      </c>
      <c r="C26" t="s">
        <v>10</v>
      </c>
      <c r="D26">
        <v>2.2000000000000002</v>
      </c>
      <c r="E26">
        <v>46.18</v>
      </c>
      <c r="F26">
        <v>1.57</v>
      </c>
      <c r="G26">
        <v>41.7</v>
      </c>
      <c r="H26">
        <v>0.66</v>
      </c>
      <c r="I26">
        <v>41.82</v>
      </c>
      <c r="J26">
        <v>0.99</v>
      </c>
      <c r="K26">
        <v>39.520000000000003</v>
      </c>
      <c r="N26">
        <v>1.48</v>
      </c>
      <c r="O26">
        <v>54.16</v>
      </c>
    </row>
    <row r="27" spans="1:40" x14ac:dyDescent="0.25">
      <c r="A27" t="s">
        <v>22</v>
      </c>
      <c r="B27">
        <v>0</v>
      </c>
      <c r="C27" t="s">
        <v>13</v>
      </c>
      <c r="D27">
        <v>1.51</v>
      </c>
      <c r="E27">
        <v>46.98</v>
      </c>
      <c r="F27">
        <v>1.49</v>
      </c>
      <c r="G27">
        <v>42.78</v>
      </c>
      <c r="H27">
        <v>0.83</v>
      </c>
      <c r="I27">
        <v>41.04</v>
      </c>
      <c r="J27">
        <v>1.1399999999999999</v>
      </c>
      <c r="K27">
        <v>38.1</v>
      </c>
      <c r="N27">
        <v>1.1599999999999999</v>
      </c>
      <c r="O27">
        <v>49.69</v>
      </c>
      <c r="W27">
        <f>IF(SUM(D26:D27)&gt;0,AVERAGE(D26:D27),0)</f>
        <v>1.855</v>
      </c>
      <c r="X27">
        <f t="shared" ref="X27" si="188">IF(SUM(E26:E27)&gt;0,AVERAGE(E26:E27),0)</f>
        <v>46.58</v>
      </c>
      <c r="Y27">
        <f t="shared" ref="Y27" si="189">IF(SUM(F26:F27)&gt;0,AVERAGE(F26:F27),0)</f>
        <v>1.53</v>
      </c>
      <c r="Z27">
        <f t="shared" ref="Z27" si="190">IF(SUM(G26:G27)&gt;0,AVERAGE(G26:G27),0)</f>
        <v>42.24</v>
      </c>
      <c r="AA27">
        <f t="shared" ref="AA27" si="191">IF(SUM(H26:H27)&gt;0,AVERAGE(H26:H27),0)</f>
        <v>0.745</v>
      </c>
      <c r="AB27">
        <f t="shared" ref="AB27" si="192">IF(SUM(I26:I27)&gt;0,AVERAGE(I26:I27),0)</f>
        <v>41.43</v>
      </c>
      <c r="AC27">
        <f t="shared" ref="AC27" si="193">IF(SUM(J26:J27)&gt;0,AVERAGE(J26:J27),0)</f>
        <v>1.0649999999999999</v>
      </c>
      <c r="AD27">
        <f t="shared" ref="AD27" si="194">IF(SUM(K26:K27)&gt;0,AVERAGE(K26:K27),0)</f>
        <v>38.81</v>
      </c>
      <c r="AE27">
        <f t="shared" ref="AE27" si="195">IF(SUM(L26:L27)&gt;0,AVERAGE(L26:L27),0)</f>
        <v>0</v>
      </c>
      <c r="AF27">
        <f t="shared" ref="AF27" si="196">IF(SUM(M26:M27)&gt;0,AVERAGE(M26:M27),0)</f>
        <v>0</v>
      </c>
      <c r="AG27">
        <f t="shared" ref="AG27" si="197">IF(SUM(N26:N27)&gt;0,AVERAGE(N26:N27),0)</f>
        <v>1.3199999999999998</v>
      </c>
      <c r="AH27">
        <f t="shared" ref="AH27" si="198">IF(SUM(O26:O27)&gt;0,AVERAGE(O26:O27),0)</f>
        <v>51.924999999999997</v>
      </c>
      <c r="AI27">
        <f t="shared" ref="AI27" si="199">IF(SUM(P26:P27)&gt;0,AVERAGE(P26:P27),0)</f>
        <v>0</v>
      </c>
      <c r="AJ27">
        <f t="shared" ref="AJ27" si="200">IF(SUM(Q26:Q27)&gt;0,AVERAGE(Q26:Q27),0)</f>
        <v>0</v>
      </c>
      <c r="AK27">
        <f t="shared" ref="AK27" si="201">IF(SUM(R26:R27)&gt;0,AVERAGE(R26:R27),0)</f>
        <v>0</v>
      </c>
      <c r="AL27">
        <f t="shared" ref="AL27" si="202">IF(SUM(S26:S27)&gt;0,AVERAGE(S26:S27),0)</f>
        <v>0</v>
      </c>
      <c r="AM27">
        <f t="shared" ref="AM27" si="203">IF(SUM(T26:T27)&gt;0,AVERAGE(T26:T27),0)</f>
        <v>0</v>
      </c>
      <c r="AN27">
        <f t="shared" ref="AN27" si="204">IF(SUM(U26:U27)&gt;0,AVERAGE(U26:U27),0)</f>
        <v>0</v>
      </c>
    </row>
    <row r="28" spans="1:40" x14ac:dyDescent="0.25">
      <c r="A28" t="s">
        <v>22</v>
      </c>
      <c r="B28">
        <v>10</v>
      </c>
      <c r="C28" t="s">
        <v>11</v>
      </c>
      <c r="D28">
        <v>1.22</v>
      </c>
      <c r="E28">
        <v>42.44</v>
      </c>
      <c r="F28">
        <v>0.76</v>
      </c>
      <c r="G28">
        <v>41.55</v>
      </c>
      <c r="H28">
        <v>0.55000000000000004</v>
      </c>
      <c r="I28">
        <v>40.28</v>
      </c>
      <c r="J28">
        <v>1.04</v>
      </c>
      <c r="K28">
        <v>42.81</v>
      </c>
      <c r="L28">
        <v>1.04</v>
      </c>
      <c r="M28">
        <v>50.5</v>
      </c>
      <c r="P28">
        <v>1.1100000000000001</v>
      </c>
      <c r="Q28">
        <v>47.53</v>
      </c>
    </row>
    <row r="29" spans="1:40" x14ac:dyDescent="0.25">
      <c r="A29" t="s">
        <v>22</v>
      </c>
      <c r="B29">
        <v>10</v>
      </c>
      <c r="C29" t="s">
        <v>12</v>
      </c>
      <c r="D29">
        <v>1.07</v>
      </c>
      <c r="E29">
        <v>43.51</v>
      </c>
      <c r="F29">
        <v>0.73</v>
      </c>
      <c r="G29">
        <v>41.58</v>
      </c>
      <c r="H29">
        <v>0.61</v>
      </c>
      <c r="I29">
        <v>40.86</v>
      </c>
      <c r="J29">
        <v>0.69</v>
      </c>
      <c r="K29">
        <v>42.64</v>
      </c>
      <c r="L29">
        <v>1.23</v>
      </c>
      <c r="M29">
        <v>48.89</v>
      </c>
      <c r="P29">
        <v>0.88</v>
      </c>
      <c r="Q29">
        <v>46.43</v>
      </c>
      <c r="T29">
        <v>1.1000000000000001</v>
      </c>
      <c r="U29">
        <v>51.93</v>
      </c>
      <c r="W29">
        <f>IF(SUM(D28:D29)&gt;0,AVERAGE(D28:D29),0)</f>
        <v>1.145</v>
      </c>
      <c r="X29">
        <f t="shared" ref="X29" si="205">IF(SUM(E28:E29)&gt;0,AVERAGE(E28:E29),0)</f>
        <v>42.974999999999994</v>
      </c>
      <c r="Y29">
        <f t="shared" ref="Y29" si="206">IF(SUM(F28:F29)&gt;0,AVERAGE(F28:F29),0)</f>
        <v>0.745</v>
      </c>
      <c r="Z29">
        <f t="shared" ref="Z29" si="207">IF(SUM(G28:G29)&gt;0,AVERAGE(G28:G29),0)</f>
        <v>41.564999999999998</v>
      </c>
      <c r="AA29">
        <f t="shared" ref="AA29" si="208">IF(SUM(H28:H29)&gt;0,AVERAGE(H28:H29),0)</f>
        <v>0.58000000000000007</v>
      </c>
      <c r="AB29">
        <f t="shared" ref="AB29" si="209">IF(SUM(I28:I29)&gt;0,AVERAGE(I28:I29),0)</f>
        <v>40.57</v>
      </c>
      <c r="AC29">
        <f t="shared" ref="AC29" si="210">IF(SUM(J28:J29)&gt;0,AVERAGE(J28:J29),0)</f>
        <v>0.86499999999999999</v>
      </c>
      <c r="AD29">
        <f t="shared" ref="AD29" si="211">IF(SUM(K28:K29)&gt;0,AVERAGE(K28:K29),0)</f>
        <v>42.725000000000001</v>
      </c>
      <c r="AE29">
        <f t="shared" ref="AE29" si="212">IF(SUM(L28:L29)&gt;0,AVERAGE(L28:L29),0)</f>
        <v>1.135</v>
      </c>
      <c r="AF29">
        <f t="shared" ref="AF29" si="213">IF(SUM(M28:M29)&gt;0,AVERAGE(M28:M29),0)</f>
        <v>49.695</v>
      </c>
      <c r="AG29">
        <f t="shared" ref="AG29" si="214">IF(SUM(N28:N29)&gt;0,AVERAGE(N28:N29),0)</f>
        <v>0</v>
      </c>
      <c r="AH29">
        <f t="shared" ref="AH29" si="215">IF(SUM(O28:O29)&gt;0,AVERAGE(O28:O29),0)</f>
        <v>0</v>
      </c>
      <c r="AI29">
        <f t="shared" ref="AI29" si="216">IF(SUM(P28:P29)&gt;0,AVERAGE(P28:P29),0)</f>
        <v>0.99500000000000011</v>
      </c>
      <c r="AJ29">
        <f t="shared" ref="AJ29" si="217">IF(SUM(Q28:Q29)&gt;0,AVERAGE(Q28:Q29),0)</f>
        <v>46.980000000000004</v>
      </c>
      <c r="AK29">
        <f t="shared" ref="AK29" si="218">IF(SUM(R28:R29)&gt;0,AVERAGE(R28:R29),0)</f>
        <v>0</v>
      </c>
      <c r="AL29">
        <f t="shared" ref="AL29" si="219">IF(SUM(S28:S29)&gt;0,AVERAGE(S28:S29),0)</f>
        <v>0</v>
      </c>
      <c r="AM29">
        <f t="shared" ref="AM29" si="220">IF(SUM(T28:T29)&gt;0,AVERAGE(T28:T29),0)</f>
        <v>1.1000000000000001</v>
      </c>
      <c r="AN29">
        <f t="shared" ref="AN29" si="221">IF(SUM(U28:U29)&gt;0,AVERAGE(U28:U29),0)</f>
        <v>51.93</v>
      </c>
    </row>
    <row r="30" spans="1:40" x14ac:dyDescent="0.25">
      <c r="A30" t="s">
        <v>16</v>
      </c>
      <c r="B30">
        <v>0</v>
      </c>
      <c r="C30" t="s">
        <v>10</v>
      </c>
      <c r="D30">
        <v>1.81</v>
      </c>
      <c r="E30">
        <v>46.64</v>
      </c>
      <c r="F30">
        <v>1.1599999999999999</v>
      </c>
      <c r="G30">
        <v>41.83</v>
      </c>
      <c r="H30">
        <v>0.7</v>
      </c>
      <c r="I30">
        <v>40.450000000000003</v>
      </c>
      <c r="J30">
        <v>1.0900000000000001</v>
      </c>
      <c r="K30">
        <v>41.58</v>
      </c>
      <c r="N30">
        <v>1.73</v>
      </c>
      <c r="O30">
        <v>48.93</v>
      </c>
    </row>
    <row r="31" spans="1:40" x14ac:dyDescent="0.25">
      <c r="A31" t="s">
        <v>16</v>
      </c>
      <c r="B31">
        <v>0</v>
      </c>
      <c r="C31" t="s">
        <v>13</v>
      </c>
      <c r="D31">
        <v>1.65</v>
      </c>
      <c r="E31">
        <v>46.24</v>
      </c>
      <c r="F31">
        <v>0.96</v>
      </c>
      <c r="G31">
        <v>43.29</v>
      </c>
      <c r="H31">
        <v>0.6</v>
      </c>
      <c r="I31">
        <v>42</v>
      </c>
      <c r="J31">
        <v>1.2</v>
      </c>
      <c r="K31">
        <v>41.22</v>
      </c>
      <c r="N31">
        <v>1.37</v>
      </c>
      <c r="O31">
        <v>50.57</v>
      </c>
      <c r="R31">
        <v>1.58</v>
      </c>
      <c r="S31">
        <v>47.13</v>
      </c>
      <c r="W31">
        <f>IF(SUM(D30:D31)&gt;0,AVERAGE(D30:D31),0)</f>
        <v>1.73</v>
      </c>
      <c r="X31">
        <f t="shared" ref="X31" si="222">IF(SUM(E30:E31)&gt;0,AVERAGE(E30:E31),0)</f>
        <v>46.44</v>
      </c>
      <c r="Y31">
        <f t="shared" ref="Y31" si="223">IF(SUM(F30:F31)&gt;0,AVERAGE(F30:F31),0)</f>
        <v>1.06</v>
      </c>
      <c r="Z31">
        <f t="shared" ref="Z31" si="224">IF(SUM(G30:G31)&gt;0,AVERAGE(G30:G31),0)</f>
        <v>42.56</v>
      </c>
      <c r="AA31">
        <f t="shared" ref="AA31" si="225">IF(SUM(H30:H31)&gt;0,AVERAGE(H30:H31),0)</f>
        <v>0.64999999999999991</v>
      </c>
      <c r="AB31">
        <f t="shared" ref="AB31" si="226">IF(SUM(I30:I31)&gt;0,AVERAGE(I30:I31),0)</f>
        <v>41.225000000000001</v>
      </c>
      <c r="AC31">
        <f t="shared" ref="AC31" si="227">IF(SUM(J30:J31)&gt;0,AVERAGE(J30:J31),0)</f>
        <v>1.145</v>
      </c>
      <c r="AD31">
        <f t="shared" ref="AD31" si="228">IF(SUM(K30:K31)&gt;0,AVERAGE(K30:K31),0)</f>
        <v>41.4</v>
      </c>
      <c r="AE31">
        <f t="shared" ref="AE31" si="229">IF(SUM(L30:L31)&gt;0,AVERAGE(L30:L31),0)</f>
        <v>0</v>
      </c>
      <c r="AF31">
        <f t="shared" ref="AF31" si="230">IF(SUM(M30:M31)&gt;0,AVERAGE(M30:M31),0)</f>
        <v>0</v>
      </c>
      <c r="AG31">
        <f t="shared" ref="AG31" si="231">IF(SUM(N30:N31)&gt;0,AVERAGE(N30:N31),0)</f>
        <v>1.55</v>
      </c>
      <c r="AH31">
        <f t="shared" ref="AH31" si="232">IF(SUM(O30:O31)&gt;0,AVERAGE(O30:O31),0)</f>
        <v>49.75</v>
      </c>
      <c r="AI31">
        <f t="shared" ref="AI31" si="233">IF(SUM(P30:P31)&gt;0,AVERAGE(P30:P31),0)</f>
        <v>0</v>
      </c>
      <c r="AJ31">
        <f t="shared" ref="AJ31" si="234">IF(SUM(Q30:Q31)&gt;0,AVERAGE(Q30:Q31),0)</f>
        <v>0</v>
      </c>
      <c r="AK31">
        <f t="shared" ref="AK31" si="235">IF(SUM(R30:R31)&gt;0,AVERAGE(R30:R31),0)</f>
        <v>1.58</v>
      </c>
      <c r="AL31">
        <f t="shared" ref="AL31" si="236">IF(SUM(S30:S31)&gt;0,AVERAGE(S30:S31),0)</f>
        <v>47.13</v>
      </c>
      <c r="AM31">
        <f t="shared" ref="AM31" si="237">IF(SUM(T30:T31)&gt;0,AVERAGE(T30:T31),0)</f>
        <v>0</v>
      </c>
      <c r="AN31">
        <f t="shared" ref="AN31" si="238">IF(SUM(U30:U31)&gt;0,AVERAGE(U30:U31),0)</f>
        <v>0</v>
      </c>
    </row>
    <row r="32" spans="1:40" x14ac:dyDescent="0.25">
      <c r="A32" t="s">
        <v>16</v>
      </c>
      <c r="B32">
        <v>10</v>
      </c>
      <c r="C32" t="s">
        <v>11</v>
      </c>
      <c r="D32">
        <v>1.67</v>
      </c>
      <c r="E32">
        <v>45.07</v>
      </c>
      <c r="F32">
        <v>0.84</v>
      </c>
      <c r="G32">
        <v>42.56</v>
      </c>
      <c r="H32">
        <v>0.76</v>
      </c>
      <c r="I32">
        <v>41.83</v>
      </c>
      <c r="J32">
        <v>0.99</v>
      </c>
      <c r="K32">
        <v>42.18</v>
      </c>
      <c r="L32">
        <v>1.32</v>
      </c>
      <c r="M32">
        <v>50.85</v>
      </c>
      <c r="P32">
        <v>1.3</v>
      </c>
      <c r="Q32">
        <v>46.64</v>
      </c>
    </row>
    <row r="33" spans="1:40" x14ac:dyDescent="0.25">
      <c r="A33" t="s">
        <v>16</v>
      </c>
      <c r="B33">
        <v>10</v>
      </c>
      <c r="C33" t="s">
        <v>12</v>
      </c>
      <c r="D33">
        <v>1.71</v>
      </c>
      <c r="E33">
        <v>42.73</v>
      </c>
      <c r="F33">
        <v>0.98</v>
      </c>
      <c r="G33">
        <v>42.02</v>
      </c>
      <c r="H33">
        <v>0.89</v>
      </c>
      <c r="I33">
        <v>39.58</v>
      </c>
      <c r="J33">
        <v>1.24</v>
      </c>
      <c r="K33">
        <v>41.06</v>
      </c>
      <c r="L33">
        <v>1.23</v>
      </c>
      <c r="M33">
        <v>50.4</v>
      </c>
      <c r="P33">
        <v>1.42</v>
      </c>
      <c r="Q33">
        <v>46.76</v>
      </c>
      <c r="W33">
        <f>IF(SUM(D32:D33)&gt;0,AVERAGE(D32:D33),0)</f>
        <v>1.69</v>
      </c>
      <c r="X33">
        <f t="shared" ref="X33" si="239">IF(SUM(E32:E33)&gt;0,AVERAGE(E32:E33),0)</f>
        <v>43.9</v>
      </c>
      <c r="Y33">
        <f t="shared" ref="Y33" si="240">IF(SUM(F32:F33)&gt;0,AVERAGE(F32:F33),0)</f>
        <v>0.90999999999999992</v>
      </c>
      <c r="Z33">
        <f t="shared" ref="Z33" si="241">IF(SUM(G32:G33)&gt;0,AVERAGE(G32:G33),0)</f>
        <v>42.290000000000006</v>
      </c>
      <c r="AA33">
        <f t="shared" ref="AA33" si="242">IF(SUM(H32:H33)&gt;0,AVERAGE(H32:H33),0)</f>
        <v>0.82499999999999996</v>
      </c>
      <c r="AB33">
        <f t="shared" ref="AB33" si="243">IF(SUM(I32:I33)&gt;0,AVERAGE(I32:I33),0)</f>
        <v>40.704999999999998</v>
      </c>
      <c r="AC33">
        <f t="shared" ref="AC33" si="244">IF(SUM(J32:J33)&gt;0,AVERAGE(J32:J33),0)</f>
        <v>1.115</v>
      </c>
      <c r="AD33">
        <f t="shared" ref="AD33" si="245">IF(SUM(K32:K33)&gt;0,AVERAGE(K32:K33),0)</f>
        <v>41.620000000000005</v>
      </c>
      <c r="AE33">
        <f t="shared" ref="AE33" si="246">IF(SUM(L32:L33)&gt;0,AVERAGE(L32:L33),0)</f>
        <v>1.2749999999999999</v>
      </c>
      <c r="AF33">
        <f t="shared" ref="AF33" si="247">IF(SUM(M32:M33)&gt;0,AVERAGE(M32:M33),0)</f>
        <v>50.625</v>
      </c>
      <c r="AG33">
        <f t="shared" ref="AG33" si="248">IF(SUM(N32:N33)&gt;0,AVERAGE(N32:N33),0)</f>
        <v>0</v>
      </c>
      <c r="AH33">
        <f t="shared" ref="AH33" si="249">IF(SUM(O32:O33)&gt;0,AVERAGE(O32:O33),0)</f>
        <v>0</v>
      </c>
      <c r="AI33">
        <f t="shared" ref="AI33" si="250">IF(SUM(P32:P33)&gt;0,AVERAGE(P32:P33),0)</f>
        <v>1.3599999999999999</v>
      </c>
      <c r="AJ33">
        <f t="shared" ref="AJ33" si="251">IF(SUM(Q32:Q33)&gt;0,AVERAGE(Q32:Q33),0)</f>
        <v>46.7</v>
      </c>
      <c r="AK33">
        <f t="shared" ref="AK33" si="252">IF(SUM(R32:R33)&gt;0,AVERAGE(R32:R33),0)</f>
        <v>0</v>
      </c>
      <c r="AL33">
        <f t="shared" ref="AL33" si="253">IF(SUM(S32:S33)&gt;0,AVERAGE(S32:S33),0)</f>
        <v>0</v>
      </c>
      <c r="AM33">
        <f t="shared" ref="AM33" si="254">IF(SUM(T32:T33)&gt;0,AVERAGE(T32:T33),0)</f>
        <v>0</v>
      </c>
      <c r="AN33">
        <f t="shared" ref="AN33" si="255">IF(SUM(U32:U33)&gt;0,AVERAGE(U32:U33),0)</f>
        <v>0</v>
      </c>
    </row>
    <row r="34" spans="1:40" x14ac:dyDescent="0.25">
      <c r="A34" t="s">
        <v>18</v>
      </c>
      <c r="B34">
        <v>0</v>
      </c>
      <c r="C34" t="s">
        <v>10</v>
      </c>
      <c r="D34">
        <v>1.3</v>
      </c>
      <c r="E34">
        <v>33.409999999999997</v>
      </c>
      <c r="F34">
        <v>1.18</v>
      </c>
      <c r="G34">
        <v>41.75</v>
      </c>
      <c r="H34">
        <v>1</v>
      </c>
      <c r="I34">
        <v>32.58</v>
      </c>
      <c r="J34">
        <v>2.23</v>
      </c>
      <c r="K34">
        <v>43.98</v>
      </c>
      <c r="L34">
        <v>1.66</v>
      </c>
      <c r="M34">
        <v>46.25</v>
      </c>
      <c r="P34">
        <v>1.79</v>
      </c>
      <c r="Q34">
        <v>47.62</v>
      </c>
      <c r="R34">
        <v>2.4500000000000002</v>
      </c>
      <c r="S34">
        <v>40.880000000000003</v>
      </c>
    </row>
    <row r="35" spans="1:40" x14ac:dyDescent="0.25">
      <c r="A35" t="s">
        <v>18</v>
      </c>
      <c r="B35">
        <v>0</v>
      </c>
      <c r="C35" t="s">
        <v>13</v>
      </c>
      <c r="D35">
        <v>1.62</v>
      </c>
      <c r="E35">
        <v>42.92</v>
      </c>
      <c r="F35">
        <v>0.86</v>
      </c>
      <c r="G35">
        <v>42.17</v>
      </c>
      <c r="H35">
        <v>0.78</v>
      </c>
      <c r="I35">
        <v>34.86</v>
      </c>
      <c r="J35">
        <v>1.17</v>
      </c>
      <c r="K35">
        <v>39.43</v>
      </c>
      <c r="N35">
        <v>1.97</v>
      </c>
      <c r="O35">
        <v>50</v>
      </c>
      <c r="W35">
        <f>IF(SUM(D34:D35)&gt;0,AVERAGE(D34:D35),0)</f>
        <v>1.46</v>
      </c>
      <c r="X35">
        <f t="shared" ref="X35" si="256">IF(SUM(E34:E35)&gt;0,AVERAGE(E34:E35),0)</f>
        <v>38.164999999999999</v>
      </c>
      <c r="Y35">
        <f t="shared" ref="Y35" si="257">IF(SUM(F34:F35)&gt;0,AVERAGE(F34:F35),0)</f>
        <v>1.02</v>
      </c>
      <c r="Z35">
        <f t="shared" ref="Z35" si="258">IF(SUM(G34:G35)&gt;0,AVERAGE(G34:G35),0)</f>
        <v>41.96</v>
      </c>
      <c r="AA35">
        <f t="shared" ref="AA35" si="259">IF(SUM(H34:H35)&gt;0,AVERAGE(H34:H35),0)</f>
        <v>0.89</v>
      </c>
      <c r="AB35">
        <f t="shared" ref="AB35" si="260">IF(SUM(I34:I35)&gt;0,AVERAGE(I34:I35),0)</f>
        <v>33.72</v>
      </c>
      <c r="AC35">
        <f t="shared" ref="AC35" si="261">IF(SUM(J34:J35)&gt;0,AVERAGE(J34:J35),0)</f>
        <v>1.7</v>
      </c>
      <c r="AD35">
        <f t="shared" ref="AD35" si="262">IF(SUM(K34:K35)&gt;0,AVERAGE(K34:K35),0)</f>
        <v>41.704999999999998</v>
      </c>
      <c r="AE35">
        <f t="shared" ref="AE35" si="263">IF(SUM(L34:L35)&gt;0,AVERAGE(L34:L35),0)</f>
        <v>1.66</v>
      </c>
      <c r="AF35">
        <f t="shared" ref="AF35" si="264">IF(SUM(M34:M35)&gt;0,AVERAGE(M34:M35),0)</f>
        <v>46.25</v>
      </c>
      <c r="AG35">
        <f t="shared" ref="AG35" si="265">IF(SUM(N34:N35)&gt;0,AVERAGE(N34:N35),0)</f>
        <v>1.97</v>
      </c>
      <c r="AH35">
        <f t="shared" ref="AH35" si="266">IF(SUM(O34:O35)&gt;0,AVERAGE(O34:O35),0)</f>
        <v>50</v>
      </c>
      <c r="AI35">
        <f t="shared" ref="AI35" si="267">IF(SUM(P34:P35)&gt;0,AVERAGE(P34:P35),0)</f>
        <v>1.79</v>
      </c>
      <c r="AJ35">
        <f t="shared" ref="AJ35" si="268">IF(SUM(Q34:Q35)&gt;0,AVERAGE(Q34:Q35),0)</f>
        <v>47.62</v>
      </c>
      <c r="AK35">
        <f t="shared" ref="AK35" si="269">IF(SUM(R34:R35)&gt;0,AVERAGE(R34:R35),0)</f>
        <v>2.4500000000000002</v>
      </c>
      <c r="AL35">
        <f t="shared" ref="AL35" si="270">IF(SUM(S34:S35)&gt;0,AVERAGE(S34:S35),0)</f>
        <v>40.880000000000003</v>
      </c>
      <c r="AM35">
        <f t="shared" ref="AM35" si="271">IF(SUM(T34:T35)&gt;0,AVERAGE(T34:T35),0)</f>
        <v>0</v>
      </c>
      <c r="AN35">
        <f t="shared" ref="AN35" si="272">IF(SUM(U34:U35)&gt;0,AVERAGE(U34:U35),0)</f>
        <v>0</v>
      </c>
    </row>
    <row r="36" spans="1:40" x14ac:dyDescent="0.25">
      <c r="A36" t="s">
        <v>18</v>
      </c>
      <c r="B36">
        <v>10</v>
      </c>
      <c r="C36" t="s">
        <v>11</v>
      </c>
      <c r="D36">
        <v>1.04</v>
      </c>
      <c r="E36">
        <v>43.78</v>
      </c>
      <c r="F36">
        <v>0.85</v>
      </c>
      <c r="G36">
        <v>41.8</v>
      </c>
      <c r="H36">
        <v>0.51</v>
      </c>
      <c r="I36">
        <v>40.130000000000003</v>
      </c>
      <c r="J36">
        <v>1.1499999999999999</v>
      </c>
      <c r="K36">
        <v>42.1</v>
      </c>
      <c r="P36">
        <v>1.1000000000000001</v>
      </c>
      <c r="Q36">
        <v>47.28</v>
      </c>
    </row>
    <row r="37" spans="1:40" x14ac:dyDescent="0.25">
      <c r="A37" t="s">
        <v>18</v>
      </c>
      <c r="B37">
        <v>10</v>
      </c>
      <c r="C37" t="s">
        <v>12</v>
      </c>
      <c r="D37">
        <v>1.4849999999999999</v>
      </c>
      <c r="E37">
        <v>42.730000000000004</v>
      </c>
      <c r="F37">
        <v>0.83499999999999996</v>
      </c>
      <c r="G37">
        <v>44.685000000000002</v>
      </c>
      <c r="H37">
        <v>1.085</v>
      </c>
      <c r="I37">
        <v>41.495000000000005</v>
      </c>
      <c r="J37">
        <v>1.21</v>
      </c>
      <c r="K37">
        <v>42.594999999999999</v>
      </c>
      <c r="L37">
        <v>1.53</v>
      </c>
      <c r="M37">
        <v>48.644999999999996</v>
      </c>
      <c r="P37">
        <v>1.23</v>
      </c>
      <c r="Q37">
        <v>46.725000000000001</v>
      </c>
      <c r="W37">
        <f>IF(SUM(D36:D37)&gt;0,AVERAGE(D36:D37),0)</f>
        <v>1.2625</v>
      </c>
      <c r="X37">
        <f t="shared" ref="X37" si="273">IF(SUM(E36:E37)&gt;0,AVERAGE(E36:E37),0)</f>
        <v>43.255000000000003</v>
      </c>
      <c r="Y37">
        <f t="shared" ref="Y37" si="274">IF(SUM(F36:F37)&gt;0,AVERAGE(F36:F37),0)</f>
        <v>0.84250000000000003</v>
      </c>
      <c r="Z37">
        <f t="shared" ref="Z37" si="275">IF(SUM(G36:G37)&gt;0,AVERAGE(G36:G37),0)</f>
        <v>43.2425</v>
      </c>
      <c r="AA37">
        <f t="shared" ref="AA37" si="276">IF(SUM(H36:H37)&gt;0,AVERAGE(H36:H37),0)</f>
        <v>0.79749999999999999</v>
      </c>
      <c r="AB37">
        <f t="shared" ref="AB37" si="277">IF(SUM(I36:I37)&gt;0,AVERAGE(I36:I37),0)</f>
        <v>40.8125</v>
      </c>
      <c r="AC37">
        <f t="shared" ref="AC37" si="278">IF(SUM(J36:J37)&gt;0,AVERAGE(J36:J37),0)</f>
        <v>1.18</v>
      </c>
      <c r="AD37">
        <f t="shared" ref="AD37" si="279">IF(SUM(K36:K37)&gt;0,AVERAGE(K36:K37),0)</f>
        <v>42.347499999999997</v>
      </c>
      <c r="AE37">
        <f t="shared" ref="AE37" si="280">IF(SUM(L36:L37)&gt;0,AVERAGE(L36:L37),0)</f>
        <v>1.53</v>
      </c>
      <c r="AF37">
        <f t="shared" ref="AF37" si="281">IF(SUM(M36:M37)&gt;0,AVERAGE(M36:M37),0)</f>
        <v>48.644999999999996</v>
      </c>
      <c r="AG37">
        <f t="shared" ref="AG37" si="282">IF(SUM(N36:N37)&gt;0,AVERAGE(N36:N37),0)</f>
        <v>0</v>
      </c>
      <c r="AH37">
        <f t="shared" ref="AH37" si="283">IF(SUM(O36:O37)&gt;0,AVERAGE(O36:O37),0)</f>
        <v>0</v>
      </c>
      <c r="AI37">
        <f t="shared" ref="AI37" si="284">IF(SUM(P36:P37)&gt;0,AVERAGE(P36:P37),0)</f>
        <v>1.165</v>
      </c>
      <c r="AJ37">
        <f t="shared" ref="AJ37" si="285">IF(SUM(Q36:Q37)&gt;0,AVERAGE(Q36:Q37),0)</f>
        <v>47.002499999999998</v>
      </c>
      <c r="AK37">
        <f t="shared" ref="AK37" si="286">IF(SUM(R36:R37)&gt;0,AVERAGE(R36:R37),0)</f>
        <v>0</v>
      </c>
      <c r="AL37">
        <f t="shared" ref="AL37" si="287">IF(SUM(S36:S37)&gt;0,AVERAGE(S36:S37),0)</f>
        <v>0</v>
      </c>
      <c r="AM37">
        <f t="shared" ref="AM37" si="288">IF(SUM(T36:T37)&gt;0,AVERAGE(T36:T37),0)</f>
        <v>0</v>
      </c>
      <c r="AN37">
        <f t="shared" ref="AN37" si="289">IF(SUM(U36:U37)&gt;0,AVERAGE(U36:U37),0)</f>
        <v>0</v>
      </c>
    </row>
    <row r="38" spans="1:40" x14ac:dyDescent="0.25">
      <c r="A38" t="s">
        <v>20</v>
      </c>
      <c r="B38">
        <v>0</v>
      </c>
      <c r="C38" t="s">
        <v>10</v>
      </c>
      <c r="D38">
        <v>1.67</v>
      </c>
      <c r="E38">
        <v>44.73</v>
      </c>
      <c r="F38">
        <v>1.02</v>
      </c>
      <c r="G38">
        <v>42.42</v>
      </c>
      <c r="H38">
        <v>2</v>
      </c>
      <c r="I38">
        <v>42.59</v>
      </c>
      <c r="J38">
        <v>1.62</v>
      </c>
      <c r="K38">
        <v>43.8</v>
      </c>
      <c r="L38">
        <v>1.63</v>
      </c>
      <c r="M38">
        <v>48.66</v>
      </c>
      <c r="N38">
        <v>1.72</v>
      </c>
      <c r="O38">
        <v>49.32</v>
      </c>
    </row>
    <row r="39" spans="1:40" x14ac:dyDescent="0.25">
      <c r="A39" t="s">
        <v>20</v>
      </c>
      <c r="B39">
        <v>0</v>
      </c>
      <c r="C39" t="s">
        <v>13</v>
      </c>
      <c r="D39">
        <v>1.1299999999999999</v>
      </c>
      <c r="E39">
        <v>34.549999999999997</v>
      </c>
      <c r="F39">
        <v>0.81</v>
      </c>
      <c r="G39">
        <v>42.14</v>
      </c>
      <c r="H39">
        <v>0.91</v>
      </c>
      <c r="I39">
        <v>38.729999999999997</v>
      </c>
      <c r="J39">
        <v>1.1599999999999999</v>
      </c>
      <c r="K39">
        <v>42.32</v>
      </c>
      <c r="L39">
        <v>1.53</v>
      </c>
      <c r="M39">
        <v>47.93</v>
      </c>
      <c r="P39">
        <v>1.07</v>
      </c>
      <c r="Q39">
        <v>45.64</v>
      </c>
      <c r="W39">
        <f>IF(SUM(D38:D39)&gt;0,AVERAGE(D38:D39),0)</f>
        <v>1.4</v>
      </c>
      <c r="X39">
        <f t="shared" ref="X39" si="290">IF(SUM(E38:E39)&gt;0,AVERAGE(E38:E39),0)</f>
        <v>39.64</v>
      </c>
      <c r="Y39">
        <f t="shared" ref="Y39" si="291">IF(SUM(F38:F39)&gt;0,AVERAGE(F38:F39),0)</f>
        <v>0.91500000000000004</v>
      </c>
      <c r="Z39">
        <f t="shared" ref="Z39" si="292">IF(SUM(G38:G39)&gt;0,AVERAGE(G38:G39),0)</f>
        <v>42.28</v>
      </c>
      <c r="AA39">
        <f t="shared" ref="AA39" si="293">IF(SUM(H38:H39)&gt;0,AVERAGE(H38:H39),0)</f>
        <v>1.4550000000000001</v>
      </c>
      <c r="AB39">
        <f t="shared" ref="AB39" si="294">IF(SUM(I38:I39)&gt;0,AVERAGE(I38:I39),0)</f>
        <v>40.659999999999997</v>
      </c>
      <c r="AC39">
        <f t="shared" ref="AC39" si="295">IF(SUM(J38:J39)&gt;0,AVERAGE(J38:J39),0)</f>
        <v>1.3900000000000001</v>
      </c>
      <c r="AD39">
        <f t="shared" ref="AD39" si="296">IF(SUM(K38:K39)&gt;0,AVERAGE(K38:K39),0)</f>
        <v>43.06</v>
      </c>
      <c r="AE39">
        <f t="shared" ref="AE39" si="297">IF(SUM(L38:L39)&gt;0,AVERAGE(L38:L39),0)</f>
        <v>1.58</v>
      </c>
      <c r="AF39">
        <f t="shared" ref="AF39" si="298">IF(SUM(M38:M39)&gt;0,AVERAGE(M38:M39),0)</f>
        <v>48.295000000000002</v>
      </c>
      <c r="AG39">
        <f t="shared" ref="AG39" si="299">IF(SUM(N38:N39)&gt;0,AVERAGE(N38:N39),0)</f>
        <v>1.72</v>
      </c>
      <c r="AH39">
        <f t="shared" ref="AH39" si="300">IF(SUM(O38:O39)&gt;0,AVERAGE(O38:O39),0)</f>
        <v>49.32</v>
      </c>
      <c r="AI39">
        <f t="shared" ref="AI39" si="301">IF(SUM(P38:P39)&gt;0,AVERAGE(P38:P39),0)</f>
        <v>1.07</v>
      </c>
      <c r="AJ39">
        <f t="shared" ref="AJ39" si="302">IF(SUM(Q38:Q39)&gt;0,AVERAGE(Q38:Q39),0)</f>
        <v>45.64</v>
      </c>
      <c r="AK39">
        <f t="shared" ref="AK39" si="303">IF(SUM(R38:R39)&gt;0,AVERAGE(R38:R39),0)</f>
        <v>0</v>
      </c>
      <c r="AL39">
        <f t="shared" ref="AL39" si="304">IF(SUM(S38:S39)&gt;0,AVERAGE(S38:S39),0)</f>
        <v>0</v>
      </c>
      <c r="AM39">
        <f t="shared" ref="AM39" si="305">IF(SUM(T38:T39)&gt;0,AVERAGE(T38:T39),0)</f>
        <v>0</v>
      </c>
      <c r="AN39">
        <f t="shared" ref="AN39" si="306">IF(SUM(U38:U39)&gt;0,AVERAGE(U38:U39),0)</f>
        <v>0</v>
      </c>
    </row>
    <row r="40" spans="1:40" x14ac:dyDescent="0.25">
      <c r="A40" t="s">
        <v>20</v>
      </c>
      <c r="B40">
        <v>10</v>
      </c>
      <c r="C40" t="s">
        <v>11</v>
      </c>
      <c r="D40">
        <v>1.42</v>
      </c>
      <c r="E40">
        <v>43.33</v>
      </c>
      <c r="F40">
        <v>0.94</v>
      </c>
      <c r="G40">
        <v>43.39</v>
      </c>
      <c r="H40">
        <v>1.04</v>
      </c>
      <c r="I40">
        <v>42.47</v>
      </c>
      <c r="J40">
        <v>1.01</v>
      </c>
      <c r="K40">
        <v>43.38</v>
      </c>
      <c r="L40">
        <v>1.49</v>
      </c>
      <c r="M40">
        <v>48.83</v>
      </c>
      <c r="P40">
        <v>1.32</v>
      </c>
      <c r="Q40">
        <v>48.38</v>
      </c>
    </row>
    <row r="41" spans="1:40" x14ac:dyDescent="0.25">
      <c r="A41" t="s">
        <v>20</v>
      </c>
      <c r="B41">
        <v>10</v>
      </c>
      <c r="C41" t="s">
        <v>12</v>
      </c>
      <c r="D41">
        <v>0.95</v>
      </c>
      <c r="E41">
        <v>44.51</v>
      </c>
      <c r="F41">
        <v>0.84</v>
      </c>
      <c r="G41">
        <v>43.81</v>
      </c>
      <c r="H41">
        <v>0.52</v>
      </c>
      <c r="I41">
        <v>42.35</v>
      </c>
      <c r="J41">
        <v>0.95</v>
      </c>
      <c r="K41">
        <v>44.27</v>
      </c>
      <c r="L41">
        <v>1.5</v>
      </c>
      <c r="M41">
        <v>48.83</v>
      </c>
      <c r="P41">
        <v>1.3</v>
      </c>
      <c r="Q41">
        <v>48.3</v>
      </c>
      <c r="W41">
        <f>IF(SUM(D40:D41)&gt;0,AVERAGE(D40:D41),0)</f>
        <v>1.1850000000000001</v>
      </c>
      <c r="X41">
        <f t="shared" ref="X41" si="307">IF(SUM(E40:E41)&gt;0,AVERAGE(E40:E41),0)</f>
        <v>43.92</v>
      </c>
      <c r="Y41">
        <f t="shared" ref="Y41" si="308">IF(SUM(F40:F41)&gt;0,AVERAGE(F40:F41),0)</f>
        <v>0.8899999999999999</v>
      </c>
      <c r="Z41">
        <f t="shared" ref="Z41" si="309">IF(SUM(G40:G41)&gt;0,AVERAGE(G40:G41),0)</f>
        <v>43.6</v>
      </c>
      <c r="AA41">
        <f t="shared" ref="AA41" si="310">IF(SUM(H40:H41)&gt;0,AVERAGE(H40:H41),0)</f>
        <v>0.78</v>
      </c>
      <c r="AB41">
        <f t="shared" ref="AB41" si="311">IF(SUM(I40:I41)&gt;0,AVERAGE(I40:I41),0)</f>
        <v>42.41</v>
      </c>
      <c r="AC41">
        <f t="shared" ref="AC41" si="312">IF(SUM(J40:J41)&gt;0,AVERAGE(J40:J41),0)</f>
        <v>0.98</v>
      </c>
      <c r="AD41">
        <f t="shared" ref="AD41" si="313">IF(SUM(K40:K41)&gt;0,AVERAGE(K40:K41),0)</f>
        <v>43.825000000000003</v>
      </c>
      <c r="AE41">
        <f t="shared" ref="AE41" si="314">IF(SUM(L40:L41)&gt;0,AVERAGE(L40:L41),0)</f>
        <v>1.4950000000000001</v>
      </c>
      <c r="AF41">
        <f t="shared" ref="AF41" si="315">IF(SUM(M40:M41)&gt;0,AVERAGE(M40:M41),0)</f>
        <v>48.83</v>
      </c>
      <c r="AG41">
        <f t="shared" ref="AG41" si="316">IF(SUM(N40:N41)&gt;0,AVERAGE(N40:N41),0)</f>
        <v>0</v>
      </c>
      <c r="AH41">
        <f t="shared" ref="AH41" si="317">IF(SUM(O40:O41)&gt;0,AVERAGE(O40:O41),0)</f>
        <v>0</v>
      </c>
      <c r="AI41">
        <f t="shared" ref="AI41" si="318">IF(SUM(P40:P41)&gt;0,AVERAGE(P40:P41),0)</f>
        <v>1.31</v>
      </c>
      <c r="AJ41">
        <f t="shared" ref="AJ41" si="319">IF(SUM(Q40:Q41)&gt;0,AVERAGE(Q40:Q41),0)</f>
        <v>48.34</v>
      </c>
      <c r="AK41">
        <f t="shared" ref="AK41" si="320">IF(SUM(R40:R41)&gt;0,AVERAGE(R40:R41),0)</f>
        <v>0</v>
      </c>
      <c r="AL41">
        <f t="shared" ref="AL41" si="321">IF(SUM(S40:S41)&gt;0,AVERAGE(S40:S41),0)</f>
        <v>0</v>
      </c>
      <c r="AM41">
        <f t="shared" ref="AM41" si="322">IF(SUM(T40:T41)&gt;0,AVERAGE(T40:T41),0)</f>
        <v>0</v>
      </c>
      <c r="AN41">
        <f t="shared" ref="AN41" si="323">IF(SUM(U40:U41)&gt;0,AVERAGE(U40:U41),0)</f>
        <v>0</v>
      </c>
    </row>
    <row r="42" spans="1:40" x14ac:dyDescent="0.25">
      <c r="A42" t="s">
        <v>24</v>
      </c>
      <c r="B42">
        <v>0</v>
      </c>
      <c r="C42" t="s">
        <v>10</v>
      </c>
      <c r="D42">
        <v>1.52</v>
      </c>
      <c r="E42">
        <v>39.06</v>
      </c>
      <c r="F42">
        <v>0.76</v>
      </c>
      <c r="G42">
        <v>34.85</v>
      </c>
      <c r="H42">
        <v>1.88</v>
      </c>
      <c r="I42">
        <v>40.75</v>
      </c>
      <c r="J42">
        <v>1.3</v>
      </c>
      <c r="K42">
        <v>41.19</v>
      </c>
      <c r="L42">
        <v>1.33</v>
      </c>
      <c r="M42">
        <v>47.15</v>
      </c>
      <c r="N42">
        <v>1.73</v>
      </c>
      <c r="O42">
        <v>46.56</v>
      </c>
      <c r="T42">
        <v>0.98</v>
      </c>
      <c r="U42">
        <v>51.14</v>
      </c>
    </row>
    <row r="43" spans="1:40" x14ac:dyDescent="0.25">
      <c r="A43" t="s">
        <v>24</v>
      </c>
      <c r="B43">
        <v>0</v>
      </c>
      <c r="C43" t="s">
        <v>13</v>
      </c>
      <c r="D43">
        <v>1.91</v>
      </c>
      <c r="E43">
        <v>42.72</v>
      </c>
      <c r="F43">
        <v>1.1100000000000001</v>
      </c>
      <c r="G43">
        <v>41.81</v>
      </c>
      <c r="H43">
        <v>2.7</v>
      </c>
      <c r="I43">
        <v>42.56</v>
      </c>
      <c r="J43">
        <v>1.01</v>
      </c>
      <c r="K43">
        <v>42.1</v>
      </c>
      <c r="N43">
        <v>1.75</v>
      </c>
      <c r="O43">
        <v>48.63</v>
      </c>
      <c r="T43">
        <v>1.1000000000000001</v>
      </c>
      <c r="U43">
        <v>51.64</v>
      </c>
      <c r="W43">
        <f>IF(SUM(D42:D43)&gt;0,AVERAGE(D42:D43),0)</f>
        <v>1.7149999999999999</v>
      </c>
      <c r="X43">
        <f t="shared" ref="X43" si="324">IF(SUM(E42:E43)&gt;0,AVERAGE(E42:E43),0)</f>
        <v>40.89</v>
      </c>
      <c r="Y43">
        <f t="shared" ref="Y43" si="325">IF(SUM(F42:F43)&gt;0,AVERAGE(F42:F43),0)</f>
        <v>0.93500000000000005</v>
      </c>
      <c r="Z43">
        <f t="shared" ref="Z43" si="326">IF(SUM(G42:G43)&gt;0,AVERAGE(G42:G43),0)</f>
        <v>38.33</v>
      </c>
      <c r="AA43">
        <f t="shared" ref="AA43" si="327">IF(SUM(H42:H43)&gt;0,AVERAGE(H42:H43),0)</f>
        <v>2.29</v>
      </c>
      <c r="AB43">
        <f t="shared" ref="AB43" si="328">IF(SUM(I42:I43)&gt;0,AVERAGE(I42:I43),0)</f>
        <v>41.655000000000001</v>
      </c>
      <c r="AC43">
        <f t="shared" ref="AC43" si="329">IF(SUM(J42:J43)&gt;0,AVERAGE(J42:J43),0)</f>
        <v>1.155</v>
      </c>
      <c r="AD43">
        <f t="shared" ref="AD43" si="330">IF(SUM(K42:K43)&gt;0,AVERAGE(K42:K43),0)</f>
        <v>41.644999999999996</v>
      </c>
      <c r="AE43">
        <f t="shared" ref="AE43" si="331">IF(SUM(L42:L43)&gt;0,AVERAGE(L42:L43),0)</f>
        <v>1.33</v>
      </c>
      <c r="AF43">
        <f t="shared" ref="AF43" si="332">IF(SUM(M42:M43)&gt;0,AVERAGE(M42:M43),0)</f>
        <v>47.15</v>
      </c>
      <c r="AG43">
        <f t="shared" ref="AG43" si="333">IF(SUM(N42:N43)&gt;0,AVERAGE(N42:N43),0)</f>
        <v>1.74</v>
      </c>
      <c r="AH43">
        <f t="shared" ref="AH43" si="334">IF(SUM(O42:O43)&gt;0,AVERAGE(O42:O43),0)</f>
        <v>47.594999999999999</v>
      </c>
      <c r="AI43">
        <f t="shared" ref="AI43" si="335">IF(SUM(P42:P43)&gt;0,AVERAGE(P42:P43),0)</f>
        <v>0</v>
      </c>
      <c r="AJ43">
        <f t="shared" ref="AJ43" si="336">IF(SUM(Q42:Q43)&gt;0,AVERAGE(Q42:Q43),0)</f>
        <v>0</v>
      </c>
      <c r="AK43">
        <f t="shared" ref="AK43" si="337">IF(SUM(R42:R43)&gt;0,AVERAGE(R42:R43),0)</f>
        <v>0</v>
      </c>
      <c r="AL43">
        <f t="shared" ref="AL43" si="338">IF(SUM(S42:S43)&gt;0,AVERAGE(S42:S43),0)</f>
        <v>0</v>
      </c>
      <c r="AM43">
        <f t="shared" ref="AM43" si="339">IF(SUM(T42:T43)&gt;0,AVERAGE(T42:T43),0)</f>
        <v>1.04</v>
      </c>
      <c r="AN43">
        <f t="shared" ref="AN43" si="340">IF(SUM(U42:U43)&gt;0,AVERAGE(U42:U43),0)</f>
        <v>51.39</v>
      </c>
    </row>
    <row r="44" spans="1:40" x14ac:dyDescent="0.25">
      <c r="A44" t="s">
        <v>24</v>
      </c>
      <c r="B44">
        <v>10</v>
      </c>
      <c r="C44" t="s">
        <v>11</v>
      </c>
      <c r="D44">
        <v>1.28</v>
      </c>
      <c r="E44">
        <v>41.79</v>
      </c>
      <c r="F44">
        <v>0.75</v>
      </c>
      <c r="G44">
        <v>41.93</v>
      </c>
      <c r="H44">
        <v>0.62</v>
      </c>
      <c r="I44">
        <v>40.47</v>
      </c>
      <c r="J44">
        <v>1.1599999999999999</v>
      </c>
      <c r="K44">
        <v>43.49</v>
      </c>
      <c r="L44">
        <v>1.58</v>
      </c>
      <c r="M44">
        <v>48.2</v>
      </c>
      <c r="P44">
        <v>1.1299999999999999</v>
      </c>
      <c r="Q44">
        <v>47.13</v>
      </c>
    </row>
    <row r="45" spans="1:40" x14ac:dyDescent="0.25">
      <c r="A45" t="s">
        <v>24</v>
      </c>
      <c r="B45">
        <v>10</v>
      </c>
      <c r="C45" t="s">
        <v>12</v>
      </c>
      <c r="D45">
        <v>1.19</v>
      </c>
      <c r="E45">
        <v>40.85</v>
      </c>
      <c r="F45">
        <v>0.81</v>
      </c>
      <c r="G45">
        <v>41.98</v>
      </c>
      <c r="H45">
        <v>0.76</v>
      </c>
      <c r="I45">
        <v>38.96</v>
      </c>
      <c r="J45">
        <v>1.1599999999999999</v>
      </c>
      <c r="K45">
        <v>43.63</v>
      </c>
      <c r="L45">
        <v>1.47</v>
      </c>
      <c r="M45">
        <v>48.63</v>
      </c>
      <c r="P45">
        <v>1.36</v>
      </c>
      <c r="Q45">
        <v>46.82</v>
      </c>
      <c r="W45">
        <f>IF(SUM(D44:D45)&gt;0,AVERAGE(D44:D45),0)</f>
        <v>1.2349999999999999</v>
      </c>
      <c r="X45">
        <f t="shared" ref="X45" si="341">IF(SUM(E44:E45)&gt;0,AVERAGE(E44:E45),0)</f>
        <v>41.32</v>
      </c>
      <c r="Y45">
        <f t="shared" ref="Y45" si="342">IF(SUM(F44:F45)&gt;0,AVERAGE(F44:F45),0)</f>
        <v>0.78</v>
      </c>
      <c r="Z45">
        <f t="shared" ref="Z45" si="343">IF(SUM(G44:G45)&gt;0,AVERAGE(G44:G45),0)</f>
        <v>41.954999999999998</v>
      </c>
      <c r="AA45">
        <f t="shared" ref="AA45" si="344">IF(SUM(H44:H45)&gt;0,AVERAGE(H44:H45),0)</f>
        <v>0.69</v>
      </c>
      <c r="AB45">
        <f t="shared" ref="AB45" si="345">IF(SUM(I44:I45)&gt;0,AVERAGE(I44:I45),0)</f>
        <v>39.715000000000003</v>
      </c>
      <c r="AC45">
        <f t="shared" ref="AC45" si="346">IF(SUM(J44:J45)&gt;0,AVERAGE(J44:J45),0)</f>
        <v>1.1599999999999999</v>
      </c>
      <c r="AD45">
        <f t="shared" ref="AD45" si="347">IF(SUM(K44:K45)&gt;0,AVERAGE(K44:K45),0)</f>
        <v>43.56</v>
      </c>
      <c r="AE45">
        <f t="shared" ref="AE45" si="348">IF(SUM(L44:L45)&gt;0,AVERAGE(L44:L45),0)</f>
        <v>1.5249999999999999</v>
      </c>
      <c r="AF45">
        <f t="shared" ref="AF45" si="349">IF(SUM(M44:M45)&gt;0,AVERAGE(M44:M45),0)</f>
        <v>48.415000000000006</v>
      </c>
      <c r="AG45">
        <f t="shared" ref="AG45" si="350">IF(SUM(N44:N45)&gt;0,AVERAGE(N44:N45),0)</f>
        <v>0</v>
      </c>
      <c r="AH45">
        <f t="shared" ref="AH45" si="351">IF(SUM(O44:O45)&gt;0,AVERAGE(O44:O45),0)</f>
        <v>0</v>
      </c>
      <c r="AI45">
        <f t="shared" ref="AI45" si="352">IF(SUM(P44:P45)&gt;0,AVERAGE(P44:P45),0)</f>
        <v>1.2450000000000001</v>
      </c>
      <c r="AJ45">
        <f t="shared" ref="AJ45" si="353">IF(SUM(Q44:Q45)&gt;0,AVERAGE(Q44:Q45),0)</f>
        <v>46.975000000000001</v>
      </c>
      <c r="AK45">
        <f t="shared" ref="AK45" si="354">IF(SUM(R44:R45)&gt;0,AVERAGE(R44:R45),0)</f>
        <v>0</v>
      </c>
      <c r="AL45">
        <f t="shared" ref="AL45" si="355">IF(SUM(S44:S45)&gt;0,AVERAGE(S44:S45),0)</f>
        <v>0</v>
      </c>
      <c r="AM45">
        <f t="shared" ref="AM45" si="356">IF(SUM(T44:T45)&gt;0,AVERAGE(T44:T45),0)</f>
        <v>0</v>
      </c>
      <c r="AN45">
        <f t="shared" ref="AN45" si="357">IF(SUM(U44:U45)&gt;0,AVERAGE(U44:U45),0)</f>
        <v>0</v>
      </c>
    </row>
    <row r="46" spans="1:40" x14ac:dyDescent="0.25">
      <c r="A46" t="s">
        <v>21</v>
      </c>
      <c r="B46">
        <v>0</v>
      </c>
      <c r="C46" t="s">
        <v>10</v>
      </c>
      <c r="D46">
        <v>1.67</v>
      </c>
      <c r="E46">
        <v>45.44</v>
      </c>
      <c r="F46">
        <v>1.04</v>
      </c>
      <c r="G46">
        <v>44.53</v>
      </c>
      <c r="H46">
        <v>1.19</v>
      </c>
      <c r="I46">
        <v>43.03</v>
      </c>
      <c r="J46">
        <v>1.29</v>
      </c>
      <c r="K46">
        <v>45.51</v>
      </c>
      <c r="N46">
        <v>1.65</v>
      </c>
      <c r="O46">
        <v>49.83</v>
      </c>
    </row>
    <row r="47" spans="1:40" x14ac:dyDescent="0.25">
      <c r="A47" t="s">
        <v>21</v>
      </c>
      <c r="B47">
        <v>0</v>
      </c>
      <c r="C47" t="s">
        <v>13</v>
      </c>
      <c r="D47">
        <v>1.37</v>
      </c>
      <c r="E47">
        <v>43.02</v>
      </c>
      <c r="F47">
        <v>0.95</v>
      </c>
      <c r="G47">
        <v>41.27</v>
      </c>
      <c r="H47">
        <v>1.75</v>
      </c>
      <c r="I47">
        <v>42.06</v>
      </c>
      <c r="J47">
        <v>1.26</v>
      </c>
      <c r="K47">
        <v>43.66</v>
      </c>
      <c r="L47">
        <v>1.43</v>
      </c>
      <c r="M47">
        <v>47.56</v>
      </c>
      <c r="P47">
        <v>1.26</v>
      </c>
      <c r="Q47">
        <v>45.9</v>
      </c>
      <c r="W47">
        <f>IF(SUM(D46:D47)&gt;0,AVERAGE(D46:D47),0)</f>
        <v>1.52</v>
      </c>
      <c r="X47">
        <f t="shared" ref="X47" si="358">IF(SUM(E46:E47)&gt;0,AVERAGE(E46:E47),0)</f>
        <v>44.230000000000004</v>
      </c>
      <c r="Y47">
        <f t="shared" ref="Y47" si="359">IF(SUM(F46:F47)&gt;0,AVERAGE(F46:F47),0)</f>
        <v>0.995</v>
      </c>
      <c r="Z47">
        <f t="shared" ref="Z47" si="360">IF(SUM(G46:G47)&gt;0,AVERAGE(G46:G47),0)</f>
        <v>42.900000000000006</v>
      </c>
      <c r="AA47">
        <f t="shared" ref="AA47" si="361">IF(SUM(H46:H47)&gt;0,AVERAGE(H46:H47),0)</f>
        <v>1.47</v>
      </c>
      <c r="AB47">
        <f t="shared" ref="AB47" si="362">IF(SUM(I46:I47)&gt;0,AVERAGE(I46:I47),0)</f>
        <v>42.545000000000002</v>
      </c>
      <c r="AC47">
        <f t="shared" ref="AC47" si="363">IF(SUM(J46:J47)&gt;0,AVERAGE(J46:J47),0)</f>
        <v>1.2749999999999999</v>
      </c>
      <c r="AD47">
        <f t="shared" ref="AD47" si="364">IF(SUM(K46:K47)&gt;0,AVERAGE(K46:K47),0)</f>
        <v>44.584999999999994</v>
      </c>
      <c r="AE47">
        <f t="shared" ref="AE47" si="365">IF(SUM(L46:L47)&gt;0,AVERAGE(L46:L47),0)</f>
        <v>1.43</v>
      </c>
      <c r="AF47">
        <f t="shared" ref="AF47" si="366">IF(SUM(M46:M47)&gt;0,AVERAGE(M46:M47),0)</f>
        <v>47.56</v>
      </c>
      <c r="AG47">
        <f t="shared" ref="AG47" si="367">IF(SUM(N46:N47)&gt;0,AVERAGE(N46:N47),0)</f>
        <v>1.65</v>
      </c>
      <c r="AH47">
        <f t="shared" ref="AH47" si="368">IF(SUM(O46:O47)&gt;0,AVERAGE(O46:O47),0)</f>
        <v>49.83</v>
      </c>
      <c r="AI47">
        <f t="shared" ref="AI47" si="369">IF(SUM(P46:P47)&gt;0,AVERAGE(P46:P47),0)</f>
        <v>1.26</v>
      </c>
      <c r="AJ47">
        <f t="shared" ref="AJ47" si="370">IF(SUM(Q46:Q47)&gt;0,AVERAGE(Q46:Q47),0)</f>
        <v>45.9</v>
      </c>
      <c r="AK47">
        <f t="shared" ref="AK47" si="371">IF(SUM(R46:R47)&gt;0,AVERAGE(R46:R47),0)</f>
        <v>0</v>
      </c>
      <c r="AL47">
        <f t="shared" ref="AL47" si="372">IF(SUM(S46:S47)&gt;0,AVERAGE(S46:S47),0)</f>
        <v>0</v>
      </c>
      <c r="AM47">
        <f t="shared" ref="AM47" si="373">IF(SUM(T46:T47)&gt;0,AVERAGE(T46:T47),0)</f>
        <v>0</v>
      </c>
      <c r="AN47">
        <f t="shared" ref="AN47" si="374">IF(SUM(U46:U47)&gt;0,AVERAGE(U46:U47),0)</f>
        <v>0</v>
      </c>
    </row>
    <row r="48" spans="1:40" x14ac:dyDescent="0.25">
      <c r="A48" t="s">
        <v>21</v>
      </c>
      <c r="B48">
        <v>10</v>
      </c>
      <c r="C48" t="s">
        <v>11</v>
      </c>
      <c r="D48">
        <v>1.1100000000000001</v>
      </c>
      <c r="E48">
        <v>44.14</v>
      </c>
      <c r="F48">
        <v>0.83</v>
      </c>
      <c r="G48">
        <v>44.03</v>
      </c>
      <c r="H48">
        <v>0.78</v>
      </c>
      <c r="I48">
        <v>42.4</v>
      </c>
      <c r="J48">
        <v>1.05</v>
      </c>
      <c r="K48">
        <v>43.75</v>
      </c>
      <c r="L48">
        <v>1.41</v>
      </c>
      <c r="M48">
        <v>49.99</v>
      </c>
      <c r="P48">
        <v>1.19</v>
      </c>
      <c r="Q48">
        <v>47.93</v>
      </c>
    </row>
    <row r="49" spans="1:40" x14ac:dyDescent="0.25">
      <c r="A49" t="s">
        <v>21</v>
      </c>
      <c r="B49">
        <v>10</v>
      </c>
      <c r="C49" t="s">
        <v>12</v>
      </c>
      <c r="D49">
        <v>1.1499999999999999</v>
      </c>
      <c r="E49">
        <v>44.32</v>
      </c>
      <c r="F49">
        <v>0.78</v>
      </c>
      <c r="G49">
        <v>42.01</v>
      </c>
      <c r="H49">
        <v>0.57999999999999996</v>
      </c>
      <c r="I49">
        <v>40.22</v>
      </c>
      <c r="J49">
        <v>0.94</v>
      </c>
      <c r="K49">
        <v>43.78</v>
      </c>
      <c r="L49">
        <v>1.29</v>
      </c>
      <c r="M49">
        <v>48.72</v>
      </c>
      <c r="P49">
        <v>1.17</v>
      </c>
      <c r="Q49">
        <v>47.55</v>
      </c>
      <c r="W49">
        <f>IF(SUM(D48:D49)&gt;0,AVERAGE(D48:D49),0)</f>
        <v>1.1299999999999999</v>
      </c>
      <c r="X49">
        <f t="shared" ref="X49" si="375">IF(SUM(E48:E49)&gt;0,AVERAGE(E48:E49),0)</f>
        <v>44.230000000000004</v>
      </c>
      <c r="Y49">
        <f t="shared" ref="Y49" si="376">IF(SUM(F48:F49)&gt;0,AVERAGE(F48:F49),0)</f>
        <v>0.80499999999999994</v>
      </c>
      <c r="Z49">
        <f t="shared" ref="Z49" si="377">IF(SUM(G48:G49)&gt;0,AVERAGE(G48:G49),0)</f>
        <v>43.019999999999996</v>
      </c>
      <c r="AA49">
        <f t="shared" ref="AA49" si="378">IF(SUM(H48:H49)&gt;0,AVERAGE(H48:H49),0)</f>
        <v>0.67999999999999994</v>
      </c>
      <c r="AB49">
        <f t="shared" ref="AB49" si="379">IF(SUM(I48:I49)&gt;0,AVERAGE(I48:I49),0)</f>
        <v>41.31</v>
      </c>
      <c r="AC49">
        <f t="shared" ref="AC49" si="380">IF(SUM(J48:J49)&gt;0,AVERAGE(J48:J49),0)</f>
        <v>0.995</v>
      </c>
      <c r="AD49">
        <f t="shared" ref="AD49" si="381">IF(SUM(K48:K49)&gt;0,AVERAGE(K48:K49),0)</f>
        <v>43.765000000000001</v>
      </c>
      <c r="AE49">
        <f t="shared" ref="AE49" si="382">IF(SUM(L48:L49)&gt;0,AVERAGE(L48:L49),0)</f>
        <v>1.35</v>
      </c>
      <c r="AF49">
        <f t="shared" ref="AF49" si="383">IF(SUM(M48:M49)&gt;0,AVERAGE(M48:M49),0)</f>
        <v>49.355000000000004</v>
      </c>
      <c r="AG49">
        <f t="shared" ref="AG49" si="384">IF(SUM(N48:N49)&gt;0,AVERAGE(N48:N49),0)</f>
        <v>0</v>
      </c>
      <c r="AH49">
        <f t="shared" ref="AH49" si="385">IF(SUM(O48:O49)&gt;0,AVERAGE(O48:O49),0)</f>
        <v>0</v>
      </c>
      <c r="AI49">
        <f t="shared" ref="AI49" si="386">IF(SUM(P48:P49)&gt;0,AVERAGE(P48:P49),0)</f>
        <v>1.18</v>
      </c>
      <c r="AJ49">
        <f t="shared" ref="AJ49" si="387">IF(SUM(Q48:Q49)&gt;0,AVERAGE(Q48:Q49),0)</f>
        <v>47.739999999999995</v>
      </c>
      <c r="AK49">
        <f t="shared" ref="AK49" si="388">IF(SUM(R48:R49)&gt;0,AVERAGE(R48:R49),0)</f>
        <v>0</v>
      </c>
      <c r="AL49">
        <f t="shared" ref="AL49" si="389">IF(SUM(S48:S49)&gt;0,AVERAGE(S48:S49),0)</f>
        <v>0</v>
      </c>
      <c r="AM49">
        <f t="shared" ref="AM49" si="390">IF(SUM(T48:T49)&gt;0,AVERAGE(T48:T49),0)</f>
        <v>0</v>
      </c>
      <c r="AN49">
        <f t="shared" ref="AN49" si="391">IF(SUM(U48:U49)&gt;0,AVERAGE(U48:U49),0)</f>
        <v>0</v>
      </c>
    </row>
  </sheetData>
  <sortState ref="A2:W49">
    <sortCondition ref="A2:A49"/>
    <sortCondition ref="C2:C49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L7" sqref="L7"/>
    </sheetView>
  </sheetViews>
  <sheetFormatPr defaultRowHeight="15" x14ac:dyDescent="0.25"/>
  <sheetData>
    <row r="1" spans="1:20" x14ac:dyDescent="0.25">
      <c r="A1" t="s">
        <v>15</v>
      </c>
      <c r="B1" t="s">
        <v>30</v>
      </c>
      <c r="C1" t="s">
        <v>2</v>
      </c>
      <c r="E1" t="s">
        <v>4</v>
      </c>
      <c r="G1" t="s">
        <v>29</v>
      </c>
      <c r="I1" t="s">
        <v>0</v>
      </c>
      <c r="K1" t="s">
        <v>3</v>
      </c>
      <c r="M1" t="s">
        <v>6</v>
      </c>
      <c r="O1" t="s">
        <v>1</v>
      </c>
      <c r="Q1" t="s">
        <v>8</v>
      </c>
      <c r="S1" t="s">
        <v>5</v>
      </c>
    </row>
    <row r="2" spans="1:20" x14ac:dyDescent="0.25">
      <c r="A2" t="s">
        <v>27</v>
      </c>
      <c r="B2" t="s">
        <v>32</v>
      </c>
      <c r="C2">
        <v>1.9</v>
      </c>
      <c r="D2">
        <v>47.774999999999999</v>
      </c>
      <c r="E2">
        <v>1.145</v>
      </c>
      <c r="F2">
        <v>43.31</v>
      </c>
      <c r="G2">
        <v>2.2349999999999999</v>
      </c>
      <c r="H2">
        <v>43.155000000000001</v>
      </c>
      <c r="I2">
        <v>1.155</v>
      </c>
      <c r="J2">
        <v>37.984999999999999</v>
      </c>
      <c r="M2">
        <v>1.56</v>
      </c>
      <c r="N2">
        <v>52.19</v>
      </c>
    </row>
    <row r="3" spans="1:20" x14ac:dyDescent="0.25">
      <c r="A3" t="s">
        <v>17</v>
      </c>
      <c r="B3" t="s">
        <v>32</v>
      </c>
      <c r="C3">
        <v>1.8599999999999999</v>
      </c>
      <c r="D3">
        <v>47.7</v>
      </c>
      <c r="E3">
        <v>1.4350000000000001</v>
      </c>
      <c r="F3">
        <v>41.9</v>
      </c>
      <c r="G3">
        <v>1.3900000000000001</v>
      </c>
      <c r="H3">
        <v>4.9349999999999996</v>
      </c>
      <c r="I3">
        <v>1.95</v>
      </c>
      <c r="J3">
        <v>38.65</v>
      </c>
      <c r="M3">
        <v>1.26</v>
      </c>
      <c r="N3">
        <v>52.120000000000005</v>
      </c>
    </row>
    <row r="4" spans="1:20" x14ac:dyDescent="0.25">
      <c r="A4" t="s">
        <v>25</v>
      </c>
      <c r="B4" t="s">
        <v>32</v>
      </c>
      <c r="C4">
        <v>1.7549999999999999</v>
      </c>
      <c r="D4">
        <v>44.85</v>
      </c>
      <c r="E4">
        <v>1.1000000000000001</v>
      </c>
      <c r="F4">
        <v>42.53</v>
      </c>
      <c r="G4">
        <v>1.79</v>
      </c>
      <c r="H4">
        <v>39.915000000000006</v>
      </c>
      <c r="I4">
        <v>1.5249999999999999</v>
      </c>
      <c r="J4">
        <v>42.495000000000005</v>
      </c>
      <c r="K4">
        <v>1.27</v>
      </c>
      <c r="L4">
        <v>49.79</v>
      </c>
      <c r="M4">
        <v>1.3399999999999999</v>
      </c>
      <c r="N4">
        <v>5.31</v>
      </c>
    </row>
    <row r="5" spans="1:20" x14ac:dyDescent="0.25">
      <c r="A5" t="s">
        <v>19</v>
      </c>
      <c r="B5" t="s">
        <v>32</v>
      </c>
      <c r="C5">
        <v>1.5649999999999999</v>
      </c>
      <c r="D5">
        <v>42.644999999999996</v>
      </c>
      <c r="E5">
        <v>1.5</v>
      </c>
      <c r="F5">
        <v>42.2</v>
      </c>
      <c r="G5">
        <v>1.1000000000000001</v>
      </c>
      <c r="H5">
        <v>35.700000000000003</v>
      </c>
      <c r="I5">
        <v>1.2749999999999999</v>
      </c>
      <c r="J5">
        <v>42.62</v>
      </c>
      <c r="K5">
        <v>1.35</v>
      </c>
      <c r="L5">
        <v>48.26</v>
      </c>
      <c r="M5">
        <v>1.25</v>
      </c>
      <c r="N5">
        <v>47.650000000000006</v>
      </c>
      <c r="O5">
        <v>1.2</v>
      </c>
      <c r="P5">
        <v>48.15</v>
      </c>
      <c r="S5">
        <v>1.31</v>
      </c>
      <c r="T5">
        <v>51.1</v>
      </c>
    </row>
    <row r="6" spans="1:20" x14ac:dyDescent="0.25">
      <c r="A6" t="s">
        <v>23</v>
      </c>
      <c r="B6" t="s">
        <v>32</v>
      </c>
      <c r="C6">
        <v>1.7149999999999999</v>
      </c>
      <c r="D6">
        <v>44.43</v>
      </c>
      <c r="E6">
        <v>1.1949999999999998</v>
      </c>
      <c r="F6">
        <v>42.644999999999996</v>
      </c>
      <c r="G6">
        <v>1.9424999999999999</v>
      </c>
      <c r="H6">
        <v>4.3375000000000004</v>
      </c>
      <c r="I6">
        <v>0.9</v>
      </c>
      <c r="J6">
        <v>4.7249999999999996</v>
      </c>
      <c r="K6">
        <v>1.2000000000000002</v>
      </c>
      <c r="L6">
        <v>49.153333333333336</v>
      </c>
      <c r="M6">
        <v>1.51</v>
      </c>
      <c r="N6">
        <v>49.11</v>
      </c>
      <c r="S6">
        <v>1.5</v>
      </c>
      <c r="T6">
        <v>52.3</v>
      </c>
    </row>
    <row r="7" spans="1:20" x14ac:dyDescent="0.25">
      <c r="A7" t="s">
        <v>26</v>
      </c>
      <c r="B7" t="s">
        <v>32</v>
      </c>
      <c r="C7">
        <v>1.94</v>
      </c>
      <c r="D7">
        <v>43.995000000000005</v>
      </c>
      <c r="E7">
        <v>1.2549999999999999</v>
      </c>
      <c r="F7">
        <v>43.164999999999999</v>
      </c>
      <c r="G7">
        <v>1.7450000000000001</v>
      </c>
      <c r="H7">
        <v>41.959999999999994</v>
      </c>
      <c r="I7">
        <v>0.83499999999999996</v>
      </c>
      <c r="J7">
        <v>39.340000000000003</v>
      </c>
      <c r="K7">
        <v>1.345</v>
      </c>
      <c r="L7">
        <v>5.22</v>
      </c>
      <c r="M7">
        <v>1.26</v>
      </c>
      <c r="N7">
        <v>49.99</v>
      </c>
      <c r="S7">
        <v>0.91</v>
      </c>
      <c r="T7">
        <v>54.295000000000002</v>
      </c>
    </row>
    <row r="8" spans="1:20" x14ac:dyDescent="0.25">
      <c r="A8" t="s">
        <v>22</v>
      </c>
      <c r="B8" t="s">
        <v>32</v>
      </c>
      <c r="C8">
        <v>1.855</v>
      </c>
      <c r="D8">
        <v>46.58</v>
      </c>
      <c r="E8">
        <v>1.53</v>
      </c>
      <c r="F8">
        <v>42.24</v>
      </c>
      <c r="G8">
        <v>0.745</v>
      </c>
      <c r="H8">
        <v>41.43</v>
      </c>
      <c r="I8">
        <v>1.65</v>
      </c>
      <c r="J8">
        <v>38.81</v>
      </c>
      <c r="M8">
        <v>1.3199999999999998</v>
      </c>
      <c r="N8">
        <v>51.924999999999997</v>
      </c>
    </row>
    <row r="9" spans="1:20" x14ac:dyDescent="0.25">
      <c r="A9" t="s">
        <v>16</v>
      </c>
      <c r="B9" t="s">
        <v>32</v>
      </c>
      <c r="C9">
        <v>1.73</v>
      </c>
      <c r="D9">
        <v>46.44</v>
      </c>
      <c r="E9">
        <v>1.6</v>
      </c>
      <c r="F9">
        <v>42.56</v>
      </c>
      <c r="G9">
        <v>0.65</v>
      </c>
      <c r="H9">
        <v>41.225000000000001</v>
      </c>
      <c r="I9">
        <v>1.145</v>
      </c>
      <c r="J9">
        <v>41.4</v>
      </c>
      <c r="M9">
        <v>1.55</v>
      </c>
      <c r="N9">
        <v>49.75</v>
      </c>
      <c r="Q9">
        <v>1.58</v>
      </c>
      <c r="R9">
        <v>47.13</v>
      </c>
    </row>
    <row r="10" spans="1:20" x14ac:dyDescent="0.25">
      <c r="A10" t="s">
        <v>18</v>
      </c>
      <c r="B10" t="s">
        <v>32</v>
      </c>
      <c r="C10">
        <v>1.46</v>
      </c>
      <c r="D10">
        <v>38.164999999999999</v>
      </c>
      <c r="E10">
        <v>1.2</v>
      </c>
      <c r="F10">
        <v>41.96</v>
      </c>
      <c r="G10">
        <v>0.89</v>
      </c>
      <c r="H10">
        <v>33.72</v>
      </c>
      <c r="I10">
        <v>1.7</v>
      </c>
      <c r="J10">
        <v>41.75</v>
      </c>
      <c r="K10">
        <v>1.66</v>
      </c>
      <c r="L10">
        <v>46.25</v>
      </c>
      <c r="M10">
        <v>1.97</v>
      </c>
      <c r="N10">
        <v>5</v>
      </c>
      <c r="O10">
        <v>1.79</v>
      </c>
      <c r="P10">
        <v>47.62</v>
      </c>
      <c r="Q10">
        <v>2.4500000000000002</v>
      </c>
      <c r="R10">
        <v>4.88</v>
      </c>
    </row>
    <row r="11" spans="1:20" x14ac:dyDescent="0.25">
      <c r="A11" t="s">
        <v>20</v>
      </c>
      <c r="B11" t="s">
        <v>32</v>
      </c>
      <c r="C11">
        <v>1.4</v>
      </c>
      <c r="D11">
        <v>39.64</v>
      </c>
      <c r="E11">
        <v>0.91500000000000004</v>
      </c>
      <c r="F11">
        <v>42.28</v>
      </c>
      <c r="G11">
        <v>1.4550000000000001</v>
      </c>
      <c r="H11">
        <v>4.66</v>
      </c>
      <c r="I11">
        <v>1.3900000000000001</v>
      </c>
      <c r="J11">
        <v>43.6</v>
      </c>
      <c r="K11">
        <v>1.58</v>
      </c>
      <c r="L11">
        <v>48.295000000000002</v>
      </c>
      <c r="M11">
        <v>1.72</v>
      </c>
      <c r="N11">
        <v>49.32</v>
      </c>
      <c r="O11">
        <v>1.7</v>
      </c>
      <c r="P11">
        <v>45.64</v>
      </c>
    </row>
    <row r="12" spans="1:20" x14ac:dyDescent="0.25">
      <c r="A12" t="s">
        <v>24</v>
      </c>
      <c r="B12" t="s">
        <v>32</v>
      </c>
      <c r="C12">
        <v>1.7149999999999999</v>
      </c>
      <c r="D12">
        <v>4.8899999999999997</v>
      </c>
      <c r="E12">
        <v>0.93500000000000005</v>
      </c>
      <c r="F12">
        <v>38.33</v>
      </c>
      <c r="G12">
        <v>2.29</v>
      </c>
      <c r="H12">
        <v>41.655000000000001</v>
      </c>
      <c r="I12">
        <v>1.155</v>
      </c>
      <c r="J12">
        <v>41.644999999999996</v>
      </c>
      <c r="K12">
        <v>1.33</v>
      </c>
      <c r="L12">
        <v>47.15</v>
      </c>
      <c r="M12">
        <v>1.74</v>
      </c>
      <c r="N12">
        <v>47.594999999999999</v>
      </c>
      <c r="S12">
        <v>1.4</v>
      </c>
      <c r="T12">
        <v>51.39</v>
      </c>
    </row>
    <row r="13" spans="1:20" x14ac:dyDescent="0.25">
      <c r="A13" t="s">
        <v>21</v>
      </c>
      <c r="B13" t="s">
        <v>32</v>
      </c>
      <c r="C13">
        <v>1.52</v>
      </c>
      <c r="D13">
        <v>44.230000000000004</v>
      </c>
      <c r="E13">
        <v>0.995</v>
      </c>
      <c r="F13">
        <v>42.900000000000006</v>
      </c>
      <c r="G13">
        <v>1.47</v>
      </c>
      <c r="H13">
        <v>42.545000000000002</v>
      </c>
      <c r="I13">
        <v>1.2749999999999999</v>
      </c>
      <c r="J13">
        <v>44.584999999999994</v>
      </c>
      <c r="K13">
        <v>1.43</v>
      </c>
      <c r="L13">
        <v>47.56</v>
      </c>
      <c r="M13">
        <v>1.65</v>
      </c>
      <c r="N13">
        <v>49.83</v>
      </c>
      <c r="O13">
        <v>1.26</v>
      </c>
      <c r="P13">
        <v>45.9</v>
      </c>
    </row>
    <row r="14" spans="1:20" x14ac:dyDescent="0.25">
      <c r="C14">
        <f>AVERAGE(C2:C13)</f>
        <v>1.7012499999999999</v>
      </c>
      <c r="D14">
        <f t="shared" ref="D14:T14" si="0">AVERAGE(D2:D13)</f>
        <v>40.945</v>
      </c>
      <c r="E14">
        <f t="shared" si="0"/>
        <v>1.2337499999999999</v>
      </c>
      <c r="F14">
        <f t="shared" si="0"/>
        <v>42.168333333333329</v>
      </c>
      <c r="G14">
        <f t="shared" si="0"/>
        <v>1.4752083333333335</v>
      </c>
      <c r="H14">
        <f t="shared" si="0"/>
        <v>31.269791666666666</v>
      </c>
      <c r="I14">
        <f t="shared" si="0"/>
        <v>1.3295833333333331</v>
      </c>
      <c r="J14">
        <f t="shared" si="0"/>
        <v>38.133749999999999</v>
      </c>
      <c r="K14">
        <f t="shared" si="0"/>
        <v>1.3956250000000001</v>
      </c>
      <c r="L14">
        <f t="shared" si="0"/>
        <v>42.709791666666661</v>
      </c>
      <c r="M14">
        <f t="shared" si="0"/>
        <v>1.5108333333333333</v>
      </c>
      <c r="N14">
        <f t="shared" si="0"/>
        <v>42.482500000000002</v>
      </c>
      <c r="O14">
        <f t="shared" si="0"/>
        <v>1.4875</v>
      </c>
      <c r="P14">
        <f t="shared" si="0"/>
        <v>46.827500000000001</v>
      </c>
      <c r="Q14">
        <f t="shared" si="0"/>
        <v>2.0150000000000001</v>
      </c>
      <c r="R14">
        <f t="shared" si="0"/>
        <v>26.005000000000003</v>
      </c>
      <c r="S14">
        <f t="shared" si="0"/>
        <v>1.28</v>
      </c>
      <c r="T14">
        <f t="shared" si="0"/>
        <v>52.271249999999995</v>
      </c>
    </row>
    <row r="15" spans="1:20" x14ac:dyDescent="0.25">
      <c r="C15">
        <f>STDEV(C2:C13)/SQRT(COUNT(C2:C13))</f>
        <v>5.1478610592020142E-2</v>
      </c>
      <c r="D15">
        <f t="shared" ref="D15:T15" si="1">STDEV(D2:D13)/SQRT(COUNT(D2:D13))</f>
        <v>3.3866936589236949</v>
      </c>
      <c r="E15">
        <f t="shared" si="1"/>
        <v>6.7979846055260779E-2</v>
      </c>
      <c r="F15">
        <f t="shared" si="1"/>
        <v>0.3714255570695757</v>
      </c>
      <c r="G15">
        <f t="shared" si="1"/>
        <v>0.15898662820574672</v>
      </c>
      <c r="H15">
        <f t="shared" si="1"/>
        <v>4.7034627039064691</v>
      </c>
      <c r="I15">
        <f t="shared" si="1"/>
        <v>9.5217968314279047E-2</v>
      </c>
      <c r="J15">
        <f t="shared" si="1"/>
        <v>3.0957761501101637</v>
      </c>
      <c r="K15">
        <f t="shared" si="1"/>
        <v>5.4783971032983797E-2</v>
      </c>
      <c r="L15">
        <f t="shared" si="1"/>
        <v>5.3700649588669336</v>
      </c>
      <c r="M15">
        <f t="shared" si="1"/>
        <v>6.6849654169833128E-2</v>
      </c>
      <c r="N15">
        <f t="shared" si="1"/>
        <v>5.0525204293890749</v>
      </c>
      <c r="O15">
        <f t="shared" si="1"/>
        <v>0.15029831447269565</v>
      </c>
      <c r="P15">
        <f t="shared" si="1"/>
        <v>0.62232594621575343</v>
      </c>
      <c r="Q15">
        <f t="shared" si="1"/>
        <v>0.43500000000000044</v>
      </c>
      <c r="R15">
        <f t="shared" si="1"/>
        <v>21.125</v>
      </c>
      <c r="S15">
        <f t="shared" si="1"/>
        <v>0.12929294902146304</v>
      </c>
      <c r="T15">
        <f t="shared" si="1"/>
        <v>0.7213886348564138</v>
      </c>
    </row>
    <row r="18" spans="1:20" x14ac:dyDescent="0.25">
      <c r="A18" t="s">
        <v>27</v>
      </c>
      <c r="B18" t="s">
        <v>31</v>
      </c>
      <c r="C18">
        <v>1.75</v>
      </c>
      <c r="D18">
        <v>44.575000000000003</v>
      </c>
      <c r="E18">
        <v>1.23</v>
      </c>
      <c r="F18">
        <v>42.495000000000005</v>
      </c>
      <c r="G18">
        <v>1.135</v>
      </c>
      <c r="H18">
        <v>41</v>
      </c>
      <c r="I18">
        <v>0.97</v>
      </c>
      <c r="J18">
        <v>4.1150000000000002</v>
      </c>
      <c r="K18">
        <v>1.25</v>
      </c>
      <c r="L18">
        <v>5.34</v>
      </c>
      <c r="M18">
        <v>0.97</v>
      </c>
      <c r="N18">
        <v>45.36</v>
      </c>
      <c r="O18">
        <v>1.4100000000000001</v>
      </c>
      <c r="P18">
        <v>43.774999999999999</v>
      </c>
      <c r="Q18">
        <v>1.74</v>
      </c>
      <c r="R18">
        <v>43.68</v>
      </c>
    </row>
    <row r="19" spans="1:20" x14ac:dyDescent="0.25">
      <c r="A19" t="s">
        <v>17</v>
      </c>
      <c r="B19" t="s">
        <v>31</v>
      </c>
      <c r="C19">
        <v>1.44</v>
      </c>
      <c r="D19">
        <v>43.635000000000005</v>
      </c>
      <c r="E19">
        <v>0.96499999999999997</v>
      </c>
      <c r="F19">
        <v>41.774999999999999</v>
      </c>
      <c r="G19">
        <v>1.87</v>
      </c>
      <c r="H19">
        <v>42.75</v>
      </c>
      <c r="I19">
        <v>0.96</v>
      </c>
      <c r="J19">
        <v>41.31</v>
      </c>
      <c r="K19">
        <v>1.41</v>
      </c>
      <c r="L19">
        <v>48.93</v>
      </c>
      <c r="O19">
        <v>1.24</v>
      </c>
      <c r="P19">
        <v>47.855000000000004</v>
      </c>
    </row>
    <row r="20" spans="1:20" x14ac:dyDescent="0.25">
      <c r="A20" t="s">
        <v>25</v>
      </c>
      <c r="B20" t="s">
        <v>31</v>
      </c>
      <c r="C20">
        <v>1.3450000000000002</v>
      </c>
      <c r="D20">
        <v>45.790000000000006</v>
      </c>
      <c r="E20">
        <v>1.1000000000000001</v>
      </c>
      <c r="F20">
        <v>42.64</v>
      </c>
      <c r="G20">
        <v>0.65500000000000003</v>
      </c>
      <c r="H20">
        <v>41.370000000000005</v>
      </c>
      <c r="I20">
        <v>1.55</v>
      </c>
      <c r="J20">
        <v>4.5750000000000002</v>
      </c>
      <c r="K20">
        <v>1.41</v>
      </c>
      <c r="L20">
        <v>45.65</v>
      </c>
      <c r="O20">
        <v>1.35</v>
      </c>
      <c r="P20">
        <v>48.784999999999997</v>
      </c>
      <c r="Q20">
        <v>1.41</v>
      </c>
      <c r="R20">
        <v>43.39</v>
      </c>
    </row>
    <row r="21" spans="1:20" x14ac:dyDescent="0.25">
      <c r="A21" t="s">
        <v>19</v>
      </c>
      <c r="B21" t="s">
        <v>31</v>
      </c>
      <c r="C21">
        <v>1.5150000000000001</v>
      </c>
      <c r="D21">
        <v>4.28</v>
      </c>
      <c r="E21">
        <v>1.5</v>
      </c>
      <c r="F21">
        <v>41.8</v>
      </c>
      <c r="G21">
        <v>1.85</v>
      </c>
      <c r="H21">
        <v>4.6950000000000003</v>
      </c>
      <c r="I21">
        <v>0.88</v>
      </c>
      <c r="J21">
        <v>39.855000000000004</v>
      </c>
      <c r="K21">
        <v>1.145</v>
      </c>
      <c r="L21">
        <v>49.92</v>
      </c>
      <c r="O21">
        <v>1.1499999999999999</v>
      </c>
      <c r="P21">
        <v>46.864999999999995</v>
      </c>
      <c r="S21">
        <v>1.7</v>
      </c>
      <c r="T21">
        <v>51.87</v>
      </c>
    </row>
    <row r="22" spans="1:20" x14ac:dyDescent="0.25">
      <c r="A22" t="s">
        <v>23</v>
      </c>
      <c r="B22" t="s">
        <v>31</v>
      </c>
      <c r="C22">
        <v>1.1599999999999999</v>
      </c>
      <c r="D22">
        <v>42.35</v>
      </c>
      <c r="E22">
        <v>0.79</v>
      </c>
      <c r="F22">
        <v>43.55</v>
      </c>
      <c r="G22">
        <v>0.89</v>
      </c>
      <c r="H22">
        <v>4.29</v>
      </c>
      <c r="I22">
        <v>0.99</v>
      </c>
      <c r="J22">
        <v>42.31</v>
      </c>
      <c r="K22">
        <v>1.25</v>
      </c>
      <c r="L22">
        <v>49.89</v>
      </c>
      <c r="O22">
        <v>1.17</v>
      </c>
      <c r="P22">
        <v>48.36</v>
      </c>
      <c r="S22">
        <v>1.7</v>
      </c>
      <c r="T22">
        <v>53.24</v>
      </c>
    </row>
    <row r="23" spans="1:20" x14ac:dyDescent="0.25">
      <c r="A23" t="s">
        <v>26</v>
      </c>
      <c r="B23" t="s">
        <v>31</v>
      </c>
      <c r="C23">
        <v>1.17875</v>
      </c>
      <c r="D23">
        <v>41.826250000000002</v>
      </c>
      <c r="E23">
        <v>0.87624999999999997</v>
      </c>
      <c r="F23">
        <v>41.692499999999995</v>
      </c>
      <c r="G23">
        <v>0.61750000000000005</v>
      </c>
      <c r="H23">
        <v>4.4924999999999997</v>
      </c>
      <c r="I23">
        <v>0.95499999999999996</v>
      </c>
      <c r="J23">
        <v>41.900000000000006</v>
      </c>
      <c r="K23">
        <v>1.1833333333333</v>
      </c>
      <c r="L23">
        <v>48.894999999999996</v>
      </c>
      <c r="O23">
        <v>1.3933333333333333</v>
      </c>
      <c r="P23">
        <v>45.573333333333338</v>
      </c>
    </row>
    <row r="24" spans="1:20" x14ac:dyDescent="0.25">
      <c r="A24" t="s">
        <v>22</v>
      </c>
      <c r="B24" t="s">
        <v>31</v>
      </c>
      <c r="C24">
        <v>1.145</v>
      </c>
      <c r="D24">
        <v>42.974999999999994</v>
      </c>
      <c r="E24">
        <v>0.745</v>
      </c>
      <c r="F24">
        <v>41.564999999999998</v>
      </c>
      <c r="G24">
        <v>0.57999999999999996</v>
      </c>
      <c r="H24">
        <v>4.57</v>
      </c>
      <c r="I24">
        <v>0.86499999999999999</v>
      </c>
      <c r="J24">
        <v>42.725000000000001</v>
      </c>
      <c r="K24">
        <v>1.135</v>
      </c>
      <c r="L24">
        <v>49.695</v>
      </c>
      <c r="O24">
        <v>0.995</v>
      </c>
      <c r="P24">
        <v>46.980000000000004</v>
      </c>
      <c r="S24">
        <v>1.1000000000000001</v>
      </c>
      <c r="T24">
        <v>51.93</v>
      </c>
    </row>
    <row r="25" spans="1:20" x14ac:dyDescent="0.25">
      <c r="A25" t="s">
        <v>16</v>
      </c>
      <c r="B25" t="s">
        <v>31</v>
      </c>
      <c r="C25">
        <v>1.69</v>
      </c>
      <c r="D25">
        <v>43.9</v>
      </c>
      <c r="E25">
        <v>0.91</v>
      </c>
      <c r="F25">
        <v>42.290000000000006</v>
      </c>
      <c r="G25">
        <v>0.82499999999999996</v>
      </c>
      <c r="H25">
        <v>4.75</v>
      </c>
      <c r="I25">
        <v>1.115</v>
      </c>
      <c r="J25">
        <v>41.620000000000005</v>
      </c>
      <c r="K25">
        <v>1.2749999999999999</v>
      </c>
      <c r="L25">
        <v>5.625</v>
      </c>
      <c r="O25">
        <v>1.3599999999999999</v>
      </c>
      <c r="P25">
        <v>46.7</v>
      </c>
    </row>
    <row r="26" spans="1:20" x14ac:dyDescent="0.25">
      <c r="A26" t="s">
        <v>18</v>
      </c>
      <c r="B26" t="s">
        <v>31</v>
      </c>
      <c r="C26">
        <v>1.2625</v>
      </c>
      <c r="D26">
        <v>43.255000000000003</v>
      </c>
      <c r="E26">
        <v>0.84250000000000003</v>
      </c>
      <c r="F26">
        <v>43.2425</v>
      </c>
      <c r="G26">
        <v>0.79749999999999999</v>
      </c>
      <c r="H26">
        <v>4.8125</v>
      </c>
      <c r="I26">
        <v>1.18</v>
      </c>
      <c r="J26">
        <v>42.347499999999997</v>
      </c>
      <c r="K26">
        <v>1.53</v>
      </c>
      <c r="L26">
        <v>48.644999999999996</v>
      </c>
      <c r="O26">
        <v>1.165</v>
      </c>
      <c r="P26">
        <v>47.25</v>
      </c>
    </row>
    <row r="27" spans="1:20" x14ac:dyDescent="0.25">
      <c r="A27" t="s">
        <v>20</v>
      </c>
      <c r="B27" t="s">
        <v>31</v>
      </c>
      <c r="C27">
        <v>1.1850000000000001</v>
      </c>
      <c r="D27">
        <v>43.92</v>
      </c>
      <c r="E27">
        <v>0.89</v>
      </c>
      <c r="F27">
        <v>43.6</v>
      </c>
      <c r="G27">
        <v>0.78</v>
      </c>
      <c r="H27">
        <v>42.41</v>
      </c>
      <c r="I27">
        <v>0.98</v>
      </c>
      <c r="J27">
        <v>43.825000000000003</v>
      </c>
      <c r="K27">
        <v>1.4950000000000001</v>
      </c>
      <c r="L27">
        <v>48.83</v>
      </c>
      <c r="O27">
        <v>1.31</v>
      </c>
      <c r="P27">
        <v>48.34</v>
      </c>
    </row>
    <row r="28" spans="1:20" x14ac:dyDescent="0.25">
      <c r="A28" t="s">
        <v>24</v>
      </c>
      <c r="B28" t="s">
        <v>31</v>
      </c>
      <c r="C28">
        <v>1.2349999999999999</v>
      </c>
      <c r="D28">
        <v>41.32</v>
      </c>
      <c r="E28">
        <v>0.78</v>
      </c>
      <c r="F28">
        <v>41.954999999999998</v>
      </c>
      <c r="G28">
        <v>0.69</v>
      </c>
      <c r="H28">
        <v>39.715000000000003</v>
      </c>
      <c r="I28">
        <v>1.1599999999999999</v>
      </c>
      <c r="J28">
        <v>43.56</v>
      </c>
      <c r="K28">
        <v>1.5249999999999999</v>
      </c>
      <c r="L28">
        <v>48.415000000000006</v>
      </c>
      <c r="O28">
        <v>1.2450000000000001</v>
      </c>
      <c r="P28">
        <v>46.975000000000001</v>
      </c>
    </row>
    <row r="29" spans="1:20" x14ac:dyDescent="0.25">
      <c r="A29" t="s">
        <v>21</v>
      </c>
      <c r="B29" t="s">
        <v>31</v>
      </c>
      <c r="C29">
        <v>1.1299999999999999</v>
      </c>
      <c r="D29">
        <v>44.230000000000004</v>
      </c>
      <c r="E29">
        <v>0.85</v>
      </c>
      <c r="F29">
        <v>43.2</v>
      </c>
      <c r="G29">
        <v>0.68</v>
      </c>
      <c r="H29">
        <v>41.31</v>
      </c>
      <c r="I29">
        <v>0.995</v>
      </c>
      <c r="J29">
        <v>43.765000000000001</v>
      </c>
      <c r="K29">
        <v>1.35</v>
      </c>
      <c r="L29">
        <v>49.355000000000004</v>
      </c>
      <c r="O29">
        <v>1.18</v>
      </c>
      <c r="P29">
        <v>47.739999999999995</v>
      </c>
    </row>
    <row r="30" spans="1:20" x14ac:dyDescent="0.25">
      <c r="C30">
        <f>AVERAGE(C18:C29)</f>
        <v>1.3363541666666665</v>
      </c>
      <c r="D30">
        <f t="shared" ref="D30" si="2">AVERAGE(D18:D29)</f>
        <v>40.171354166666667</v>
      </c>
      <c r="E30">
        <f t="shared" ref="E30" si="3">AVERAGE(E18:E29)</f>
        <v>0.95656249999999987</v>
      </c>
      <c r="F30">
        <f t="shared" ref="F30" si="4">AVERAGE(F18:F29)</f>
        <v>42.483750000000001</v>
      </c>
      <c r="G30">
        <f t="shared" ref="G30" si="5">AVERAGE(G18:G29)</f>
        <v>0.94749999999999979</v>
      </c>
      <c r="H30">
        <f t="shared" ref="H30" si="6">AVERAGE(H18:H29)</f>
        <v>23.013749999999998</v>
      </c>
      <c r="I30">
        <f t="shared" ref="I30" si="7">AVERAGE(I18:I29)</f>
        <v>1.05</v>
      </c>
      <c r="J30">
        <f t="shared" ref="J30" si="8">AVERAGE(J18:J29)</f>
        <v>35.992291666666667</v>
      </c>
      <c r="K30">
        <f t="shared" ref="K30" si="9">AVERAGE(K18:K29)</f>
        <v>1.3298611111111083</v>
      </c>
      <c r="L30">
        <f t="shared" ref="L30" si="10">AVERAGE(L18:L29)</f>
        <v>41.599166666666662</v>
      </c>
      <c r="M30">
        <f t="shared" ref="M30" si="11">AVERAGE(M18:M29)</f>
        <v>0.97</v>
      </c>
      <c r="N30">
        <f t="shared" ref="N30" si="12">AVERAGE(N18:N29)</f>
        <v>45.36</v>
      </c>
      <c r="O30">
        <f t="shared" ref="O30" si="13">AVERAGE(O18:O29)</f>
        <v>1.2473611111111111</v>
      </c>
      <c r="P30">
        <f t="shared" ref="P30" si="14">AVERAGE(P18:P29)</f>
        <v>47.099861111111117</v>
      </c>
      <c r="Q30">
        <f t="shared" ref="Q30" si="15">AVERAGE(Q18:Q29)</f>
        <v>1.575</v>
      </c>
      <c r="R30">
        <f t="shared" ref="R30" si="16">AVERAGE(R18:R29)</f>
        <v>43.534999999999997</v>
      </c>
      <c r="S30">
        <f t="shared" ref="S30" si="17">AVERAGE(S18:S29)</f>
        <v>1.5</v>
      </c>
      <c r="T30">
        <f t="shared" ref="T30" si="18">AVERAGE(T18:T29)</f>
        <v>52.346666666666664</v>
      </c>
    </row>
    <row r="31" spans="1:20" x14ac:dyDescent="0.25">
      <c r="C31">
        <f>STDEV(C18:C29)/SQRT(COUNT(C18:C29))</f>
        <v>6.2320852783025731E-2</v>
      </c>
      <c r="D31">
        <f t="shared" ref="D31:T31" si="19">STDEV(D18:D29)/SQRT(COUNT(D18:D29))</f>
        <v>3.2818936722861123</v>
      </c>
      <c r="E31">
        <f t="shared" si="19"/>
        <v>6.3474435060503084E-2</v>
      </c>
      <c r="F31">
        <f t="shared" si="19"/>
        <v>0.21765439922041582</v>
      </c>
      <c r="G31">
        <f t="shared" si="19"/>
        <v>0.13017798131090311</v>
      </c>
      <c r="H31">
        <f t="shared" si="19"/>
        <v>5.5555662735060771</v>
      </c>
      <c r="I31">
        <f t="shared" si="19"/>
        <v>5.3753083068731493E-2</v>
      </c>
      <c r="J31">
        <f t="shared" si="19"/>
        <v>4.2796617266041412</v>
      </c>
      <c r="K31">
        <f t="shared" si="19"/>
        <v>4.1563740720112818E-2</v>
      </c>
      <c r="L31">
        <f t="shared" si="19"/>
        <v>4.8806213446236546</v>
      </c>
      <c r="M31" t="e">
        <f t="shared" si="19"/>
        <v>#DIV/0!</v>
      </c>
      <c r="N31" t="e">
        <f t="shared" si="19"/>
        <v>#DIV/0!</v>
      </c>
      <c r="O31">
        <f t="shared" si="19"/>
        <v>3.5402007265214294E-2</v>
      </c>
      <c r="P31">
        <f t="shared" si="19"/>
        <v>0.39502719392035279</v>
      </c>
      <c r="Q31">
        <f t="shared" si="19"/>
        <v>0.16500000000000015</v>
      </c>
      <c r="R31">
        <f t="shared" si="19"/>
        <v>0.14499999999999957</v>
      </c>
      <c r="S31">
        <f t="shared" si="19"/>
        <v>0.19999999999999973</v>
      </c>
      <c r="T31">
        <f t="shared" si="19"/>
        <v>0.44700236141558825</v>
      </c>
    </row>
  </sheetData>
  <sortState ref="A2:T25">
    <sortCondition ref="B2:B25"/>
    <sortCondition ref="A2:A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14" sqref="A14:J18"/>
    </sheetView>
  </sheetViews>
  <sheetFormatPr defaultRowHeight="12.75" x14ac:dyDescent="0.2"/>
  <cols>
    <col min="1" max="16384" width="9.140625" style="1"/>
  </cols>
  <sheetData>
    <row r="1" spans="1:10" x14ac:dyDescent="0.2">
      <c r="A1" s="1" t="s">
        <v>30</v>
      </c>
      <c r="B1" s="1" t="s">
        <v>2</v>
      </c>
      <c r="C1" s="1" t="s">
        <v>4</v>
      </c>
      <c r="D1" s="1" t="s">
        <v>29</v>
      </c>
      <c r="E1" s="1" t="s">
        <v>0</v>
      </c>
      <c r="F1" s="1" t="s">
        <v>3</v>
      </c>
      <c r="G1" s="1" t="s">
        <v>6</v>
      </c>
      <c r="H1" s="1" t="s">
        <v>1</v>
      </c>
      <c r="I1" s="1" t="s">
        <v>8</v>
      </c>
      <c r="J1" s="1" t="s">
        <v>5</v>
      </c>
    </row>
    <row r="2" spans="1:10" x14ac:dyDescent="0.2">
      <c r="A2" s="1" t="s">
        <v>32</v>
      </c>
      <c r="B2" s="2">
        <v>1.7012499999999999</v>
      </c>
      <c r="C2" s="2">
        <v>1.2337499999999999</v>
      </c>
      <c r="D2" s="2">
        <v>1.4752083333333335</v>
      </c>
      <c r="E2" s="2">
        <v>1.3295833333333331</v>
      </c>
      <c r="F2" s="2">
        <v>1.3956250000000001</v>
      </c>
      <c r="G2" s="2">
        <v>1.5108333333333333</v>
      </c>
      <c r="H2" s="2">
        <v>1.4875</v>
      </c>
      <c r="I2" s="2">
        <v>2.0150000000000001</v>
      </c>
      <c r="J2" s="2">
        <v>1.28</v>
      </c>
    </row>
    <row r="3" spans="1:10" x14ac:dyDescent="0.2">
      <c r="A3" s="1" t="s">
        <v>32</v>
      </c>
      <c r="B3" s="2">
        <v>5.1478610592020163E-2</v>
      </c>
      <c r="C3" s="2">
        <v>6.7979846055260779E-2</v>
      </c>
      <c r="D3" s="2">
        <v>0.15898662820574672</v>
      </c>
      <c r="E3" s="2">
        <v>9.5217968314279047E-2</v>
      </c>
      <c r="F3" s="2">
        <v>5.4783971032983797E-2</v>
      </c>
      <c r="G3" s="2">
        <v>6.6849654169833128E-2</v>
      </c>
      <c r="H3" s="2">
        <v>0.15029831447269565</v>
      </c>
      <c r="I3" s="2">
        <v>0.43500000000000044</v>
      </c>
      <c r="J3" s="2">
        <v>0.12929294902146304</v>
      </c>
    </row>
    <row r="4" spans="1:10" x14ac:dyDescent="0.2">
      <c r="A4" s="1" t="s">
        <v>31</v>
      </c>
      <c r="B4" s="2">
        <v>1.3363541666666665</v>
      </c>
      <c r="C4" s="2">
        <v>0.95656249999999987</v>
      </c>
      <c r="D4" s="2">
        <v>0.94749999999999979</v>
      </c>
      <c r="E4" s="2">
        <v>1.05</v>
      </c>
      <c r="F4" s="2">
        <v>1.3298611111111083</v>
      </c>
      <c r="G4" s="2">
        <v>0.97</v>
      </c>
      <c r="H4" s="2">
        <v>1.2473611111111111</v>
      </c>
      <c r="I4" s="2">
        <v>1.575</v>
      </c>
      <c r="J4" s="2">
        <v>1.5</v>
      </c>
    </row>
    <row r="5" spans="1:10" x14ac:dyDescent="0.2">
      <c r="A5" s="1" t="s">
        <v>31</v>
      </c>
      <c r="B5" s="2">
        <v>6.2320852783025731E-2</v>
      </c>
      <c r="C5" s="2">
        <v>6.3474435060503084E-2</v>
      </c>
      <c r="D5" s="2">
        <v>0.13017798131090311</v>
      </c>
      <c r="E5" s="2">
        <v>5.3753083068731493E-2</v>
      </c>
      <c r="F5" s="2">
        <v>4.1563740720112818E-2</v>
      </c>
      <c r="G5" s="2"/>
      <c r="H5" s="2">
        <v>3.5402007265213947E-2</v>
      </c>
      <c r="I5" s="2">
        <v>0.16500000000000015</v>
      </c>
      <c r="J5" s="2">
        <v>0.19999999999999973</v>
      </c>
    </row>
    <row r="7" spans="1:10" x14ac:dyDescent="0.2">
      <c r="B7" s="1" t="s">
        <v>2</v>
      </c>
      <c r="C7" s="1" t="s">
        <v>4</v>
      </c>
      <c r="D7" s="1" t="s">
        <v>29</v>
      </c>
      <c r="E7" s="1" t="s">
        <v>0</v>
      </c>
      <c r="F7" s="1" t="s">
        <v>3</v>
      </c>
      <c r="G7" s="1" t="s">
        <v>6</v>
      </c>
      <c r="H7" s="1" t="s">
        <v>1</v>
      </c>
      <c r="I7" s="1" t="s">
        <v>8</v>
      </c>
      <c r="J7" s="1" t="s">
        <v>5</v>
      </c>
    </row>
    <row r="8" spans="1:10" x14ac:dyDescent="0.2">
      <c r="A8" s="1" t="s">
        <v>32</v>
      </c>
      <c r="B8" s="2">
        <v>40.945</v>
      </c>
      <c r="C8" s="2">
        <v>42.168333333333329</v>
      </c>
      <c r="D8" s="2">
        <v>31.269791666666666</v>
      </c>
      <c r="E8" s="2">
        <v>38.133749999999999</v>
      </c>
      <c r="F8" s="2">
        <v>42.709791666666661</v>
      </c>
      <c r="G8" s="2">
        <v>42.482500000000002</v>
      </c>
      <c r="H8" s="2">
        <v>46.827500000000001</v>
      </c>
      <c r="I8" s="2">
        <v>26.005000000000003</v>
      </c>
      <c r="J8" s="2">
        <v>52.271249999999995</v>
      </c>
    </row>
    <row r="9" spans="1:10" x14ac:dyDescent="0.2">
      <c r="A9" s="1" t="s">
        <v>32</v>
      </c>
      <c r="B9" s="2">
        <v>3.3866936589236949</v>
      </c>
      <c r="C9" s="2">
        <v>0.37142555706962099</v>
      </c>
      <c r="D9" s="2">
        <v>4.7034627039064691</v>
      </c>
      <c r="E9" s="2">
        <v>3.0957761501101637</v>
      </c>
      <c r="F9" s="2">
        <v>5.3700649588669336</v>
      </c>
      <c r="G9" s="2">
        <v>5.0525204293890749</v>
      </c>
      <c r="H9" s="2">
        <v>0.62232594621573767</v>
      </c>
      <c r="I9" s="2">
        <v>21.125</v>
      </c>
      <c r="J9" s="2">
        <v>0.72138863485659299</v>
      </c>
    </row>
    <row r="10" spans="1:10" x14ac:dyDescent="0.2">
      <c r="A10" s="1" t="s">
        <v>31</v>
      </c>
      <c r="B10" s="2">
        <v>40.171354166666667</v>
      </c>
      <c r="C10" s="2">
        <v>42.483750000000001</v>
      </c>
      <c r="D10" s="2">
        <v>23.013749999999998</v>
      </c>
      <c r="E10" s="2">
        <v>35.992291666666667</v>
      </c>
      <c r="F10" s="2">
        <v>41.599166666666662</v>
      </c>
      <c r="G10" s="2">
        <v>45.36</v>
      </c>
      <c r="H10" s="2">
        <v>47.099861111111117</v>
      </c>
      <c r="I10" s="2">
        <v>43.534999999999997</v>
      </c>
      <c r="J10" s="2">
        <v>52.346666666666664</v>
      </c>
    </row>
    <row r="11" spans="1:10" x14ac:dyDescent="0.2">
      <c r="A11" s="1" t="s">
        <v>31</v>
      </c>
      <c r="B11" s="2">
        <v>3.2818936722861123</v>
      </c>
      <c r="C11" s="2">
        <v>0.21765439922041568</v>
      </c>
      <c r="D11" s="2">
        <v>5.5555662735060771</v>
      </c>
      <c r="E11" s="2">
        <v>4.2796617266041412</v>
      </c>
      <c r="F11" s="2">
        <v>4.8806213446236546</v>
      </c>
      <c r="G11" s="2"/>
      <c r="H11" s="2">
        <v>0.3950271939203634</v>
      </c>
      <c r="I11" s="2">
        <v>0.14499999999999957</v>
      </c>
      <c r="J11" s="2">
        <v>0.44700236141574751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E1" workbookViewId="0">
      <selection activeCell="R20" sqref="R20"/>
    </sheetView>
  </sheetViews>
  <sheetFormatPr defaultRowHeight="12.75" x14ac:dyDescent="0.2"/>
  <cols>
    <col min="1" max="16384" width="9.140625" style="1"/>
  </cols>
  <sheetData>
    <row r="1" spans="1:31" x14ac:dyDescent="0.2">
      <c r="A1" s="1" t="s">
        <v>33</v>
      </c>
      <c r="B1" s="1" t="s">
        <v>41</v>
      </c>
      <c r="C1" s="1" t="s">
        <v>40</v>
      </c>
      <c r="D1" s="1" t="s">
        <v>39</v>
      </c>
      <c r="E1" s="1" t="s">
        <v>35</v>
      </c>
      <c r="F1" s="1" t="s">
        <v>36</v>
      </c>
      <c r="G1" s="1" t="s">
        <v>34</v>
      </c>
      <c r="H1" s="1" t="s">
        <v>1</v>
      </c>
      <c r="I1" s="1" t="s">
        <v>38</v>
      </c>
      <c r="J1" s="1" t="s">
        <v>37</v>
      </c>
      <c r="W1" s="1" t="s">
        <v>41</v>
      </c>
      <c r="X1" s="1" t="s">
        <v>40</v>
      </c>
      <c r="Y1" s="1" t="s">
        <v>39</v>
      </c>
      <c r="Z1" s="1" t="s">
        <v>35</v>
      </c>
      <c r="AA1" s="1" t="s">
        <v>36</v>
      </c>
      <c r="AB1" s="1" t="s">
        <v>34</v>
      </c>
      <c r="AC1" s="1" t="s">
        <v>40</v>
      </c>
      <c r="AD1" s="1" t="s">
        <v>38</v>
      </c>
      <c r="AE1" s="1" t="s">
        <v>37</v>
      </c>
    </row>
    <row r="2" spans="1:31" x14ac:dyDescent="0.2">
      <c r="A2" s="1" t="s">
        <v>32</v>
      </c>
      <c r="B2" s="2">
        <v>197.38295833333336</v>
      </c>
      <c r="C2" s="2">
        <v>50.280160920666432</v>
      </c>
      <c r="D2" s="2">
        <v>7.6540833333333333</v>
      </c>
      <c r="E2" s="2">
        <v>16.168083333333339</v>
      </c>
      <c r="F2" s="2">
        <v>13.748916666666664</v>
      </c>
      <c r="G2" s="2">
        <v>268.43971878309696</v>
      </c>
      <c r="H2" s="2">
        <v>1.1622916666666667</v>
      </c>
      <c r="I2" s="2">
        <v>0.20833333333333334</v>
      </c>
      <c r="J2" s="2">
        <v>8.2540833333333339</v>
      </c>
      <c r="M2" s="2"/>
      <c r="V2" s="1" t="s">
        <v>32</v>
      </c>
      <c r="W2" s="2">
        <v>3.3579775786458339</v>
      </c>
      <c r="X2" s="2">
        <v>0.62033148535872207</v>
      </c>
      <c r="Y2" s="2">
        <v>0.11291367517361112</v>
      </c>
      <c r="Z2" s="2">
        <v>0.2149681413194445</v>
      </c>
      <c r="AA2" s="2">
        <v>0.19188331822916666</v>
      </c>
      <c r="AB2" s="2">
        <v>4.0556767512812897</v>
      </c>
      <c r="AC2" s="2">
        <v>0.74791739369491328</v>
      </c>
      <c r="AD2" s="2">
        <v>4.1979166666666675E-3</v>
      </c>
      <c r="AE2" s="2">
        <v>0.10565226666666667</v>
      </c>
    </row>
    <row r="3" spans="1:31" x14ac:dyDescent="0.2">
      <c r="A3" s="1" t="s">
        <v>32</v>
      </c>
      <c r="B3" s="2">
        <v>14.667998634480767</v>
      </c>
      <c r="C3" s="2">
        <v>14.508712884888062</v>
      </c>
      <c r="D3" s="2">
        <v>2.1244857531359864</v>
      </c>
      <c r="E3" s="2">
        <v>3.026945854768798</v>
      </c>
      <c r="F3" s="2">
        <v>6.6682448309102389</v>
      </c>
      <c r="G3" s="2">
        <v>61.693893171762355</v>
      </c>
      <c r="H3" s="2">
        <v>0.6821915260769974</v>
      </c>
      <c r="I3" s="2">
        <v>0.14057477161333545</v>
      </c>
      <c r="J3" s="2">
        <v>5.5115766878897645</v>
      </c>
      <c r="M3" s="2"/>
      <c r="V3" s="1" t="s">
        <v>32</v>
      </c>
      <c r="W3" s="2">
        <v>0.24953932676910406</v>
      </c>
      <c r="X3" s="2">
        <v>0.17900124521730645</v>
      </c>
      <c r="Y3" s="2">
        <v>3.1340590870741501E-2</v>
      </c>
      <c r="Z3" s="2">
        <v>4.0245767594030132E-2</v>
      </c>
      <c r="AA3" s="2">
        <v>9.3063691921391023E-2</v>
      </c>
      <c r="AB3" s="2">
        <v>0.93209190267004294</v>
      </c>
      <c r="AC3" s="2">
        <v>0.21581710416270994</v>
      </c>
      <c r="AD3" s="2">
        <v>2.8325816480087099E-3</v>
      </c>
      <c r="AE3" s="2">
        <v>7.0548181604988991E-2</v>
      </c>
    </row>
    <row r="4" spans="1:31" x14ac:dyDescent="0.2">
      <c r="A4" s="1" t="s">
        <v>31</v>
      </c>
      <c r="B4" s="2">
        <v>180.06216666666663</v>
      </c>
      <c r="C4" s="2">
        <v>40.647145833333333</v>
      </c>
      <c r="D4" s="2">
        <v>13.943666666666671</v>
      </c>
      <c r="E4" s="2">
        <v>20.274125000000002</v>
      </c>
      <c r="F4" s="2">
        <v>55.001874999999991</v>
      </c>
      <c r="G4" s="2">
        <v>1.6666666666666663E-2</v>
      </c>
      <c r="H4" s="2">
        <v>21.461833333333331</v>
      </c>
      <c r="I4" s="2">
        <v>2.7458333333333324E-2</v>
      </c>
      <c r="J4" s="2">
        <v>4.081083333333333</v>
      </c>
      <c r="M4" s="2"/>
      <c r="V4" s="1" t="s">
        <v>31</v>
      </c>
      <c r="W4" s="2">
        <v>2.4062682668402773</v>
      </c>
      <c r="X4" s="2">
        <v>0.38881535436197912</v>
      </c>
      <c r="Y4" s="2">
        <v>0.13211624166666666</v>
      </c>
      <c r="Z4" s="2">
        <v>0.21287831250000003</v>
      </c>
      <c r="AA4" s="2">
        <v>0.73144854600694276</v>
      </c>
      <c r="AB4" s="2">
        <v>1.6166666666666665E-4</v>
      </c>
      <c r="AC4" s="2">
        <v>0.5070166899016203</v>
      </c>
      <c r="AD4" s="2">
        <v>4.3246874999999986E-4</v>
      </c>
      <c r="AE4" s="2">
        <v>6.1216249999999993E-2</v>
      </c>
    </row>
    <row r="5" spans="1:31" x14ac:dyDescent="0.2">
      <c r="A5" s="1" t="s">
        <v>31</v>
      </c>
      <c r="B5" s="2">
        <v>11.982868504808701</v>
      </c>
      <c r="C5" s="2">
        <v>10.712628681945084</v>
      </c>
      <c r="D5" s="2">
        <v>2.2445164393956132</v>
      </c>
      <c r="E5" s="2">
        <v>3.0185451976609481</v>
      </c>
      <c r="F5" s="2">
        <v>12.595705932697534</v>
      </c>
      <c r="G5" s="2">
        <v>1.6666666666666663E-2</v>
      </c>
      <c r="H5" s="2">
        <v>5.3142317585029</v>
      </c>
      <c r="I5" s="2">
        <v>2.5270915305020819E-2</v>
      </c>
      <c r="J5" s="2">
        <v>2.2868882605049499</v>
      </c>
      <c r="M5" s="2"/>
      <c r="V5" s="1" t="s">
        <v>31</v>
      </c>
      <c r="W5" s="2">
        <v>0.16013356255019878</v>
      </c>
      <c r="X5" s="2">
        <v>0.10247298873573094</v>
      </c>
      <c r="Y5" s="2">
        <v>2.126679326327343E-2</v>
      </c>
      <c r="Z5" s="2">
        <v>3.1694724575439953E-2</v>
      </c>
      <c r="AA5" s="2">
        <v>0.16750539486885921</v>
      </c>
      <c r="AB5" s="2">
        <v>1.6166666666666665E-4</v>
      </c>
      <c r="AC5" s="2">
        <v>0.13362516415631778</v>
      </c>
      <c r="AD5" s="2">
        <v>3.9801691605407787E-4</v>
      </c>
      <c r="AE5" s="2">
        <v>3.4303323907574249E-2</v>
      </c>
    </row>
    <row r="8" spans="1:31" x14ac:dyDescent="0.2">
      <c r="A8" s="1" t="s">
        <v>30</v>
      </c>
      <c r="B8" s="1" t="s">
        <v>2</v>
      </c>
      <c r="C8" s="1" t="s">
        <v>4</v>
      </c>
      <c r="D8" s="1" t="s">
        <v>29</v>
      </c>
      <c r="E8" s="1" t="s">
        <v>0</v>
      </c>
      <c r="F8" s="1" t="s">
        <v>3</v>
      </c>
      <c r="G8" s="1" t="s">
        <v>6</v>
      </c>
      <c r="H8" s="1" t="s">
        <v>1</v>
      </c>
      <c r="I8" s="1" t="s">
        <v>8</v>
      </c>
      <c r="J8" s="1" t="s">
        <v>5</v>
      </c>
      <c r="V8" s="1" t="s">
        <v>32</v>
      </c>
      <c r="W8" s="2">
        <v>80.818452289583348</v>
      </c>
      <c r="X8" s="2">
        <v>21.202305857563022</v>
      </c>
      <c r="Y8" s="2">
        <v>2.3934159123263892</v>
      </c>
      <c r="Z8" s="2">
        <v>6.1654964781250019</v>
      </c>
      <c r="AA8" s="2">
        <v>5.8721336647569427</v>
      </c>
      <c r="AB8" s="2">
        <v>114.03990353202917</v>
      </c>
      <c r="AC8" s="2">
        <v>23.544942355125073</v>
      </c>
      <c r="AD8" s="2">
        <v>5.4177083333333334E-2</v>
      </c>
      <c r="AE8" s="2">
        <v>4.3145125343749999</v>
      </c>
    </row>
    <row r="9" spans="1:31" x14ac:dyDescent="0.2">
      <c r="A9" s="1" t="s">
        <v>32</v>
      </c>
      <c r="B9" s="2">
        <v>1.7012499999999999</v>
      </c>
      <c r="C9" s="2">
        <v>1.2337499999999999</v>
      </c>
      <c r="D9" s="2">
        <v>1.4752083333333335</v>
      </c>
      <c r="E9" s="2">
        <v>1.3295833333333331</v>
      </c>
      <c r="F9" s="2">
        <v>1.3956250000000001</v>
      </c>
      <c r="G9" s="2">
        <v>1.5108333333333333</v>
      </c>
      <c r="H9" s="2">
        <v>1.4875</v>
      </c>
      <c r="I9" s="2">
        <v>2.0150000000000001</v>
      </c>
      <c r="J9" s="2">
        <v>1.28</v>
      </c>
      <c r="V9" s="1" t="s">
        <v>32</v>
      </c>
      <c r="W9" s="2">
        <v>6.0058120408881503</v>
      </c>
      <c r="X9" s="2">
        <v>6.1180824116758803</v>
      </c>
      <c r="Y9" s="2">
        <v>0.66432226899363722</v>
      </c>
      <c r="Z9" s="2">
        <v>1.1542879648928965</v>
      </c>
      <c r="AA9" s="2">
        <v>2.8479934751050315</v>
      </c>
      <c r="AB9" s="2">
        <v>26.209108166693944</v>
      </c>
      <c r="AC9" s="2">
        <v>6.7940675261709575</v>
      </c>
      <c r="AD9" s="2">
        <v>3.6556469358047891E-2</v>
      </c>
      <c r="AE9" s="2">
        <v>2.8809700294685783</v>
      </c>
    </row>
    <row r="10" spans="1:31" x14ac:dyDescent="0.2">
      <c r="A10" s="1" t="s">
        <v>32</v>
      </c>
      <c r="B10" s="2">
        <v>5.1478610592020163E-2</v>
      </c>
      <c r="C10" s="2">
        <v>6.7979846055260779E-2</v>
      </c>
      <c r="D10" s="2">
        <v>0.15898662820574672</v>
      </c>
      <c r="E10" s="2">
        <v>9.5217968314279047E-2</v>
      </c>
      <c r="F10" s="2">
        <v>5.4783971032983797E-2</v>
      </c>
      <c r="G10" s="2">
        <v>6.6849654169833128E-2</v>
      </c>
      <c r="H10" s="2">
        <v>0.15029831447269565</v>
      </c>
      <c r="I10" s="2">
        <v>0.43500000000000044</v>
      </c>
      <c r="J10" s="2">
        <v>0.12929294902146304</v>
      </c>
      <c r="V10" s="1" t="s">
        <v>31</v>
      </c>
      <c r="W10" s="2">
        <v>72.333410691840257</v>
      </c>
      <c r="X10" s="2">
        <v>17.26843181796875</v>
      </c>
      <c r="Y10" s="2">
        <v>3.2089605875000009</v>
      </c>
      <c r="Z10" s="2">
        <v>7.2971222028645837</v>
      </c>
      <c r="AA10" s="2">
        <v>22.880321651041658</v>
      </c>
      <c r="AB10" s="2">
        <v>7.5599999999999981E-3</v>
      </c>
      <c r="AC10" s="2">
        <v>19.144749233130788</v>
      </c>
      <c r="AD10" s="2">
        <v>1.1953985416666662E-2</v>
      </c>
      <c r="AE10" s="2">
        <v>2.1363110888888888</v>
      </c>
    </row>
    <row r="11" spans="1:31" x14ac:dyDescent="0.2">
      <c r="A11" s="1" t="s">
        <v>31</v>
      </c>
      <c r="B11" s="2">
        <v>1.3363541666666665</v>
      </c>
      <c r="C11" s="2">
        <v>0.95656249999999987</v>
      </c>
      <c r="D11" s="2">
        <v>0.94749999999999979</v>
      </c>
      <c r="E11" s="2">
        <v>1.05</v>
      </c>
      <c r="F11" s="2">
        <v>1.3298611111111083</v>
      </c>
      <c r="G11" s="2">
        <v>0.97</v>
      </c>
      <c r="H11" s="2">
        <v>1.2473611111111111</v>
      </c>
      <c r="I11" s="2">
        <v>1.575</v>
      </c>
      <c r="J11" s="2">
        <v>1.5</v>
      </c>
      <c r="V11" s="1" t="s">
        <v>31</v>
      </c>
      <c r="W11" s="2">
        <v>4.8136805463926571</v>
      </c>
      <c r="X11" s="2">
        <v>4.5511263876658443</v>
      </c>
      <c r="Y11" s="2">
        <v>0.51654740207140781</v>
      </c>
      <c r="Z11" s="2">
        <v>1.0864435916322881</v>
      </c>
      <c r="AA11" s="2">
        <v>5.2397087037860679</v>
      </c>
      <c r="AB11" s="2">
        <v>7.5599999999999981E-3</v>
      </c>
      <c r="AC11" s="2">
        <v>5.0456332305451879</v>
      </c>
      <c r="AD11" s="2">
        <v>1.1001692978040812E-2</v>
      </c>
      <c r="AE11" s="2">
        <v>1.1971097747656576</v>
      </c>
    </row>
    <row r="12" spans="1:31" x14ac:dyDescent="0.2">
      <c r="A12" s="1" t="s">
        <v>31</v>
      </c>
      <c r="B12" s="2">
        <v>6.2320852783025731E-2</v>
      </c>
      <c r="C12" s="2">
        <v>6.3474435060503084E-2</v>
      </c>
      <c r="D12" s="2">
        <v>0.13017798131090311</v>
      </c>
      <c r="E12" s="2">
        <v>5.3753083068731493E-2</v>
      </c>
      <c r="F12" s="2">
        <v>4.1563740720112818E-2</v>
      </c>
      <c r="G12" s="2"/>
      <c r="H12" s="2">
        <v>3.5402007265213947E-2</v>
      </c>
      <c r="I12" s="2">
        <v>0.16500000000000015</v>
      </c>
      <c r="J12" s="2">
        <v>0.19999999999999973</v>
      </c>
    </row>
    <row r="14" spans="1:31" x14ac:dyDescent="0.2">
      <c r="B14" s="1" t="s">
        <v>2</v>
      </c>
      <c r="C14" s="1" t="s">
        <v>4</v>
      </c>
      <c r="D14" s="1" t="s">
        <v>29</v>
      </c>
      <c r="E14" s="1" t="s">
        <v>0</v>
      </c>
      <c r="F14" s="1" t="s">
        <v>3</v>
      </c>
      <c r="G14" s="1" t="s">
        <v>6</v>
      </c>
      <c r="H14" s="1" t="s">
        <v>1</v>
      </c>
      <c r="I14" s="1" t="s">
        <v>8</v>
      </c>
      <c r="J14" s="1" t="s">
        <v>5</v>
      </c>
    </row>
    <row r="15" spans="1:31" x14ac:dyDescent="0.2">
      <c r="A15" s="1" t="s">
        <v>32</v>
      </c>
      <c r="B15" s="2">
        <v>40.945</v>
      </c>
      <c r="C15" s="2">
        <v>42.168333333333329</v>
      </c>
      <c r="D15" s="2">
        <v>31.269791666666666</v>
      </c>
      <c r="E15" s="2">
        <v>38.133749999999999</v>
      </c>
      <c r="F15" s="2">
        <v>42.709791666666661</v>
      </c>
      <c r="G15" s="2">
        <v>42.482500000000002</v>
      </c>
      <c r="H15" s="2">
        <v>46.827500000000001</v>
      </c>
      <c r="I15" s="2">
        <v>26.005000000000003</v>
      </c>
      <c r="J15" s="2">
        <v>52.271249999999995</v>
      </c>
    </row>
    <row r="16" spans="1:31" x14ac:dyDescent="0.2">
      <c r="A16" s="1" t="s">
        <v>32</v>
      </c>
      <c r="B16" s="2">
        <v>3.3866936589236949</v>
      </c>
      <c r="C16" s="2">
        <v>0.37142555706962099</v>
      </c>
      <c r="D16" s="2">
        <v>4.7034627039064691</v>
      </c>
      <c r="E16" s="2">
        <v>3.0957761501101637</v>
      </c>
      <c r="F16" s="2">
        <v>5.3700649588669336</v>
      </c>
      <c r="G16" s="2">
        <v>5.0525204293890749</v>
      </c>
      <c r="H16" s="2">
        <v>0.62232594621573767</v>
      </c>
      <c r="I16" s="2">
        <v>21.125</v>
      </c>
      <c r="J16" s="2">
        <v>0.72138863485659299</v>
      </c>
    </row>
    <row r="17" spans="1:20" x14ac:dyDescent="0.2">
      <c r="A17" s="1" t="s">
        <v>31</v>
      </c>
      <c r="B17" s="2">
        <v>40.171354166666667</v>
      </c>
      <c r="C17" s="2">
        <v>42.483750000000001</v>
      </c>
      <c r="D17" s="2">
        <v>23.013749999999998</v>
      </c>
      <c r="E17" s="2">
        <v>35.992291666666667</v>
      </c>
      <c r="F17" s="2">
        <v>41.599166666666662</v>
      </c>
      <c r="G17" s="2">
        <v>45.36</v>
      </c>
      <c r="H17" s="2">
        <v>47.099861111111117</v>
      </c>
      <c r="I17" s="2">
        <v>43.534999999999997</v>
      </c>
      <c r="J17" s="2">
        <v>52.346666666666664</v>
      </c>
    </row>
    <row r="18" spans="1:20" x14ac:dyDescent="0.2">
      <c r="A18" s="1" t="s">
        <v>31</v>
      </c>
      <c r="B18" s="2">
        <v>3.2818936722861123</v>
      </c>
      <c r="C18" s="2">
        <v>0.21765439922041568</v>
      </c>
      <c r="D18" s="2">
        <v>5.5555662735060771</v>
      </c>
      <c r="E18" s="2">
        <v>4.2796617266041412</v>
      </c>
      <c r="F18" s="2">
        <v>4.8806213446236546</v>
      </c>
      <c r="G18" s="2"/>
      <c r="H18" s="2">
        <v>0.3950271939203634</v>
      </c>
      <c r="I18" s="2">
        <v>0.14499999999999957</v>
      </c>
      <c r="J18" s="2">
        <v>0.44700236141574751</v>
      </c>
    </row>
    <row r="20" spans="1:20" x14ac:dyDescent="0.2">
      <c r="L20" s="1" t="s">
        <v>41</v>
      </c>
      <c r="M20" s="1" t="s">
        <v>40</v>
      </c>
      <c r="N20" s="1" t="s">
        <v>39</v>
      </c>
      <c r="O20" s="1" t="s">
        <v>35</v>
      </c>
      <c r="P20" s="1" t="s">
        <v>36</v>
      </c>
      <c r="Q20" s="1" t="s">
        <v>34</v>
      </c>
      <c r="R20" s="1" t="s">
        <v>1</v>
      </c>
      <c r="S20" s="1" t="s">
        <v>38</v>
      </c>
      <c r="T20" s="1" t="s">
        <v>37</v>
      </c>
    </row>
    <row r="21" spans="1:20" x14ac:dyDescent="0.2">
      <c r="B21" s="2">
        <f>B2*(B9/100)</f>
        <v>3.3579775786458339</v>
      </c>
      <c r="C21" s="2">
        <f t="shared" ref="C21:J21" si="0">C2*(C9/100)</f>
        <v>0.62033148535872207</v>
      </c>
      <c r="D21" s="2">
        <f t="shared" si="0"/>
        <v>0.11291367517361112</v>
      </c>
      <c r="E21" s="2">
        <f t="shared" si="0"/>
        <v>0.2149681413194445</v>
      </c>
      <c r="F21" s="2">
        <f t="shared" si="0"/>
        <v>0.19188331822916666</v>
      </c>
      <c r="G21" s="2">
        <f t="shared" si="0"/>
        <v>4.0556767512812897</v>
      </c>
      <c r="H21" s="2">
        <f t="shared" si="0"/>
        <v>1.7289088541666667E-2</v>
      </c>
      <c r="I21" s="2">
        <f t="shared" si="0"/>
        <v>4.1979166666666675E-3</v>
      </c>
      <c r="J21" s="2">
        <f t="shared" si="0"/>
        <v>0.10565226666666667</v>
      </c>
      <c r="L21" s="2">
        <f>B21</f>
        <v>3.3579775786458339</v>
      </c>
      <c r="M21" s="2">
        <f t="shared" ref="M21:S21" si="1">C21</f>
        <v>0.62033148535872207</v>
      </c>
      <c r="N21" s="2">
        <f t="shared" si="1"/>
        <v>0.11291367517361112</v>
      </c>
      <c r="O21" s="2">
        <f t="shared" si="1"/>
        <v>0.2149681413194445</v>
      </c>
      <c r="P21" s="2">
        <f t="shared" si="1"/>
        <v>0.19188331822916666</v>
      </c>
      <c r="Q21" s="2">
        <f t="shared" si="1"/>
        <v>4.0556767512812897</v>
      </c>
      <c r="R21" s="2">
        <f t="shared" si="1"/>
        <v>1.7289088541666667E-2</v>
      </c>
      <c r="S21" s="2">
        <f t="shared" si="1"/>
        <v>4.1979166666666675E-3</v>
      </c>
      <c r="T21" s="2">
        <f>J21</f>
        <v>0.10565226666666667</v>
      </c>
    </row>
    <row r="22" spans="1:20" x14ac:dyDescent="0.2">
      <c r="B22" s="2">
        <f>B3*((B9-B10)/100)</f>
        <v>0.24198844487041685</v>
      </c>
      <c r="C22" s="2">
        <f t="shared" ref="C22:J22" si="2">C3*((C9-C10)/100)</f>
        <v>0.16913824453355977</v>
      </c>
      <c r="D22" s="2">
        <f t="shared" si="2"/>
        <v>2.7962942605119129E-2</v>
      </c>
      <c r="E22" s="2">
        <f t="shared" si="2"/>
        <v>3.7363571249145994E-2</v>
      </c>
      <c r="F22" s="2">
        <f t="shared" si="2"/>
        <v>8.9410562604816723E-2</v>
      </c>
      <c r="G22" s="2">
        <f t="shared" si="2"/>
        <v>0.89084974844081344</v>
      </c>
      <c r="H22" s="2">
        <f t="shared" si="2"/>
        <v>9.1222765852260503E-3</v>
      </c>
      <c r="I22" s="2">
        <f t="shared" si="2"/>
        <v>2.2210813914906994E-3</v>
      </c>
      <c r="J22" s="2">
        <f t="shared" si="2"/>
        <v>6.3422101567636835E-2</v>
      </c>
      <c r="L22" s="2">
        <f>AVERAGE(B22:B23)</f>
        <v>0.24953932676910406</v>
      </c>
      <c r="M22" s="2">
        <f t="shared" ref="M22:T22" si="3">AVERAGE(C22:C23)</f>
        <v>0.17900124521730645</v>
      </c>
      <c r="N22" s="2">
        <f t="shared" si="3"/>
        <v>3.1340590870741501E-2</v>
      </c>
      <c r="O22" s="2">
        <f t="shared" si="3"/>
        <v>4.0245767594030132E-2</v>
      </c>
      <c r="P22" s="2">
        <f t="shared" si="3"/>
        <v>9.3063691921391023E-2</v>
      </c>
      <c r="Q22" s="2">
        <f t="shared" si="3"/>
        <v>0.93209190267004294</v>
      </c>
      <c r="R22" s="2">
        <f t="shared" si="3"/>
        <v>1.0147598950395338E-2</v>
      </c>
      <c r="S22" s="2">
        <f t="shared" si="3"/>
        <v>2.8325816480087099E-3</v>
      </c>
      <c r="T22" s="2">
        <f t="shared" si="3"/>
        <v>7.0548181604988991E-2</v>
      </c>
    </row>
    <row r="23" spans="1:20" x14ac:dyDescent="0.2">
      <c r="B23" s="2">
        <f>B3*((B9+B10)/100)</f>
        <v>0.25709020866779125</v>
      </c>
      <c r="C23" s="2">
        <f t="shared" ref="C23:J23" si="4">C3*((C9+C10)/100)</f>
        <v>0.18886424590105313</v>
      </c>
      <c r="D23" s="2">
        <f t="shared" si="4"/>
        <v>3.471823913636387E-2</v>
      </c>
      <c r="E23" s="2">
        <f t="shared" si="4"/>
        <v>4.3127963938914278E-2</v>
      </c>
      <c r="F23" s="2">
        <f t="shared" si="4"/>
        <v>9.6716821237965336E-2</v>
      </c>
      <c r="G23" s="2">
        <f t="shared" si="4"/>
        <v>0.97333405689927233</v>
      </c>
      <c r="H23" s="2">
        <f t="shared" si="4"/>
        <v>1.1172921315564625E-2</v>
      </c>
      <c r="I23" s="2">
        <f t="shared" si="4"/>
        <v>3.4440819045267199E-3</v>
      </c>
      <c r="J23" s="2">
        <f t="shared" si="4"/>
        <v>7.7674261642341133E-2</v>
      </c>
    </row>
    <row r="24" spans="1:20" x14ac:dyDescent="0.2">
      <c r="B24" s="2">
        <f t="shared" ref="B24:J24" si="5">B4*(B11/100)</f>
        <v>2.4062682668402773</v>
      </c>
      <c r="C24" s="2">
        <f t="shared" si="5"/>
        <v>0.38881535436197912</v>
      </c>
      <c r="D24" s="2">
        <f t="shared" si="5"/>
        <v>0.13211624166666666</v>
      </c>
      <c r="E24" s="2">
        <f t="shared" si="5"/>
        <v>0.21287831250000003</v>
      </c>
      <c r="F24" s="2">
        <f t="shared" si="5"/>
        <v>0.73144854600694276</v>
      </c>
      <c r="G24" s="2">
        <f t="shared" si="5"/>
        <v>1.6166666666666665E-4</v>
      </c>
      <c r="H24" s="2">
        <f t="shared" si="5"/>
        <v>0.26770656273148147</v>
      </c>
      <c r="I24" s="2">
        <f t="shared" si="5"/>
        <v>4.3246874999999986E-4</v>
      </c>
      <c r="J24" s="2">
        <f t="shared" si="5"/>
        <v>6.1216249999999993E-2</v>
      </c>
      <c r="L24" s="2">
        <f>B24</f>
        <v>2.4062682668402773</v>
      </c>
      <c r="M24" s="2">
        <f t="shared" ref="M24" si="6">C24</f>
        <v>0.38881535436197912</v>
      </c>
      <c r="N24" s="2">
        <f t="shared" ref="N24" si="7">D24</f>
        <v>0.13211624166666666</v>
      </c>
      <c r="O24" s="2">
        <f t="shared" ref="O24" si="8">E24</f>
        <v>0.21287831250000003</v>
      </c>
      <c r="P24" s="2">
        <f t="shared" ref="P24" si="9">F24</f>
        <v>0.73144854600694276</v>
      </c>
      <c r="Q24" s="2">
        <f t="shared" ref="Q24" si="10">G24</f>
        <v>1.6166666666666665E-4</v>
      </c>
      <c r="R24" s="2">
        <f t="shared" ref="R24" si="11">H24</f>
        <v>0.26770656273148147</v>
      </c>
      <c r="S24" s="2">
        <f t="shared" ref="S24" si="12">I24</f>
        <v>4.3246874999999986E-4</v>
      </c>
      <c r="T24" s="2">
        <f>J24</f>
        <v>6.1216249999999993E-2</v>
      </c>
    </row>
    <row r="25" spans="1:20" x14ac:dyDescent="0.2">
      <c r="B25" s="2">
        <f>B5*((B11-B12)/100)</f>
        <v>0.15266573671013339</v>
      </c>
      <c r="C25" s="2">
        <f t="shared" ref="C25:J25" si="13">C5*((C11-C12)/100)</f>
        <v>9.5673208199736862E-2</v>
      </c>
      <c r="D25" s="2">
        <f t="shared" si="13"/>
        <v>1.8344927072276859E-2</v>
      </c>
      <c r="E25" s="2">
        <f t="shared" si="13"/>
        <v>3.0072163467874061E-2</v>
      </c>
      <c r="F25" s="2">
        <f t="shared" si="13"/>
        <v>0.16227014831312495</v>
      </c>
      <c r="G25" s="2">
        <f t="shared" si="13"/>
        <v>1.6166666666666665E-4</v>
      </c>
      <c r="H25" s="2">
        <f t="shared" si="13"/>
        <v>6.4406315596645822E-2</v>
      </c>
      <c r="I25" s="2">
        <f t="shared" si="13"/>
        <v>3.5631990580079344E-4</v>
      </c>
      <c r="J25" s="2">
        <f t="shared" si="13"/>
        <v>2.9729547386564355E-2</v>
      </c>
      <c r="L25" s="2">
        <f>AVERAGE(B25:B26)</f>
        <v>0.16013356255019878</v>
      </c>
      <c r="M25" s="2">
        <f t="shared" ref="M25" si="14">AVERAGE(C25:C26)</f>
        <v>0.10247298873573094</v>
      </c>
      <c r="N25" s="2">
        <f t="shared" ref="N25" si="15">AVERAGE(D25:D26)</f>
        <v>2.126679326327343E-2</v>
      </c>
      <c r="O25" s="2">
        <f t="shared" ref="O25" si="16">AVERAGE(E25:E26)</f>
        <v>3.1694724575439953E-2</v>
      </c>
      <c r="P25" s="2">
        <f t="shared" ref="P25" si="17">AVERAGE(F25:F26)</f>
        <v>0.16750539486885921</v>
      </c>
      <c r="Q25" s="2">
        <f t="shared" ref="Q25" si="18">AVERAGE(G25:G26)</f>
        <v>1.6166666666666665E-4</v>
      </c>
      <c r="R25" s="2">
        <f t="shared" ref="R25" si="19">AVERAGE(H25:H26)</f>
        <v>6.6287660309881313E-2</v>
      </c>
      <c r="S25" s="2">
        <f t="shared" ref="S25" si="20">AVERAGE(I25:I26)</f>
        <v>3.9801691605407787E-4</v>
      </c>
      <c r="T25" s="2">
        <f t="shared" ref="T25" si="21">AVERAGE(J25:J26)</f>
        <v>3.4303323907574249E-2</v>
      </c>
    </row>
    <row r="26" spans="1:20" x14ac:dyDescent="0.2">
      <c r="B26" s="2">
        <f>B5*((B11+B12)/100)</f>
        <v>0.16760138839026414</v>
      </c>
      <c r="C26" s="2">
        <f t="shared" ref="C26:J26" si="22">C5*((C11+C12)/100)</f>
        <v>0.109272769271725</v>
      </c>
      <c r="D26" s="2">
        <f t="shared" si="22"/>
        <v>2.4188659454270001E-2</v>
      </c>
      <c r="E26" s="2">
        <f t="shared" si="22"/>
        <v>3.3317285683005848E-2</v>
      </c>
      <c r="F26" s="2">
        <f t="shared" si="22"/>
        <v>0.17274064142459347</v>
      </c>
      <c r="G26" s="2">
        <f t="shared" si="22"/>
        <v>1.6166666666666665E-4</v>
      </c>
      <c r="H26" s="2">
        <f t="shared" si="22"/>
        <v>6.8169005023116819E-2</v>
      </c>
      <c r="I26" s="2">
        <f t="shared" si="22"/>
        <v>4.397139263073623E-4</v>
      </c>
      <c r="J26" s="2">
        <f t="shared" si="22"/>
        <v>3.8877100428584145E-2</v>
      </c>
    </row>
    <row r="28" spans="1:20" x14ac:dyDescent="0.2">
      <c r="B28" s="2">
        <f>B2*(B15/100)</f>
        <v>80.818452289583348</v>
      </c>
      <c r="C28" s="2">
        <f t="shared" ref="C28:J28" si="23">C2*(C15/100)</f>
        <v>21.202305857563022</v>
      </c>
      <c r="D28" s="2">
        <f t="shared" si="23"/>
        <v>2.3934159123263892</v>
      </c>
      <c r="E28" s="2">
        <f t="shared" si="23"/>
        <v>6.1654964781250019</v>
      </c>
      <c r="F28" s="2">
        <f t="shared" si="23"/>
        <v>5.8721336647569427</v>
      </c>
      <c r="G28" s="2">
        <f t="shared" si="23"/>
        <v>114.03990353202917</v>
      </c>
      <c r="H28" s="2">
        <f t="shared" si="23"/>
        <v>0.54427213020833332</v>
      </c>
      <c r="I28" s="2">
        <f t="shared" si="23"/>
        <v>5.4177083333333334E-2</v>
      </c>
      <c r="J28" s="2">
        <f t="shared" si="23"/>
        <v>4.3145125343749999</v>
      </c>
      <c r="L28" s="2">
        <f>B28</f>
        <v>80.818452289583348</v>
      </c>
      <c r="M28" s="2">
        <f t="shared" ref="M28" si="24">C28</f>
        <v>21.202305857563022</v>
      </c>
      <c r="N28" s="2">
        <f t="shared" ref="N28" si="25">D28</f>
        <v>2.3934159123263892</v>
      </c>
      <c r="O28" s="2">
        <f t="shared" ref="O28" si="26">E28</f>
        <v>6.1654964781250019</v>
      </c>
      <c r="P28" s="2">
        <f t="shared" ref="P28" si="27">F28</f>
        <v>5.8721336647569427</v>
      </c>
      <c r="Q28" s="2">
        <f t="shared" ref="Q28" si="28">G28</f>
        <v>114.03990353202917</v>
      </c>
      <c r="R28" s="2">
        <f t="shared" ref="R28" si="29">H28</f>
        <v>0.54427213020833332</v>
      </c>
      <c r="S28" s="2">
        <f t="shared" ref="S28" si="30">I28</f>
        <v>5.4177083333333334E-2</v>
      </c>
      <c r="T28" s="2">
        <f>J28</f>
        <v>4.3145125343749999</v>
      </c>
    </row>
    <row r="29" spans="1:20" x14ac:dyDescent="0.2">
      <c r="B29" s="2">
        <f>B3*((B15-B16)/100)</f>
        <v>5.5090518612431758</v>
      </c>
      <c r="C29" s="2">
        <f t="shared" ref="C29:J29" si="31">C3*((C15-C16)/100)</f>
        <v>6.0641933440195528</v>
      </c>
      <c r="D29" s="2">
        <f t="shared" si="31"/>
        <v>0.56439787394507956</v>
      </c>
      <c r="E29" s="2">
        <f t="shared" si="31"/>
        <v>1.0605804970442159</v>
      </c>
      <c r="F29" s="2">
        <f t="shared" si="31"/>
        <v>2.4899043960688649</v>
      </c>
      <c r="G29" s="2">
        <f t="shared" si="31"/>
        <v>23.092011610505178</v>
      </c>
      <c r="H29" s="2">
        <f t="shared" si="31"/>
        <v>0.3152077820040437</v>
      </c>
      <c r="I29" s="2">
        <f t="shared" si="31"/>
        <v>6.8600488547307737E-3</v>
      </c>
      <c r="J29" s="2">
        <f t="shared" si="31"/>
        <v>2.8412101416407358</v>
      </c>
      <c r="L29" s="2">
        <f>AVERAGE(B29:B30)</f>
        <v>6.0058120408881503</v>
      </c>
      <c r="M29" s="2">
        <f t="shared" ref="M29" si="32">AVERAGE(C29:C30)</f>
        <v>6.1180824116758803</v>
      </c>
      <c r="N29" s="2">
        <f t="shared" ref="N29" si="33">AVERAGE(D29:D30)</f>
        <v>0.66432226899363722</v>
      </c>
      <c r="O29" s="2">
        <f t="shared" ref="O29" si="34">AVERAGE(E29:E30)</f>
        <v>1.1542879648928965</v>
      </c>
      <c r="P29" s="2">
        <f t="shared" ref="P29" si="35">AVERAGE(F29:F30)</f>
        <v>2.8479934751050315</v>
      </c>
      <c r="Q29" s="2">
        <f t="shared" ref="Q29" si="36">AVERAGE(G29:G30)</f>
        <v>26.209108166693944</v>
      </c>
      <c r="R29" s="2">
        <f t="shared" ref="R29" si="37">AVERAGE(H29:H30)</f>
        <v>0.31945323687370597</v>
      </c>
      <c r="S29" s="2">
        <f t="shared" ref="S29" si="38">AVERAGE(I29:I30)</f>
        <v>3.6556469358047891E-2</v>
      </c>
      <c r="T29" s="2">
        <f t="shared" ref="T29" si="39">AVERAGE(J29:J30)</f>
        <v>2.8809700294685783</v>
      </c>
    </row>
    <row r="30" spans="1:20" x14ac:dyDescent="0.2">
      <c r="B30" s="2">
        <f>B3*((B15+B16)/100)</f>
        <v>6.5025722205331249</v>
      </c>
      <c r="C30" s="2">
        <f t="shared" ref="C30:J30" si="40">C3*((C15+C16)/100)</f>
        <v>6.1719714793322078</v>
      </c>
      <c r="D30" s="2">
        <f t="shared" si="40"/>
        <v>0.76424666404219488</v>
      </c>
      <c r="E30" s="2">
        <f t="shared" si="40"/>
        <v>1.2479954327415772</v>
      </c>
      <c r="F30" s="2">
        <f t="shared" si="40"/>
        <v>3.2060825541411981</v>
      </c>
      <c r="G30" s="2">
        <f t="shared" si="40"/>
        <v>29.326204722882711</v>
      </c>
      <c r="H30" s="2">
        <f t="shared" si="40"/>
        <v>0.32369869174336824</v>
      </c>
      <c r="I30" s="2">
        <f t="shared" si="40"/>
        <v>6.6252889861365002E-2</v>
      </c>
      <c r="J30" s="2">
        <f t="shared" si="40"/>
        <v>2.9207299172964207</v>
      </c>
    </row>
    <row r="31" spans="1:20" x14ac:dyDescent="0.2">
      <c r="B31" s="2">
        <f>B4*(B17/100)</f>
        <v>72.333410691840257</v>
      </c>
      <c r="C31" s="2">
        <f t="shared" ref="C31:J31" si="41">C4*(C17/100)</f>
        <v>17.26843181796875</v>
      </c>
      <c r="D31" s="2">
        <f t="shared" si="41"/>
        <v>3.2089605875000009</v>
      </c>
      <c r="E31" s="2">
        <f t="shared" si="41"/>
        <v>7.2971222028645837</v>
      </c>
      <c r="F31" s="2">
        <f t="shared" si="41"/>
        <v>22.880321651041658</v>
      </c>
      <c r="G31" s="2">
        <f t="shared" si="41"/>
        <v>7.5599999999999981E-3</v>
      </c>
      <c r="H31" s="2">
        <f t="shared" si="41"/>
        <v>10.108493691898149</v>
      </c>
      <c r="I31" s="2">
        <f t="shared" si="41"/>
        <v>1.1953985416666662E-2</v>
      </c>
      <c r="J31" s="2">
        <f t="shared" si="41"/>
        <v>2.1363110888888888</v>
      </c>
      <c r="L31" s="2">
        <f>B31</f>
        <v>72.333410691840257</v>
      </c>
      <c r="M31" s="2">
        <f t="shared" ref="M31" si="42">C31</f>
        <v>17.26843181796875</v>
      </c>
      <c r="N31" s="2">
        <f t="shared" ref="N31" si="43">D31</f>
        <v>3.2089605875000009</v>
      </c>
      <c r="O31" s="2">
        <f t="shared" ref="O31" si="44">E31</f>
        <v>7.2971222028645837</v>
      </c>
      <c r="P31" s="2">
        <f t="shared" ref="P31" si="45">F31</f>
        <v>22.880321651041658</v>
      </c>
      <c r="Q31" s="2">
        <f t="shared" ref="Q31" si="46">G31</f>
        <v>7.5599999999999981E-3</v>
      </c>
      <c r="R31" s="2">
        <f t="shared" ref="R31" si="47">H31</f>
        <v>10.108493691898149</v>
      </c>
      <c r="S31" s="2">
        <f t="shared" ref="S31" si="48">I31</f>
        <v>1.1953985416666662E-2</v>
      </c>
      <c r="T31" s="2">
        <f>J31</f>
        <v>2.1363110888888888</v>
      </c>
    </row>
    <row r="32" spans="1:20" x14ac:dyDescent="0.2">
      <c r="B32" s="2">
        <f>B5*((B17-B18)/100)</f>
        <v>4.4204155431749754</v>
      </c>
      <c r="C32" s="2">
        <f t="shared" ref="C32:J32" si="49">C5*((C17-C18)/100)</f>
        <v>4.5278098800674433</v>
      </c>
      <c r="D32" s="2">
        <f t="shared" si="49"/>
        <v>0.39185180376104572</v>
      </c>
      <c r="E32" s="2">
        <f t="shared" si="49"/>
        <v>0.95726006810774533</v>
      </c>
      <c r="F32" s="2">
        <f t="shared" si="49"/>
        <v>4.6249599915288035</v>
      </c>
      <c r="G32" s="2">
        <f t="shared" si="49"/>
        <v>7.5599999999999981E-3</v>
      </c>
      <c r="H32" s="2">
        <f t="shared" si="49"/>
        <v>2.4820031167833849</v>
      </c>
      <c r="I32" s="2">
        <f t="shared" si="49"/>
        <v>1.0965050150848534E-2</v>
      </c>
      <c r="J32" s="2">
        <f t="shared" si="49"/>
        <v>1.186887330238261</v>
      </c>
      <c r="L32" s="2">
        <f>AVERAGE(B32:B33)</f>
        <v>4.8136805463926571</v>
      </c>
      <c r="M32" s="2">
        <f t="shared" ref="M32" si="50">AVERAGE(C32:C33)</f>
        <v>4.5511263876658443</v>
      </c>
      <c r="N32" s="2">
        <f t="shared" ref="N32" si="51">AVERAGE(D32:D33)</f>
        <v>0.51654740207140781</v>
      </c>
      <c r="O32" s="2">
        <f t="shared" ref="O32" si="52">AVERAGE(E32:E33)</f>
        <v>1.0864435916322881</v>
      </c>
      <c r="P32" s="2">
        <f t="shared" ref="P32" si="53">AVERAGE(F32:F33)</f>
        <v>5.2397087037860679</v>
      </c>
      <c r="Q32" s="2">
        <f t="shared" ref="Q32" si="54">AVERAGE(G32:G33)</f>
        <v>7.5599999999999981E-3</v>
      </c>
      <c r="R32" s="2">
        <f t="shared" ref="R32" si="55">AVERAGE(H32:H33)</f>
        <v>2.5029957773774241</v>
      </c>
      <c r="S32" s="2">
        <f t="shared" ref="S32" si="56">AVERAGE(I32:I33)</f>
        <v>1.1001692978040812E-2</v>
      </c>
      <c r="T32" s="2">
        <f t="shared" ref="T32" si="57">AVERAGE(J32:J33)</f>
        <v>1.1971097747656576</v>
      </c>
    </row>
    <row r="33" spans="2:10" x14ac:dyDescent="0.2">
      <c r="B33" s="2">
        <f>B5*((B17+B18)/100)</f>
        <v>5.2069455496103396</v>
      </c>
      <c r="C33" s="2">
        <f t="shared" ref="C33:J33" si="58">C5*((C17+C18)/100)</f>
        <v>4.5744428952642462</v>
      </c>
      <c r="D33" s="2">
        <f t="shared" si="58"/>
        <v>0.64124300038176996</v>
      </c>
      <c r="E33" s="2">
        <f t="shared" si="58"/>
        <v>1.215627115156831</v>
      </c>
      <c r="F33" s="2">
        <f t="shared" si="58"/>
        <v>5.8544574160433314</v>
      </c>
      <c r="G33" s="2">
        <f t="shared" si="58"/>
        <v>7.5599999999999981E-3</v>
      </c>
      <c r="H33" s="2">
        <f t="shared" si="58"/>
        <v>2.5239884379714628</v>
      </c>
      <c r="I33" s="2">
        <f t="shared" si="58"/>
        <v>1.1038335805233092E-2</v>
      </c>
      <c r="J33" s="2">
        <f t="shared" si="58"/>
        <v>1.2073322192930545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J6" sqref="J6"/>
    </sheetView>
  </sheetViews>
  <sheetFormatPr defaultRowHeight="12.75" x14ac:dyDescent="0.2"/>
  <cols>
    <col min="1" max="16384" width="9.140625" style="1"/>
  </cols>
  <sheetData>
    <row r="1" spans="1:31" x14ac:dyDescent="0.2">
      <c r="A1" s="1" t="s">
        <v>33</v>
      </c>
      <c r="B1" s="1" t="s">
        <v>41</v>
      </c>
      <c r="C1" s="1" t="s">
        <v>40</v>
      </c>
      <c r="D1" s="1" t="s">
        <v>39</v>
      </c>
      <c r="E1" s="1" t="s">
        <v>35</v>
      </c>
      <c r="F1" s="1" t="s">
        <v>36</v>
      </c>
      <c r="G1" s="1" t="s">
        <v>34</v>
      </c>
      <c r="H1" s="1" t="s">
        <v>1</v>
      </c>
      <c r="I1" s="1" t="s">
        <v>38</v>
      </c>
      <c r="J1" s="1" t="s">
        <v>37</v>
      </c>
    </row>
    <row r="2" spans="1:31" x14ac:dyDescent="0.2">
      <c r="A2" s="1" t="s">
        <v>32</v>
      </c>
      <c r="B2" s="2">
        <f>Working!B2*4</f>
        <v>789.53183333333345</v>
      </c>
      <c r="C2" s="2">
        <f>Working!C2*4</f>
        <v>201.12064368266573</v>
      </c>
      <c r="D2" s="2">
        <f>Working!D2*4</f>
        <v>30.616333333333333</v>
      </c>
      <c r="E2" s="2">
        <f>Working!E2*4</f>
        <v>64.672333333333356</v>
      </c>
      <c r="F2" s="2">
        <f>Working!F2*4</f>
        <v>54.995666666666658</v>
      </c>
      <c r="G2" s="2">
        <f>Working!G2*4</f>
        <v>1073.7588751323879</v>
      </c>
      <c r="H2" s="2">
        <f>Working!H2*4</f>
        <v>4.6491666666666669</v>
      </c>
      <c r="I2" s="2">
        <f>Working!I2*4</f>
        <v>0.83333333333333337</v>
      </c>
      <c r="J2" s="2">
        <f>Working!J2*4</f>
        <v>33.016333333333336</v>
      </c>
      <c r="M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">
      <c r="A3" s="1" t="s">
        <v>32</v>
      </c>
      <c r="B3" s="2">
        <f>Working!B3*4</f>
        <v>58.671994537923069</v>
      </c>
      <c r="C3" s="2">
        <f>Working!C3*4</f>
        <v>58.03485153955225</v>
      </c>
      <c r="D3" s="2">
        <f>Working!D3*4</f>
        <v>8.4979430125439457</v>
      </c>
      <c r="E3" s="2">
        <f>Working!E3*4</f>
        <v>12.107783419075192</v>
      </c>
      <c r="F3" s="2">
        <f>Working!F3*4</f>
        <v>26.672979323640956</v>
      </c>
      <c r="G3" s="2">
        <f>Working!G3*4</f>
        <v>246.77557268704942</v>
      </c>
      <c r="H3" s="2">
        <f>Working!H3*4</f>
        <v>2.7287661043079896</v>
      </c>
      <c r="I3" s="2">
        <f>Working!I3*4</f>
        <v>0.56229908645334181</v>
      </c>
      <c r="J3" s="2">
        <f>Working!J3*4</f>
        <v>22.046306751559058</v>
      </c>
      <c r="M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">
      <c r="A4" s="1" t="s">
        <v>31</v>
      </c>
      <c r="B4" s="2">
        <f>Working!B4*4</f>
        <v>720.24866666666651</v>
      </c>
      <c r="C4" s="2">
        <f>Working!C4*4</f>
        <v>162.58858333333333</v>
      </c>
      <c r="D4" s="2">
        <f>Working!D4*4</f>
        <v>55.774666666666683</v>
      </c>
      <c r="E4" s="2">
        <f>Working!E4*4</f>
        <v>81.096500000000006</v>
      </c>
      <c r="F4" s="2">
        <f>Working!F4*4</f>
        <v>220.00749999999996</v>
      </c>
      <c r="G4" s="2">
        <f>Working!G4*4</f>
        <v>6.6666666666666652E-2</v>
      </c>
      <c r="H4" s="2">
        <f>Working!H4*4</f>
        <v>85.847333333333324</v>
      </c>
      <c r="I4" s="2">
        <f>Working!I4*4</f>
        <v>0.1098333333333333</v>
      </c>
      <c r="J4" s="2">
        <f>Working!J4*4</f>
        <v>16.324333333333332</v>
      </c>
      <c r="M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">
      <c r="A5" s="1" t="s">
        <v>31</v>
      </c>
      <c r="B5" s="2">
        <f>Working!B5*4</f>
        <v>47.931474019234805</v>
      </c>
      <c r="C5" s="2">
        <f>Working!C5*4</f>
        <v>42.850514727780336</v>
      </c>
      <c r="D5" s="2">
        <f>Working!D5*4</f>
        <v>8.9780657575824527</v>
      </c>
      <c r="E5" s="2">
        <f>Working!E5*4</f>
        <v>12.074180790643792</v>
      </c>
      <c r="F5" s="2">
        <f>Working!F5*4</f>
        <v>50.382823730790136</v>
      </c>
      <c r="G5" s="2">
        <f>Working!G5*4</f>
        <v>6.6666666666666652E-2</v>
      </c>
      <c r="H5" s="2">
        <f>Working!H5*4</f>
        <v>21.2569270340116</v>
      </c>
      <c r="I5" s="2">
        <f>Working!I5*4</f>
        <v>0.10108366122008328</v>
      </c>
      <c r="J5" s="2">
        <f>Working!J5*4</f>
        <v>9.1475530420197995</v>
      </c>
      <c r="M5" s="2"/>
      <c r="W5" s="2"/>
      <c r="X5" s="2"/>
      <c r="Y5" s="2"/>
      <c r="Z5" s="2"/>
      <c r="AA5" s="2"/>
      <c r="AB5" s="2"/>
      <c r="AC5" s="2"/>
      <c r="AD5" s="2"/>
      <c r="AE5" s="2"/>
    </row>
    <row r="8" spans="1:31" x14ac:dyDescent="0.2">
      <c r="A8" s="1" t="s">
        <v>30</v>
      </c>
      <c r="B8" s="1" t="s">
        <v>2</v>
      </c>
      <c r="C8" s="1" t="s">
        <v>4</v>
      </c>
      <c r="D8" s="1" t="s">
        <v>29</v>
      </c>
      <c r="E8" s="1" t="s">
        <v>0</v>
      </c>
      <c r="F8" s="1" t="s">
        <v>3</v>
      </c>
      <c r="G8" s="1" t="s">
        <v>6</v>
      </c>
      <c r="H8" s="1" t="s">
        <v>1</v>
      </c>
      <c r="I8" s="1" t="s">
        <v>8</v>
      </c>
      <c r="J8" s="1" t="s">
        <v>5</v>
      </c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">
      <c r="A9" s="1" t="s">
        <v>32</v>
      </c>
      <c r="B9" s="2">
        <v>1.7012499999999999</v>
      </c>
      <c r="C9" s="2">
        <v>1.2337499999999999</v>
      </c>
      <c r="D9" s="2">
        <v>1.4752083333333335</v>
      </c>
      <c r="E9" s="2">
        <v>1.3295833333333331</v>
      </c>
      <c r="F9" s="2">
        <v>1.3956250000000001</v>
      </c>
      <c r="G9" s="2">
        <v>1.5108333333333333</v>
      </c>
      <c r="H9" s="2">
        <v>1.4875</v>
      </c>
      <c r="I9" s="2">
        <v>2.0150000000000001</v>
      </c>
      <c r="J9" s="2">
        <v>1.28</v>
      </c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">
      <c r="A10" s="1" t="s">
        <v>32</v>
      </c>
      <c r="B10" s="2">
        <v>5.1478610592020163E-2</v>
      </c>
      <c r="C10" s="2">
        <v>6.7979846055260779E-2</v>
      </c>
      <c r="D10" s="2">
        <v>0.15898662820574672</v>
      </c>
      <c r="E10" s="2">
        <v>9.5217968314279047E-2</v>
      </c>
      <c r="F10" s="2">
        <v>5.4783971032983797E-2</v>
      </c>
      <c r="G10" s="2">
        <v>6.6849654169833128E-2</v>
      </c>
      <c r="H10" s="2">
        <v>0.15029831447269565</v>
      </c>
      <c r="I10" s="2">
        <v>0.43500000000000044</v>
      </c>
      <c r="J10" s="2">
        <v>0.12929294902146304</v>
      </c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">
      <c r="A11" s="1" t="s">
        <v>31</v>
      </c>
      <c r="B11" s="2">
        <v>1.3363541666666665</v>
      </c>
      <c r="C11" s="2">
        <v>0.95656249999999987</v>
      </c>
      <c r="D11" s="2">
        <v>0.94749999999999979</v>
      </c>
      <c r="E11" s="2">
        <v>1.05</v>
      </c>
      <c r="F11" s="2">
        <v>1.3298611111111083</v>
      </c>
      <c r="G11" s="2">
        <v>0.97</v>
      </c>
      <c r="H11" s="2">
        <v>1.2473611111111111</v>
      </c>
      <c r="I11" s="2">
        <v>1.575</v>
      </c>
      <c r="J11" s="2">
        <v>1.5</v>
      </c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">
      <c r="A12" s="1" t="s">
        <v>31</v>
      </c>
      <c r="B12" s="2">
        <v>6.2320852783025731E-2</v>
      </c>
      <c r="C12" s="2">
        <v>6.3474435060503084E-2</v>
      </c>
      <c r="D12" s="2">
        <v>0.13017798131090311</v>
      </c>
      <c r="E12" s="2">
        <v>5.3753083068731493E-2</v>
      </c>
      <c r="F12" s="2">
        <v>4.1563740720112818E-2</v>
      </c>
      <c r="G12" s="2"/>
      <c r="H12" s="2">
        <v>3.5402007265213947E-2</v>
      </c>
      <c r="I12" s="2">
        <v>0.16500000000000015</v>
      </c>
      <c r="J12" s="2">
        <v>0.19999999999999973</v>
      </c>
    </row>
    <row r="14" spans="1:31" x14ac:dyDescent="0.2">
      <c r="B14" s="1" t="s">
        <v>2</v>
      </c>
      <c r="C14" s="1" t="s">
        <v>4</v>
      </c>
      <c r="D14" s="1" t="s">
        <v>29</v>
      </c>
      <c r="E14" s="1" t="s">
        <v>0</v>
      </c>
      <c r="F14" s="1" t="s">
        <v>3</v>
      </c>
      <c r="G14" s="1" t="s">
        <v>6</v>
      </c>
      <c r="H14" s="1" t="s">
        <v>1</v>
      </c>
      <c r="I14" s="1" t="s">
        <v>8</v>
      </c>
      <c r="J14" s="1" t="s">
        <v>5</v>
      </c>
    </row>
    <row r="15" spans="1:31" x14ac:dyDescent="0.2">
      <c r="A15" s="1" t="s">
        <v>32</v>
      </c>
      <c r="B15" s="2">
        <v>40.945</v>
      </c>
      <c r="C15" s="2">
        <v>42.168333333333329</v>
      </c>
      <c r="D15" s="2">
        <v>31.269791666666666</v>
      </c>
      <c r="E15" s="2">
        <v>38.133749999999999</v>
      </c>
      <c r="F15" s="2">
        <v>42.709791666666661</v>
      </c>
      <c r="G15" s="2">
        <v>42.482500000000002</v>
      </c>
      <c r="H15" s="2">
        <v>46.827500000000001</v>
      </c>
      <c r="I15" s="2">
        <v>26.005000000000003</v>
      </c>
      <c r="J15" s="2">
        <v>52.271249999999995</v>
      </c>
    </row>
    <row r="16" spans="1:31" x14ac:dyDescent="0.2">
      <c r="A16" s="1" t="s">
        <v>32</v>
      </c>
      <c r="B16" s="2">
        <v>3.3866936589236949</v>
      </c>
      <c r="C16" s="2">
        <v>0.37142555706962099</v>
      </c>
      <c r="D16" s="2">
        <v>4.7034627039064691</v>
      </c>
      <c r="E16" s="2">
        <v>3.0957761501101637</v>
      </c>
      <c r="F16" s="2">
        <v>5.3700649588669336</v>
      </c>
      <c r="G16" s="2">
        <v>5.0525204293890749</v>
      </c>
      <c r="H16" s="2">
        <v>0.62232594621573767</v>
      </c>
      <c r="I16" s="2">
        <v>21.125</v>
      </c>
      <c r="J16" s="2">
        <v>0.72138863485659299</v>
      </c>
    </row>
    <row r="17" spans="1:20" x14ac:dyDescent="0.2">
      <c r="A17" s="1" t="s">
        <v>31</v>
      </c>
      <c r="B17" s="2">
        <v>40.171354166666667</v>
      </c>
      <c r="C17" s="2">
        <v>42.483750000000001</v>
      </c>
      <c r="D17" s="2">
        <v>23.013749999999998</v>
      </c>
      <c r="E17" s="2">
        <v>35.992291666666667</v>
      </c>
      <c r="F17" s="2">
        <v>41.599166666666662</v>
      </c>
      <c r="G17" s="2">
        <v>45.36</v>
      </c>
      <c r="H17" s="2">
        <v>47.099861111111117</v>
      </c>
      <c r="I17" s="2">
        <v>43.534999999999997</v>
      </c>
      <c r="J17" s="2">
        <v>52.346666666666664</v>
      </c>
    </row>
    <row r="18" spans="1:20" x14ac:dyDescent="0.2">
      <c r="A18" s="1" t="s">
        <v>31</v>
      </c>
      <c r="B18" s="2">
        <v>3.2818936722861123</v>
      </c>
      <c r="C18" s="2">
        <v>0.21765439922041568</v>
      </c>
      <c r="D18" s="2">
        <v>5.5555662735060771</v>
      </c>
      <c r="E18" s="2">
        <v>4.2796617266041412</v>
      </c>
      <c r="F18" s="2">
        <v>4.8806213446236546</v>
      </c>
      <c r="G18" s="2"/>
      <c r="H18" s="2">
        <v>0.3950271939203634</v>
      </c>
      <c r="I18" s="2">
        <v>0.14499999999999957</v>
      </c>
      <c r="J18" s="2">
        <v>0.44700236141574751</v>
      </c>
    </row>
    <row r="20" spans="1:20" x14ac:dyDescent="0.2">
      <c r="L20" s="1" t="s">
        <v>41</v>
      </c>
      <c r="M20" s="1" t="s">
        <v>40</v>
      </c>
      <c r="N20" s="1" t="s">
        <v>39</v>
      </c>
      <c r="O20" s="1" t="s">
        <v>35</v>
      </c>
      <c r="P20" s="1" t="s">
        <v>36</v>
      </c>
      <c r="Q20" s="1" t="s">
        <v>34</v>
      </c>
      <c r="R20" s="1" t="s">
        <v>1</v>
      </c>
      <c r="S20" s="1" t="s">
        <v>38</v>
      </c>
      <c r="T20" s="1" t="s">
        <v>37</v>
      </c>
    </row>
    <row r="21" spans="1:20" x14ac:dyDescent="0.2">
      <c r="B21" s="2">
        <f>B2*(B9/100)</f>
        <v>13.431910314583336</v>
      </c>
      <c r="C21" s="2">
        <f t="shared" ref="C21:J21" si="0">C2*(C9/100)</f>
        <v>2.4813259414348883</v>
      </c>
      <c r="D21" s="2">
        <f t="shared" si="0"/>
        <v>0.45165470069444447</v>
      </c>
      <c r="E21" s="2">
        <f t="shared" si="0"/>
        <v>0.859872565277778</v>
      </c>
      <c r="F21" s="2">
        <f t="shared" si="0"/>
        <v>0.76753327291666662</v>
      </c>
      <c r="G21" s="2">
        <f t="shared" si="0"/>
        <v>16.222707005125159</v>
      </c>
      <c r="H21" s="2">
        <f t="shared" si="0"/>
        <v>6.915635416666667E-2</v>
      </c>
      <c r="I21" s="2">
        <f t="shared" si="0"/>
        <v>1.679166666666667E-2</v>
      </c>
      <c r="J21" s="2">
        <f t="shared" si="0"/>
        <v>0.4226090666666667</v>
      </c>
      <c r="L21" s="2">
        <f>B21</f>
        <v>13.431910314583336</v>
      </c>
      <c r="M21" s="2">
        <f t="shared" ref="M21:S21" si="1">C21</f>
        <v>2.4813259414348883</v>
      </c>
      <c r="N21" s="2">
        <f t="shared" si="1"/>
        <v>0.45165470069444447</v>
      </c>
      <c r="O21" s="2">
        <f t="shared" si="1"/>
        <v>0.859872565277778</v>
      </c>
      <c r="P21" s="2">
        <f t="shared" si="1"/>
        <v>0.76753327291666662</v>
      </c>
      <c r="Q21" s="2">
        <f t="shared" si="1"/>
        <v>16.222707005125159</v>
      </c>
      <c r="R21" s="2">
        <f t="shared" si="1"/>
        <v>6.915635416666667E-2</v>
      </c>
      <c r="S21" s="2">
        <f t="shared" si="1"/>
        <v>1.679166666666667E-2</v>
      </c>
      <c r="T21" s="2">
        <f>J21</f>
        <v>0.4226090666666667</v>
      </c>
    </row>
    <row r="22" spans="1:20" x14ac:dyDescent="0.2">
      <c r="B22" s="2">
        <f>B3*((B9-B10)/100)</f>
        <v>0.96795377948166739</v>
      </c>
      <c r="C22" s="2">
        <f t="shared" ref="C22:J22" si="2">C3*((C9-C10)/100)</f>
        <v>0.67655297813423909</v>
      </c>
      <c r="D22" s="2">
        <f t="shared" si="2"/>
        <v>0.11185177042047652</v>
      </c>
      <c r="E22" s="2">
        <f t="shared" si="2"/>
        <v>0.14945428499658397</v>
      </c>
      <c r="F22" s="2">
        <f t="shared" si="2"/>
        <v>0.35764225041926689</v>
      </c>
      <c r="G22" s="2">
        <f t="shared" si="2"/>
        <v>3.5633989937632538</v>
      </c>
      <c r="H22" s="2">
        <f t="shared" si="2"/>
        <v>3.6489106340904201E-2</v>
      </c>
      <c r="I22" s="2">
        <f t="shared" si="2"/>
        <v>8.8843255659627977E-3</v>
      </c>
      <c r="J22" s="2">
        <f t="shared" si="2"/>
        <v>0.25368840627054734</v>
      </c>
      <c r="L22" s="2">
        <f>AVERAGE(B22:B23)</f>
        <v>0.99815730707641626</v>
      </c>
      <c r="M22" s="2">
        <f t="shared" ref="M22:T22" si="3">AVERAGE(C22:C23)</f>
        <v>0.71600498086922582</v>
      </c>
      <c r="N22" s="2">
        <f t="shared" si="3"/>
        <v>0.125362363482966</v>
      </c>
      <c r="O22" s="2">
        <f t="shared" si="3"/>
        <v>0.16098307037612053</v>
      </c>
      <c r="P22" s="2">
        <f t="shared" si="3"/>
        <v>0.37225476768556409</v>
      </c>
      <c r="Q22" s="2">
        <f t="shared" si="3"/>
        <v>3.7283676106801718</v>
      </c>
      <c r="R22" s="2">
        <f t="shared" si="3"/>
        <v>4.0590395801581351E-2</v>
      </c>
      <c r="S22" s="2">
        <f t="shared" si="3"/>
        <v>1.1330326592034839E-2</v>
      </c>
      <c r="T22" s="2">
        <f t="shared" si="3"/>
        <v>0.28219272641995596</v>
      </c>
    </row>
    <row r="23" spans="1:20" x14ac:dyDescent="0.2">
      <c r="B23" s="2">
        <f>B3*((B9+B10)/100)</f>
        <v>1.028360834671165</v>
      </c>
      <c r="C23" s="2">
        <f t="shared" ref="C23:J23" si="4">C3*((C9+C10)/100)</f>
        <v>0.75545698360421254</v>
      </c>
      <c r="D23" s="2">
        <f t="shared" si="4"/>
        <v>0.13887295654545548</v>
      </c>
      <c r="E23" s="2">
        <f t="shared" si="4"/>
        <v>0.17251185575565711</v>
      </c>
      <c r="F23" s="2">
        <f t="shared" si="4"/>
        <v>0.38686728495186135</v>
      </c>
      <c r="G23" s="2">
        <f t="shared" si="4"/>
        <v>3.8933362275970893</v>
      </c>
      <c r="H23" s="2">
        <f t="shared" si="4"/>
        <v>4.4691685262258501E-2</v>
      </c>
      <c r="I23" s="2">
        <f t="shared" si="4"/>
        <v>1.377632761810688E-2</v>
      </c>
      <c r="J23" s="2">
        <f t="shared" si="4"/>
        <v>0.31069704656936453</v>
      </c>
    </row>
    <row r="24" spans="1:20" x14ac:dyDescent="0.2">
      <c r="B24" s="2">
        <f t="shared" ref="B24:J24" si="5">B4*(B11/100)</f>
        <v>9.6250730673611091</v>
      </c>
      <c r="C24" s="2">
        <f t="shared" si="5"/>
        <v>1.5552614174479165</v>
      </c>
      <c r="D24" s="2">
        <f t="shared" si="5"/>
        <v>0.52846496666666665</v>
      </c>
      <c r="E24" s="2">
        <f t="shared" si="5"/>
        <v>0.85151325000000011</v>
      </c>
      <c r="F24" s="2">
        <f t="shared" si="5"/>
        <v>2.925794184027771</v>
      </c>
      <c r="G24" s="2">
        <f t="shared" si="5"/>
        <v>6.4666666666666659E-4</v>
      </c>
      <c r="H24" s="2">
        <f t="shared" si="5"/>
        <v>1.0708262509259259</v>
      </c>
      <c r="I24" s="2">
        <f t="shared" si="5"/>
        <v>1.7298749999999994E-3</v>
      </c>
      <c r="J24" s="2">
        <f t="shared" si="5"/>
        <v>0.24486499999999997</v>
      </c>
      <c r="L24" s="2">
        <f>B24</f>
        <v>9.6250730673611091</v>
      </c>
      <c r="M24" s="2">
        <f t="shared" ref="M24:S24" si="6">C24</f>
        <v>1.5552614174479165</v>
      </c>
      <c r="N24" s="2">
        <f t="shared" si="6"/>
        <v>0.52846496666666665</v>
      </c>
      <c r="O24" s="2">
        <f t="shared" si="6"/>
        <v>0.85151325000000011</v>
      </c>
      <c r="P24" s="2">
        <f t="shared" si="6"/>
        <v>2.925794184027771</v>
      </c>
      <c r="Q24" s="2">
        <f t="shared" si="6"/>
        <v>6.4666666666666659E-4</v>
      </c>
      <c r="R24" s="2">
        <f t="shared" si="6"/>
        <v>1.0708262509259259</v>
      </c>
      <c r="S24" s="2">
        <f t="shared" si="6"/>
        <v>1.7298749999999994E-3</v>
      </c>
      <c r="T24" s="2">
        <f>J24</f>
        <v>0.24486499999999997</v>
      </c>
    </row>
    <row r="25" spans="1:20" x14ac:dyDescent="0.2">
      <c r="B25" s="2">
        <f>B5*((B11-B12)/100)</f>
        <v>0.61066294684053357</v>
      </c>
      <c r="C25" s="2">
        <f t="shared" ref="C25:J25" si="7">C5*((C11-C12)/100)</f>
        <v>0.38269283279894745</v>
      </c>
      <c r="D25" s="2">
        <f t="shared" si="7"/>
        <v>7.3379708289107434E-2</v>
      </c>
      <c r="E25" s="2">
        <f t="shared" si="7"/>
        <v>0.12028865387149625</v>
      </c>
      <c r="F25" s="2">
        <f t="shared" si="7"/>
        <v>0.64908059325249978</v>
      </c>
      <c r="G25" s="2">
        <f t="shared" si="7"/>
        <v>6.4666666666666659E-4</v>
      </c>
      <c r="H25" s="2">
        <f t="shared" si="7"/>
        <v>0.25762526238658329</v>
      </c>
      <c r="I25" s="2">
        <f t="shared" si="7"/>
        <v>1.4252796232031737E-3</v>
      </c>
      <c r="J25" s="2">
        <f t="shared" si="7"/>
        <v>0.11891818954625742</v>
      </c>
      <c r="L25" s="2">
        <f>AVERAGE(B25:B26)</f>
        <v>0.64053425020079513</v>
      </c>
      <c r="M25" s="2">
        <f t="shared" ref="M25:T25" si="8">AVERAGE(C25:C26)</f>
        <v>0.40989195494292374</v>
      </c>
      <c r="N25" s="2">
        <f t="shared" si="8"/>
        <v>8.506717305309372E-2</v>
      </c>
      <c r="O25" s="2">
        <f t="shared" si="8"/>
        <v>0.12677889830175981</v>
      </c>
      <c r="P25" s="2">
        <f t="shared" si="8"/>
        <v>0.67002157947543683</v>
      </c>
      <c r="Q25" s="2">
        <f t="shared" si="8"/>
        <v>6.4666666666666659E-4</v>
      </c>
      <c r="R25" s="2">
        <f t="shared" si="8"/>
        <v>0.26515064123952525</v>
      </c>
      <c r="S25" s="2">
        <f t="shared" si="8"/>
        <v>1.5920676642163115E-3</v>
      </c>
      <c r="T25" s="2">
        <f t="shared" si="8"/>
        <v>0.13721329563029699</v>
      </c>
    </row>
    <row r="26" spans="1:20" x14ac:dyDescent="0.2">
      <c r="B26" s="2">
        <f>B5*((B11+B12)/100)</f>
        <v>0.67040555356105658</v>
      </c>
      <c r="C26" s="2">
        <f t="shared" ref="C26:J26" si="9">C5*((C11+C12)/100)</f>
        <v>0.43709107708689998</v>
      </c>
      <c r="D26" s="2">
        <f t="shared" si="9"/>
        <v>9.6754637817080005E-2</v>
      </c>
      <c r="E26" s="2">
        <f t="shared" si="9"/>
        <v>0.13326914273202339</v>
      </c>
      <c r="F26" s="2">
        <f t="shared" si="9"/>
        <v>0.69096256569837389</v>
      </c>
      <c r="G26" s="2">
        <f t="shared" si="9"/>
        <v>6.4666666666666659E-4</v>
      </c>
      <c r="H26" s="2">
        <f t="shared" si="9"/>
        <v>0.27267602009246728</v>
      </c>
      <c r="I26" s="2">
        <f t="shared" si="9"/>
        <v>1.7588557052294492E-3</v>
      </c>
      <c r="J26" s="2">
        <f t="shared" si="9"/>
        <v>0.15550840171433658</v>
      </c>
    </row>
    <row r="28" spans="1:20" x14ac:dyDescent="0.2">
      <c r="B28" s="2">
        <f>B2*(B15/100)</f>
        <v>323.27380915833339</v>
      </c>
      <c r="C28" s="2">
        <f t="shared" ref="C28:J28" si="10">C2*(C15/100)</f>
        <v>84.809223430252089</v>
      </c>
      <c r="D28" s="2">
        <f t="shared" si="10"/>
        <v>9.5736636493055567</v>
      </c>
      <c r="E28" s="2">
        <f t="shared" si="10"/>
        <v>24.661985912500008</v>
      </c>
      <c r="F28" s="2">
        <f t="shared" si="10"/>
        <v>23.488534659027771</v>
      </c>
      <c r="G28" s="2">
        <f t="shared" si="10"/>
        <v>456.15961412811669</v>
      </c>
      <c r="H28" s="2">
        <f t="shared" si="10"/>
        <v>2.1770885208333333</v>
      </c>
      <c r="I28" s="2">
        <f t="shared" si="10"/>
        <v>0.21670833333333334</v>
      </c>
      <c r="J28" s="2">
        <f t="shared" si="10"/>
        <v>17.2580501375</v>
      </c>
      <c r="L28" s="2">
        <f>B28</f>
        <v>323.27380915833339</v>
      </c>
      <c r="M28" s="2">
        <f t="shared" ref="M28:S28" si="11">C28</f>
        <v>84.809223430252089</v>
      </c>
      <c r="N28" s="2">
        <f t="shared" si="11"/>
        <v>9.5736636493055567</v>
      </c>
      <c r="O28" s="2">
        <f t="shared" si="11"/>
        <v>24.661985912500008</v>
      </c>
      <c r="P28" s="2">
        <f t="shared" si="11"/>
        <v>23.488534659027771</v>
      </c>
      <c r="Q28" s="2">
        <f t="shared" si="11"/>
        <v>456.15961412811669</v>
      </c>
      <c r="R28" s="2">
        <f t="shared" si="11"/>
        <v>2.1770885208333333</v>
      </c>
      <c r="S28" s="2">
        <f t="shared" si="11"/>
        <v>0.21670833333333334</v>
      </c>
      <c r="T28" s="2">
        <f>J28</f>
        <v>17.2580501375</v>
      </c>
    </row>
    <row r="29" spans="1:20" x14ac:dyDescent="0.2">
      <c r="B29" s="2">
        <f>B3*((B15-B16)/100)</f>
        <v>22.036207444972703</v>
      </c>
      <c r="C29" s="2">
        <f t="shared" ref="C29:J29" si="12">C3*((C15-C16)/100)</f>
        <v>24.256773376078211</v>
      </c>
      <c r="D29" s="2">
        <f t="shared" si="12"/>
        <v>2.2575914957803183</v>
      </c>
      <c r="E29" s="2">
        <f t="shared" si="12"/>
        <v>4.2423219881768635</v>
      </c>
      <c r="F29" s="2">
        <f t="shared" si="12"/>
        <v>9.9596175842754597</v>
      </c>
      <c r="G29" s="2">
        <f t="shared" si="12"/>
        <v>92.368046442020713</v>
      </c>
      <c r="H29" s="2">
        <f t="shared" si="12"/>
        <v>1.2608311280161748</v>
      </c>
      <c r="I29" s="2">
        <f t="shared" si="12"/>
        <v>2.7440195418923095E-2</v>
      </c>
      <c r="J29" s="2">
        <f t="shared" si="12"/>
        <v>11.364840566562943</v>
      </c>
      <c r="L29" s="2">
        <f>AVERAGE(B29:B30)</f>
        <v>24.023248163552601</v>
      </c>
      <c r="M29" s="2">
        <f t="shared" ref="M29:T29" si="13">AVERAGE(C29:C30)</f>
        <v>24.472329646703521</v>
      </c>
      <c r="N29" s="2">
        <f t="shared" si="13"/>
        <v>2.6572890759745489</v>
      </c>
      <c r="O29" s="2">
        <f t="shared" si="13"/>
        <v>4.6171518595715861</v>
      </c>
      <c r="P29" s="2">
        <f t="shared" si="13"/>
        <v>11.391973900420126</v>
      </c>
      <c r="Q29" s="2">
        <f t="shared" si="13"/>
        <v>104.83643266677578</v>
      </c>
      <c r="R29" s="2">
        <f t="shared" si="13"/>
        <v>1.2778129474948239</v>
      </c>
      <c r="S29" s="2">
        <f t="shared" si="13"/>
        <v>0.14622587743219156</v>
      </c>
      <c r="T29" s="2">
        <f t="shared" si="13"/>
        <v>11.523880117874313</v>
      </c>
    </row>
    <row r="30" spans="1:20" x14ac:dyDescent="0.2">
      <c r="B30" s="2">
        <f>B3*((B15+B16)/100)</f>
        <v>26.0102888821325</v>
      </c>
      <c r="C30" s="2">
        <f t="shared" ref="C30:J30" si="14">C3*((C15+C16)/100)</f>
        <v>24.687885917328831</v>
      </c>
      <c r="D30" s="2">
        <f t="shared" si="14"/>
        <v>3.0569866561687795</v>
      </c>
      <c r="E30" s="2">
        <f t="shared" si="14"/>
        <v>4.9919817309663088</v>
      </c>
      <c r="F30" s="2">
        <f t="shared" si="14"/>
        <v>12.824330216564793</v>
      </c>
      <c r="G30" s="2">
        <f t="shared" si="14"/>
        <v>117.30481889153084</v>
      </c>
      <c r="H30" s="2">
        <f t="shared" si="14"/>
        <v>1.294794766973473</v>
      </c>
      <c r="I30" s="2">
        <f t="shared" si="14"/>
        <v>0.26501155944546001</v>
      </c>
      <c r="J30" s="2">
        <f t="shared" si="14"/>
        <v>11.682919669185683</v>
      </c>
    </row>
    <row r="31" spans="1:20" x14ac:dyDescent="0.2">
      <c r="B31" s="2">
        <f>B4*(B17/100)</f>
        <v>289.33364276736103</v>
      </c>
      <c r="C31" s="2">
        <f t="shared" ref="C31:J31" si="15">C4*(C17/100)</f>
        <v>69.073727271875001</v>
      </c>
      <c r="D31" s="2">
        <f t="shared" si="15"/>
        <v>12.835842350000004</v>
      </c>
      <c r="E31" s="2">
        <f t="shared" si="15"/>
        <v>29.188488811458335</v>
      </c>
      <c r="F31" s="2">
        <f t="shared" si="15"/>
        <v>91.521286604166633</v>
      </c>
      <c r="G31" s="2">
        <f t="shared" si="15"/>
        <v>3.0239999999999993E-2</v>
      </c>
      <c r="H31" s="2">
        <f t="shared" si="15"/>
        <v>40.433974767592595</v>
      </c>
      <c r="I31" s="2">
        <f t="shared" si="15"/>
        <v>4.7815941666666646E-2</v>
      </c>
      <c r="J31" s="2">
        <f t="shared" si="15"/>
        <v>8.5452443555555551</v>
      </c>
      <c r="L31" s="2">
        <f>B31</f>
        <v>289.33364276736103</v>
      </c>
      <c r="M31" s="2">
        <f t="shared" ref="M31:S31" si="16">C31</f>
        <v>69.073727271875001</v>
      </c>
      <c r="N31" s="2">
        <f t="shared" si="16"/>
        <v>12.835842350000004</v>
      </c>
      <c r="O31" s="2">
        <f t="shared" si="16"/>
        <v>29.188488811458335</v>
      </c>
      <c r="P31" s="2">
        <f t="shared" si="16"/>
        <v>91.521286604166633</v>
      </c>
      <c r="Q31" s="2">
        <f t="shared" si="16"/>
        <v>3.0239999999999993E-2</v>
      </c>
      <c r="R31" s="2">
        <f t="shared" si="16"/>
        <v>40.433974767592595</v>
      </c>
      <c r="S31" s="2">
        <f t="shared" si="16"/>
        <v>4.7815941666666646E-2</v>
      </c>
      <c r="T31" s="2">
        <f>J31</f>
        <v>8.5452443555555551</v>
      </c>
    </row>
    <row r="32" spans="1:20" x14ac:dyDescent="0.2">
      <c r="B32" s="2">
        <f>B5*((B17-B18)/100)</f>
        <v>17.681662172699902</v>
      </c>
      <c r="C32" s="2">
        <f t="shared" ref="C32:J32" si="17">C5*((C17-C18)/100)</f>
        <v>18.111239520269773</v>
      </c>
      <c r="D32" s="2">
        <f t="shared" si="17"/>
        <v>1.5674072150441829</v>
      </c>
      <c r="E32" s="2">
        <f t="shared" si="17"/>
        <v>3.8290402724309813</v>
      </c>
      <c r="F32" s="2">
        <f t="shared" si="17"/>
        <v>18.499839966115214</v>
      </c>
      <c r="G32" s="2">
        <f t="shared" si="17"/>
        <v>3.0239999999999993E-2</v>
      </c>
      <c r="H32" s="2">
        <f t="shared" si="17"/>
        <v>9.9280124671335397</v>
      </c>
      <c r="I32" s="2">
        <f t="shared" si="17"/>
        <v>4.3860200603394135E-2</v>
      </c>
      <c r="J32" s="2">
        <f t="shared" si="17"/>
        <v>4.7475493209530439</v>
      </c>
      <c r="L32" s="2">
        <f>AVERAGE(B32:B33)</f>
        <v>19.254722185570628</v>
      </c>
      <c r="M32" s="2">
        <f t="shared" ref="M32:T32" si="18">AVERAGE(C32:C33)</f>
        <v>18.204505550663377</v>
      </c>
      <c r="N32" s="2">
        <f t="shared" si="18"/>
        <v>2.0661896082856313</v>
      </c>
      <c r="O32" s="2">
        <f t="shared" si="18"/>
        <v>4.3457743665291524</v>
      </c>
      <c r="P32" s="2">
        <f t="shared" si="18"/>
        <v>20.958834815144272</v>
      </c>
      <c r="Q32" s="2">
        <f t="shared" si="18"/>
        <v>3.0239999999999993E-2</v>
      </c>
      <c r="R32" s="2">
        <f t="shared" si="18"/>
        <v>10.011983109509696</v>
      </c>
      <c r="S32" s="2">
        <f t="shared" si="18"/>
        <v>4.4006771912163248E-2</v>
      </c>
      <c r="T32" s="2">
        <f t="shared" si="18"/>
        <v>4.7884390990626304</v>
      </c>
    </row>
    <row r="33" spans="2:10" x14ac:dyDescent="0.2">
      <c r="B33" s="2">
        <f>B5*((B17+B18)/100)</f>
        <v>20.827782198441358</v>
      </c>
      <c r="C33" s="2">
        <f t="shared" ref="C33:J33" si="19">C5*((C17+C18)/100)</f>
        <v>18.297771581056985</v>
      </c>
      <c r="D33" s="2">
        <f t="shared" si="19"/>
        <v>2.5649720015270798</v>
      </c>
      <c r="E33" s="2">
        <f t="shared" si="19"/>
        <v>4.8625084606273239</v>
      </c>
      <c r="F33" s="2">
        <f t="shared" si="19"/>
        <v>23.417829664173325</v>
      </c>
      <c r="G33" s="2">
        <f t="shared" si="19"/>
        <v>3.0239999999999993E-2</v>
      </c>
      <c r="H33" s="2">
        <f t="shared" si="19"/>
        <v>10.095953751885851</v>
      </c>
      <c r="I33" s="2">
        <f t="shared" si="19"/>
        <v>4.4153343220932367E-2</v>
      </c>
      <c r="J33" s="2">
        <f t="shared" si="19"/>
        <v>4.8293288771722178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K1" workbookViewId="0">
      <selection activeCell="Y2" sqref="Y2"/>
    </sheetView>
  </sheetViews>
  <sheetFormatPr defaultRowHeight="12.75" x14ac:dyDescent="0.2"/>
  <cols>
    <col min="1" max="16384" width="9.140625" style="1"/>
  </cols>
  <sheetData>
    <row r="1" spans="1:24" x14ac:dyDescent="0.2">
      <c r="A1" s="1" t="s">
        <v>33</v>
      </c>
      <c r="B1" s="1" t="s">
        <v>41</v>
      </c>
      <c r="C1" s="1" t="s">
        <v>40</v>
      </c>
      <c r="D1" s="1" t="s">
        <v>39</v>
      </c>
      <c r="E1" s="1" t="s">
        <v>35</v>
      </c>
      <c r="F1" s="1" t="s">
        <v>36</v>
      </c>
      <c r="G1" s="1" t="s">
        <v>34</v>
      </c>
      <c r="H1" s="1" t="s">
        <v>1</v>
      </c>
      <c r="I1" s="1" t="s">
        <v>38</v>
      </c>
      <c r="J1" s="1" t="s">
        <v>37</v>
      </c>
      <c r="N1" s="1" t="s">
        <v>33</v>
      </c>
      <c r="O1" s="1" t="s">
        <v>41</v>
      </c>
      <c r="P1" s="1" t="s">
        <v>40</v>
      </c>
      <c r="Q1" s="1" t="s">
        <v>39</v>
      </c>
      <c r="R1" s="1" t="s">
        <v>35</v>
      </c>
      <c r="S1" s="1" t="s">
        <v>36</v>
      </c>
      <c r="T1" s="1" t="s">
        <v>34</v>
      </c>
      <c r="U1" s="1" t="s">
        <v>1</v>
      </c>
      <c r="V1" s="1" t="s">
        <v>38</v>
      </c>
      <c r="W1" s="1" t="s">
        <v>37</v>
      </c>
    </row>
    <row r="2" spans="1:24" x14ac:dyDescent="0.2">
      <c r="A2" s="1" t="s">
        <v>32</v>
      </c>
      <c r="B2" s="3">
        <v>789.53183333333345</v>
      </c>
      <c r="C2" s="3">
        <v>201.12064368266573</v>
      </c>
      <c r="D2" s="3">
        <v>30.616333333333333</v>
      </c>
      <c r="E2" s="3">
        <v>64.672333333333356</v>
      </c>
      <c r="F2" s="3">
        <v>54.995666666666658</v>
      </c>
      <c r="G2" s="3">
        <v>1073.7588751323879</v>
      </c>
      <c r="H2" s="3">
        <v>4.6491666666666669</v>
      </c>
      <c r="I2" s="3">
        <v>0.83333333333333337</v>
      </c>
      <c r="J2" s="3">
        <v>33.016333333333336</v>
      </c>
      <c r="K2" s="3">
        <f>SUM(C2:J2)</f>
        <v>1463.66268548172</v>
      </c>
      <c r="L2" s="3"/>
      <c r="M2" s="1" t="s">
        <v>77</v>
      </c>
      <c r="N2" s="1" t="s">
        <v>32</v>
      </c>
      <c r="O2" s="1" t="s">
        <v>101</v>
      </c>
      <c r="P2" s="1" t="s">
        <v>103</v>
      </c>
      <c r="Q2" s="1" t="s">
        <v>105</v>
      </c>
      <c r="R2" s="1" t="s">
        <v>107</v>
      </c>
      <c r="S2" s="1" t="s">
        <v>109</v>
      </c>
      <c r="T2" s="1" t="s">
        <v>111</v>
      </c>
      <c r="U2" s="1" t="s">
        <v>114</v>
      </c>
      <c r="V2" s="1" t="s">
        <v>116</v>
      </c>
      <c r="W2" s="1" t="s">
        <v>112</v>
      </c>
      <c r="X2" s="1" t="s">
        <v>120</v>
      </c>
    </row>
    <row r="3" spans="1:24" x14ac:dyDescent="0.2">
      <c r="A3" s="1" t="s">
        <v>32</v>
      </c>
      <c r="B3" s="3">
        <v>58.671994537923069</v>
      </c>
      <c r="C3" s="3">
        <v>58.03485153955225</v>
      </c>
      <c r="D3" s="3">
        <v>8.4979430125439457</v>
      </c>
      <c r="E3" s="3">
        <v>12.107783419075192</v>
      </c>
      <c r="F3" s="3">
        <v>26.672979323640956</v>
      </c>
      <c r="G3" s="3">
        <v>246.77557268704942</v>
      </c>
      <c r="H3" s="3">
        <v>2.7287661043079896</v>
      </c>
      <c r="I3" s="3">
        <v>0.56229908645334181</v>
      </c>
      <c r="J3" s="3">
        <v>22.046306751559058</v>
      </c>
      <c r="K3" s="3">
        <f t="shared" ref="K3:K5" si="0">SUM(C3:J3)</f>
        <v>377.42650192418216</v>
      </c>
      <c r="L3" s="3"/>
      <c r="M3" s="3"/>
      <c r="N3" s="1" t="s">
        <v>31</v>
      </c>
      <c r="O3" s="1" t="s">
        <v>102</v>
      </c>
      <c r="P3" s="1" t="s">
        <v>104</v>
      </c>
      <c r="Q3" s="1" t="s">
        <v>106</v>
      </c>
      <c r="R3" s="1" t="s">
        <v>108</v>
      </c>
      <c r="S3" s="1" t="s">
        <v>110</v>
      </c>
      <c r="T3" s="1" t="s">
        <v>57</v>
      </c>
      <c r="U3" s="1" t="s">
        <v>115</v>
      </c>
      <c r="V3" s="1" t="s">
        <v>57</v>
      </c>
      <c r="W3" s="1" t="s">
        <v>113</v>
      </c>
      <c r="X3" s="1" t="s">
        <v>121</v>
      </c>
    </row>
    <row r="4" spans="1:24" x14ac:dyDescent="0.2">
      <c r="A4" s="1" t="s">
        <v>31</v>
      </c>
      <c r="B4" s="3">
        <v>720.24866666666651</v>
      </c>
      <c r="C4" s="3">
        <v>162.58858333333333</v>
      </c>
      <c r="D4" s="3">
        <v>55.774666666666683</v>
      </c>
      <c r="E4" s="3">
        <v>81.096500000000006</v>
      </c>
      <c r="F4" s="3">
        <v>220.00749999999996</v>
      </c>
      <c r="G4" s="3">
        <v>6.6666666666666652E-2</v>
      </c>
      <c r="H4" s="3">
        <v>85.847333333333324</v>
      </c>
      <c r="I4" s="3">
        <v>0.1098333333333333</v>
      </c>
      <c r="J4" s="3">
        <v>16.324333333333332</v>
      </c>
      <c r="K4" s="3">
        <f t="shared" si="0"/>
        <v>621.81541666666681</v>
      </c>
      <c r="L4" s="3"/>
      <c r="M4" s="1" t="s">
        <v>73</v>
      </c>
      <c r="N4" s="1" t="s">
        <v>32</v>
      </c>
      <c r="O4" s="1" t="s">
        <v>45</v>
      </c>
      <c r="P4" s="1" t="s">
        <v>46</v>
      </c>
      <c r="Q4" s="1" t="s">
        <v>47</v>
      </c>
      <c r="R4" s="1" t="s">
        <v>48</v>
      </c>
      <c r="S4" s="1" t="s">
        <v>49</v>
      </c>
      <c r="T4" s="1" t="s">
        <v>50</v>
      </c>
      <c r="U4" s="1" t="s">
        <v>47</v>
      </c>
      <c r="V4" s="1" t="s">
        <v>51</v>
      </c>
      <c r="W4" s="1" t="s">
        <v>48</v>
      </c>
    </row>
    <row r="5" spans="1:24" x14ac:dyDescent="0.2">
      <c r="A5" s="1" t="s">
        <v>31</v>
      </c>
      <c r="B5" s="3">
        <v>47.931474019234805</v>
      </c>
      <c r="C5" s="3">
        <v>42.850514727780336</v>
      </c>
      <c r="D5" s="3">
        <v>8.9780657575824527</v>
      </c>
      <c r="E5" s="3">
        <v>12.074180790643792</v>
      </c>
      <c r="F5" s="3">
        <v>50.382823730790136</v>
      </c>
      <c r="G5" s="3">
        <v>6.6666666666666652E-2</v>
      </c>
      <c r="H5" s="3">
        <v>21.2569270340116</v>
      </c>
      <c r="I5" s="3">
        <v>0.10108366122008328</v>
      </c>
      <c r="J5" s="3">
        <v>9.1475530420197995</v>
      </c>
      <c r="K5" s="3">
        <f t="shared" si="0"/>
        <v>144.85781541071489</v>
      </c>
      <c r="L5" s="3"/>
      <c r="M5" s="3"/>
      <c r="N5" s="1" t="s">
        <v>31</v>
      </c>
      <c r="O5" s="1" t="s">
        <v>48</v>
      </c>
      <c r="P5" s="1" t="s">
        <v>52</v>
      </c>
      <c r="Q5" s="1" t="s">
        <v>53</v>
      </c>
      <c r="R5" s="1" t="s">
        <v>54</v>
      </c>
      <c r="S5" s="1" t="s">
        <v>78</v>
      </c>
      <c r="T5" s="1">
        <v>1</v>
      </c>
      <c r="U5" s="1" t="s">
        <v>56</v>
      </c>
      <c r="V5" s="1" t="s">
        <v>55</v>
      </c>
      <c r="W5" s="1" t="s">
        <v>47</v>
      </c>
    </row>
    <row r="6" spans="1:24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" t="s">
        <v>74</v>
      </c>
      <c r="N6" s="1" t="s">
        <v>32</v>
      </c>
      <c r="O6" s="1" t="s">
        <v>58</v>
      </c>
      <c r="P6" s="1" t="s">
        <v>59</v>
      </c>
      <c r="Q6" s="1" t="s">
        <v>60</v>
      </c>
      <c r="R6" s="1" t="s">
        <v>61</v>
      </c>
      <c r="S6" s="1" t="s">
        <v>62</v>
      </c>
      <c r="T6" s="1" t="s">
        <v>63</v>
      </c>
      <c r="U6" s="1" t="s">
        <v>64</v>
      </c>
      <c r="V6" s="1" t="s">
        <v>65</v>
      </c>
      <c r="W6" s="1" t="s">
        <v>66</v>
      </c>
    </row>
    <row r="7" spans="1:24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" t="s">
        <v>31</v>
      </c>
      <c r="O7" s="1" t="s">
        <v>67</v>
      </c>
      <c r="P7" s="1" t="s">
        <v>59</v>
      </c>
      <c r="Q7" s="1" t="s">
        <v>68</v>
      </c>
      <c r="R7" s="1" t="s">
        <v>69</v>
      </c>
      <c r="S7" s="1" t="s">
        <v>63</v>
      </c>
      <c r="T7" s="1">
        <v>45</v>
      </c>
      <c r="U7" s="1" t="s">
        <v>70</v>
      </c>
      <c r="V7" s="1" t="s">
        <v>71</v>
      </c>
      <c r="W7" s="1" t="s">
        <v>72</v>
      </c>
    </row>
    <row r="8" spans="1:24" x14ac:dyDescent="0.2">
      <c r="A8" s="1" t="s">
        <v>30</v>
      </c>
      <c r="B8" s="1" t="s">
        <v>2</v>
      </c>
      <c r="C8" s="1" t="s">
        <v>4</v>
      </c>
      <c r="D8" s="1" t="s">
        <v>29</v>
      </c>
      <c r="E8" s="1" t="s">
        <v>0</v>
      </c>
      <c r="F8" s="1" t="s">
        <v>3</v>
      </c>
      <c r="G8" s="1" t="s">
        <v>6</v>
      </c>
      <c r="H8" s="1" t="s">
        <v>1</v>
      </c>
      <c r="I8" s="1" t="s">
        <v>8</v>
      </c>
      <c r="J8" s="1" t="s">
        <v>5</v>
      </c>
      <c r="K8" s="3"/>
      <c r="L8" s="3"/>
      <c r="M8" s="1" t="s">
        <v>76</v>
      </c>
      <c r="N8" s="1" t="s">
        <v>32</v>
      </c>
      <c r="O8" s="1" t="s">
        <v>79</v>
      </c>
      <c r="P8" s="1" t="s">
        <v>80</v>
      </c>
      <c r="Q8" s="1" t="s">
        <v>43</v>
      </c>
      <c r="R8" s="1" t="s">
        <v>81</v>
      </c>
      <c r="S8" s="1" t="s">
        <v>82</v>
      </c>
      <c r="T8" s="1" t="s">
        <v>83</v>
      </c>
      <c r="U8" s="1" t="s">
        <v>117</v>
      </c>
      <c r="V8" s="1" t="s">
        <v>57</v>
      </c>
      <c r="W8" s="1" t="s">
        <v>84</v>
      </c>
      <c r="X8" s="1" t="s">
        <v>122</v>
      </c>
    </row>
    <row r="9" spans="1:24" x14ac:dyDescent="0.2">
      <c r="A9" s="1" t="s">
        <v>32</v>
      </c>
      <c r="B9" s="2">
        <v>1.7012499999999999</v>
      </c>
      <c r="C9" s="2">
        <v>1.2337499999999999</v>
      </c>
      <c r="D9" s="2">
        <v>1.4752083333333335</v>
      </c>
      <c r="E9" s="2">
        <v>1.3295833333333331</v>
      </c>
      <c r="F9" s="2">
        <v>1.3956250000000001</v>
      </c>
      <c r="G9" s="2">
        <v>1.5108333333333333</v>
      </c>
      <c r="H9" s="2">
        <v>1.4875</v>
      </c>
      <c r="I9" s="2">
        <v>2.0150000000000001</v>
      </c>
      <c r="J9" s="2">
        <v>1.28</v>
      </c>
      <c r="K9" s="3"/>
      <c r="L9" s="3"/>
      <c r="M9" s="3"/>
      <c r="N9" s="1" t="s">
        <v>31</v>
      </c>
      <c r="O9" s="1" t="s">
        <v>86</v>
      </c>
      <c r="P9" s="1" t="s">
        <v>87</v>
      </c>
      <c r="Q9" s="1" t="s">
        <v>43</v>
      </c>
      <c r="R9" s="1" t="s">
        <v>53</v>
      </c>
      <c r="S9" s="1" t="s">
        <v>88</v>
      </c>
      <c r="T9" s="1" t="s">
        <v>57</v>
      </c>
      <c r="U9" s="1" t="s">
        <v>118</v>
      </c>
      <c r="V9" s="1" t="s">
        <v>57</v>
      </c>
      <c r="W9" s="1" t="s">
        <v>42</v>
      </c>
      <c r="X9" s="1" t="s">
        <v>123</v>
      </c>
    </row>
    <row r="10" spans="1:24" x14ac:dyDescent="0.2">
      <c r="A10" s="1" t="s">
        <v>32</v>
      </c>
      <c r="B10" s="2">
        <v>5.1478610592020163E-2</v>
      </c>
      <c r="C10" s="2">
        <v>6.7979846055260779E-2</v>
      </c>
      <c r="D10" s="2">
        <v>0.15898662820574672</v>
      </c>
      <c r="E10" s="2">
        <v>9.5217968314279047E-2</v>
      </c>
      <c r="F10" s="2">
        <v>5.4783971032983797E-2</v>
      </c>
      <c r="G10" s="2">
        <v>6.6849654169833128E-2</v>
      </c>
      <c r="H10" s="2">
        <v>0.15029831447269565</v>
      </c>
      <c r="I10" s="2">
        <v>0.43500000000000044</v>
      </c>
      <c r="J10" s="2">
        <v>0.12929294902146304</v>
      </c>
      <c r="K10" s="3"/>
      <c r="L10" s="3"/>
      <c r="M10" s="1" t="s">
        <v>75</v>
      </c>
      <c r="N10" s="1" t="s">
        <v>32</v>
      </c>
      <c r="O10" s="1" t="s">
        <v>85</v>
      </c>
      <c r="P10" s="1" t="s">
        <v>90</v>
      </c>
      <c r="Q10" s="1" t="s">
        <v>92</v>
      </c>
      <c r="R10" s="1" t="s">
        <v>94</v>
      </c>
      <c r="S10" s="1" t="s">
        <v>96</v>
      </c>
      <c r="T10" s="1" t="s">
        <v>98</v>
      </c>
      <c r="U10" s="1" t="s">
        <v>44</v>
      </c>
      <c r="V10" s="1" t="s">
        <v>57</v>
      </c>
      <c r="W10" s="1" t="s">
        <v>99</v>
      </c>
      <c r="X10" s="1" t="s">
        <v>124</v>
      </c>
    </row>
    <row r="11" spans="1:24" x14ac:dyDescent="0.2">
      <c r="A11" s="1" t="s">
        <v>31</v>
      </c>
      <c r="B11" s="2">
        <v>1.3363541666666665</v>
      </c>
      <c r="C11" s="2">
        <v>0.95656249999999987</v>
      </c>
      <c r="D11" s="2">
        <v>0.94749999999999979</v>
      </c>
      <c r="E11" s="2">
        <v>1.05</v>
      </c>
      <c r="F11" s="2">
        <v>1.3298611111111083</v>
      </c>
      <c r="G11" s="2">
        <v>0.97</v>
      </c>
      <c r="H11" s="2">
        <v>1.2473611111111111</v>
      </c>
      <c r="I11" s="2">
        <v>1.575</v>
      </c>
      <c r="J11" s="2">
        <v>1.5</v>
      </c>
      <c r="K11" s="3"/>
      <c r="L11" s="3"/>
      <c r="N11" s="1" t="s">
        <v>31</v>
      </c>
      <c r="O11" s="1" t="s">
        <v>89</v>
      </c>
      <c r="P11" s="1" t="s">
        <v>91</v>
      </c>
      <c r="Q11" s="1" t="s">
        <v>93</v>
      </c>
      <c r="R11" s="1" t="s">
        <v>95</v>
      </c>
      <c r="S11" s="1" t="s">
        <v>97</v>
      </c>
      <c r="T11" s="1" t="s">
        <v>57</v>
      </c>
      <c r="U11" s="1" t="s">
        <v>119</v>
      </c>
      <c r="V11" s="1" t="s">
        <v>57</v>
      </c>
      <c r="W11" s="1" t="s">
        <v>100</v>
      </c>
      <c r="X11" s="1" t="s">
        <v>125</v>
      </c>
    </row>
    <row r="12" spans="1:24" x14ac:dyDescent="0.2">
      <c r="A12" s="1" t="s">
        <v>31</v>
      </c>
      <c r="B12" s="2">
        <v>6.2320852783025731E-2</v>
      </c>
      <c r="C12" s="2">
        <v>6.3474435060503084E-2</v>
      </c>
      <c r="D12" s="2">
        <v>0.13017798131090311</v>
      </c>
      <c r="E12" s="2">
        <v>5.3753083068731493E-2</v>
      </c>
      <c r="F12" s="2">
        <v>4.1563740720112818E-2</v>
      </c>
      <c r="G12" s="2"/>
      <c r="H12" s="2">
        <v>3.5402007265213947E-2</v>
      </c>
      <c r="I12" s="2">
        <v>0.16500000000000015</v>
      </c>
      <c r="J12" s="2">
        <v>0.19999999999999973</v>
      </c>
      <c r="K12" s="3"/>
      <c r="L12" s="3"/>
    </row>
    <row r="13" spans="1:24" x14ac:dyDescent="0.2">
      <c r="K13" s="3"/>
      <c r="L13" s="3"/>
    </row>
    <row r="14" spans="1:24" x14ac:dyDescent="0.2">
      <c r="B14" s="1" t="s">
        <v>2</v>
      </c>
      <c r="C14" s="1" t="s">
        <v>4</v>
      </c>
      <c r="D14" s="1" t="s">
        <v>29</v>
      </c>
      <c r="E14" s="1" t="s">
        <v>0</v>
      </c>
      <c r="F14" s="1" t="s">
        <v>3</v>
      </c>
      <c r="G14" s="1" t="s">
        <v>6</v>
      </c>
      <c r="H14" s="1" t="s">
        <v>1</v>
      </c>
      <c r="I14" s="1" t="s">
        <v>8</v>
      </c>
      <c r="J14" s="1" t="s">
        <v>5</v>
      </c>
      <c r="K14" s="3"/>
      <c r="L14" s="3"/>
    </row>
    <row r="15" spans="1:24" x14ac:dyDescent="0.2">
      <c r="A15" s="1" t="s">
        <v>32</v>
      </c>
      <c r="B15" s="3">
        <v>40.945</v>
      </c>
      <c r="C15" s="3">
        <v>42.168333333333329</v>
      </c>
      <c r="D15" s="3">
        <v>31.269791666666666</v>
      </c>
      <c r="E15" s="3">
        <v>38.133749999999999</v>
      </c>
      <c r="F15" s="3">
        <v>42.709791666666661</v>
      </c>
      <c r="G15" s="3">
        <v>42.482500000000002</v>
      </c>
      <c r="H15" s="3">
        <v>46.827500000000001</v>
      </c>
      <c r="I15" s="3">
        <v>26.005000000000003</v>
      </c>
      <c r="J15" s="3">
        <v>52.271249999999995</v>
      </c>
      <c r="K15" s="3"/>
      <c r="L15" s="3"/>
    </row>
    <row r="16" spans="1:24" x14ac:dyDescent="0.2">
      <c r="A16" s="1" t="s">
        <v>32</v>
      </c>
      <c r="B16" s="3">
        <v>3.3866936589236949</v>
      </c>
      <c r="C16" s="3">
        <v>0.37142555706962099</v>
      </c>
      <c r="D16" s="3">
        <v>4.7034627039064691</v>
      </c>
      <c r="E16" s="3">
        <v>3.0957761501101637</v>
      </c>
      <c r="F16" s="3">
        <v>5.3700649588669336</v>
      </c>
      <c r="G16" s="3">
        <v>5.0525204293890749</v>
      </c>
      <c r="H16" s="3">
        <v>0.62232594621573767</v>
      </c>
      <c r="I16" s="3">
        <v>21.125</v>
      </c>
      <c r="J16" s="3">
        <v>0.72138863485659299</v>
      </c>
      <c r="K16" s="3"/>
      <c r="L16" s="3"/>
    </row>
    <row r="17" spans="1:22" x14ac:dyDescent="0.2">
      <c r="A17" s="1" t="s">
        <v>31</v>
      </c>
      <c r="B17" s="3">
        <v>40.171354166666667</v>
      </c>
      <c r="C17" s="3">
        <v>42.483750000000001</v>
      </c>
      <c r="D17" s="3">
        <v>23.013749999999998</v>
      </c>
      <c r="E17" s="3">
        <v>35.992291666666667</v>
      </c>
      <c r="F17" s="3">
        <v>41.599166666666662</v>
      </c>
      <c r="G17" s="3">
        <v>45.36</v>
      </c>
      <c r="H17" s="3">
        <v>47.099861111111117</v>
      </c>
      <c r="I17" s="3">
        <v>43.534999999999997</v>
      </c>
      <c r="J17" s="3">
        <v>52.346666666666664</v>
      </c>
    </row>
    <row r="18" spans="1:22" x14ac:dyDescent="0.2">
      <c r="A18" s="1" t="s">
        <v>31</v>
      </c>
      <c r="B18" s="3">
        <v>3.2818936722861123</v>
      </c>
      <c r="C18" s="3">
        <v>0.21765439922041568</v>
      </c>
      <c r="D18" s="3">
        <v>5.5555662735060771</v>
      </c>
      <c r="E18" s="3">
        <v>4.2796617266041412</v>
      </c>
      <c r="F18" s="3">
        <v>4.8806213446236546</v>
      </c>
      <c r="G18" s="3"/>
      <c r="H18" s="3">
        <v>0.3950271939203634</v>
      </c>
      <c r="I18" s="3">
        <v>0.14499999999999957</v>
      </c>
      <c r="J18" s="3">
        <v>0.44700236141574751</v>
      </c>
    </row>
    <row r="21" spans="1:22" x14ac:dyDescent="0.2">
      <c r="B21" s="1" t="s">
        <v>41</v>
      </c>
      <c r="C21" s="1" t="s">
        <v>40</v>
      </c>
      <c r="D21" s="1" t="s">
        <v>39</v>
      </c>
      <c r="E21" s="1" t="s">
        <v>35</v>
      </c>
      <c r="F21" s="1" t="s">
        <v>36</v>
      </c>
      <c r="G21" s="1" t="s">
        <v>34</v>
      </c>
      <c r="H21" s="1" t="s">
        <v>1</v>
      </c>
      <c r="I21" s="1" t="s">
        <v>38</v>
      </c>
      <c r="J21" s="1" t="s">
        <v>37</v>
      </c>
    </row>
    <row r="22" spans="1:22" x14ac:dyDescent="0.2">
      <c r="A22" s="1" t="s">
        <v>32</v>
      </c>
      <c r="B22" s="2">
        <v>13.431910314583336</v>
      </c>
      <c r="C22" s="2">
        <v>2.4813259414348883</v>
      </c>
      <c r="D22" s="2">
        <v>0.45165470069444447</v>
      </c>
      <c r="E22" s="2">
        <v>0.859872565277778</v>
      </c>
      <c r="F22" s="2">
        <v>0.76753327291666662</v>
      </c>
      <c r="G22" s="2">
        <v>16.222707005125159</v>
      </c>
      <c r="H22" s="2">
        <v>6.915635416666667E-2</v>
      </c>
      <c r="I22" s="2">
        <v>1.679166666666667E-2</v>
      </c>
      <c r="J22" s="2">
        <v>0.4226090666666667</v>
      </c>
      <c r="K22" s="3">
        <f>SUM(C22:J22)</f>
        <v>21.291650572948935</v>
      </c>
      <c r="L22" s="2"/>
      <c r="M22" s="2"/>
    </row>
    <row r="23" spans="1:22" x14ac:dyDescent="0.2">
      <c r="A23" s="1" t="s">
        <v>32</v>
      </c>
      <c r="B23" s="2">
        <v>0.99815730707641626</v>
      </c>
      <c r="C23" s="2">
        <v>0.71600498086922582</v>
      </c>
      <c r="D23" s="2">
        <v>0.125362363482966</v>
      </c>
      <c r="E23" s="2">
        <v>0.16098307037612053</v>
      </c>
      <c r="F23" s="2">
        <v>0.37225476768556409</v>
      </c>
      <c r="G23" s="2">
        <v>3.7283676106801718</v>
      </c>
      <c r="H23" s="2">
        <v>4.0590395801581351E-2</v>
      </c>
      <c r="I23" s="2">
        <v>1.1330326592034839E-2</v>
      </c>
      <c r="J23" s="2">
        <v>0.28219272641995596</v>
      </c>
      <c r="K23" s="3">
        <f t="shared" ref="K23:K25" si="1">SUM(C23:J23)</f>
        <v>5.4370862419076218</v>
      </c>
      <c r="L23" s="2"/>
      <c r="M23" s="2"/>
    </row>
    <row r="24" spans="1:22" x14ac:dyDescent="0.2">
      <c r="A24" s="1" t="s">
        <v>31</v>
      </c>
      <c r="B24" s="2">
        <v>9.6250730673611091</v>
      </c>
      <c r="C24" s="2">
        <v>1.5552614174479165</v>
      </c>
      <c r="D24" s="2">
        <v>0.52846496666666665</v>
      </c>
      <c r="E24" s="2">
        <v>0.85151325000000011</v>
      </c>
      <c r="F24" s="2">
        <v>2.925794184027771</v>
      </c>
      <c r="G24" s="2">
        <v>6.4666666666666659E-4</v>
      </c>
      <c r="H24" s="2">
        <v>1.0708262509259259</v>
      </c>
      <c r="I24" s="2">
        <v>1.7298749999999994E-3</v>
      </c>
      <c r="J24" s="2">
        <v>0.24486499999999997</v>
      </c>
      <c r="K24" s="3">
        <f t="shared" si="1"/>
        <v>7.1791016107349463</v>
      </c>
      <c r="L24" s="2"/>
      <c r="M24" s="2"/>
    </row>
    <row r="25" spans="1:22" x14ac:dyDescent="0.2">
      <c r="A25" s="1" t="s">
        <v>31</v>
      </c>
      <c r="B25" s="2">
        <v>0.64053425020079513</v>
      </c>
      <c r="C25" s="2">
        <v>0.40989195494292374</v>
      </c>
      <c r="D25" s="2">
        <v>8.506717305309372E-2</v>
      </c>
      <c r="E25" s="2">
        <v>0.12677889830175981</v>
      </c>
      <c r="F25" s="2">
        <v>0.67002157947543683</v>
      </c>
      <c r="G25" s="2">
        <v>6.4666666666666659E-4</v>
      </c>
      <c r="H25" s="2">
        <v>0.26515064123952525</v>
      </c>
      <c r="I25" s="2">
        <v>1.5920676642163115E-3</v>
      </c>
      <c r="J25" s="2">
        <v>0.13721329563029699</v>
      </c>
      <c r="K25" s="3">
        <f t="shared" si="1"/>
        <v>1.6963622769739193</v>
      </c>
      <c r="L25" s="2"/>
      <c r="M25" s="2"/>
      <c r="N25" s="2"/>
    </row>
    <row r="27" spans="1:22" x14ac:dyDescent="0.2"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1" t="s">
        <v>32</v>
      </c>
      <c r="B28" s="3">
        <v>323.27380915833339</v>
      </c>
      <c r="C28" s="3">
        <v>84.809223430252089</v>
      </c>
      <c r="D28" s="3">
        <v>9.5736636493055567</v>
      </c>
      <c r="E28" s="3">
        <v>24.661985912500008</v>
      </c>
      <c r="F28" s="3">
        <v>23.488534659027771</v>
      </c>
      <c r="G28" s="3">
        <v>456.15961412811669</v>
      </c>
      <c r="H28" s="3">
        <v>2.1770885208333333</v>
      </c>
      <c r="I28" s="3">
        <v>0.21670833333333334</v>
      </c>
      <c r="J28" s="3">
        <v>17.2580501375</v>
      </c>
      <c r="K28" s="3">
        <f>SUM(C28:J28)</f>
        <v>618.34486877086886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">
      <c r="A29" s="1" t="s">
        <v>32</v>
      </c>
      <c r="B29" s="3">
        <v>24.023248163552601</v>
      </c>
      <c r="C29" s="3">
        <v>24.472329646703521</v>
      </c>
      <c r="D29" s="3">
        <v>2.6572890759745489</v>
      </c>
      <c r="E29" s="3">
        <v>4.6171518595715861</v>
      </c>
      <c r="F29" s="3">
        <v>11.391973900420126</v>
      </c>
      <c r="G29" s="3">
        <v>104.83643266677578</v>
      </c>
      <c r="H29" s="3">
        <v>1.2778129474948239</v>
      </c>
      <c r="I29" s="3">
        <v>0.14622587743219156</v>
      </c>
      <c r="J29" s="3">
        <v>11.523880117874313</v>
      </c>
      <c r="K29" s="3">
        <f t="shared" ref="K29:K31" si="2">SUM(C29:J29)</f>
        <v>160.92309609224688</v>
      </c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</row>
    <row r="30" spans="1:22" x14ac:dyDescent="0.2">
      <c r="A30" s="1" t="s">
        <v>31</v>
      </c>
      <c r="B30" s="3">
        <v>289.33364276736103</v>
      </c>
      <c r="C30" s="3">
        <v>69.073727271875001</v>
      </c>
      <c r="D30" s="3">
        <v>12.835842350000004</v>
      </c>
      <c r="E30" s="3">
        <v>29.188488811458335</v>
      </c>
      <c r="F30" s="3">
        <v>91.521286604166633</v>
      </c>
      <c r="G30" s="3">
        <v>3.0239999999999993E-2</v>
      </c>
      <c r="H30" s="3">
        <v>40.433974767592595</v>
      </c>
      <c r="I30" s="3">
        <v>4.7815941666666646E-2</v>
      </c>
      <c r="J30" s="3">
        <v>8.5452443555555551</v>
      </c>
      <c r="K30" s="3">
        <f t="shared" si="2"/>
        <v>251.67662010231476</v>
      </c>
      <c r="L30" s="2"/>
      <c r="M30" s="2"/>
      <c r="O30" s="3"/>
      <c r="P30" s="3"/>
      <c r="Q30" s="3"/>
      <c r="R30" s="3"/>
      <c r="S30" s="3"/>
      <c r="T30" s="3"/>
      <c r="U30" s="3"/>
      <c r="V30" s="3"/>
    </row>
    <row r="31" spans="1:22" x14ac:dyDescent="0.2">
      <c r="A31" s="1" t="s">
        <v>31</v>
      </c>
      <c r="B31" s="3">
        <v>19.254722185570628</v>
      </c>
      <c r="C31" s="3">
        <v>18.204505550663377</v>
      </c>
      <c r="D31" s="3">
        <v>2.0661896082856313</v>
      </c>
      <c r="E31" s="3">
        <v>4.3457743665291524</v>
      </c>
      <c r="F31" s="3">
        <v>20.958834815144272</v>
      </c>
      <c r="G31" s="3">
        <v>3.0239999999999993E-2</v>
      </c>
      <c r="H31" s="3">
        <v>10.011983109509696</v>
      </c>
      <c r="I31" s="3">
        <v>4.4006771912163248E-2</v>
      </c>
      <c r="J31" s="3">
        <v>4.7884390990626304</v>
      </c>
      <c r="K31" s="3">
        <f t="shared" si="2"/>
        <v>60.449973321106924</v>
      </c>
      <c r="L31" s="2"/>
      <c r="M31" s="2"/>
      <c r="O31" s="3"/>
      <c r="P31" s="3"/>
      <c r="Q31" s="3"/>
      <c r="R31" s="3"/>
      <c r="S31" s="3"/>
      <c r="T31" s="3"/>
      <c r="U31" s="3"/>
      <c r="V31" s="3"/>
    </row>
    <row r="32" spans="1:22" x14ac:dyDescent="0.2">
      <c r="N32" s="2"/>
      <c r="O32" s="3"/>
      <c r="P32" s="3"/>
      <c r="Q32" s="3"/>
      <c r="R32" s="3"/>
      <c r="S32" s="3"/>
      <c r="T32" s="3"/>
      <c r="U32" s="3"/>
      <c r="V3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2" sqref="C2:J3"/>
    </sheetView>
  </sheetViews>
  <sheetFormatPr defaultRowHeight="12.75" x14ac:dyDescent="0.2"/>
  <cols>
    <col min="1" max="16384" width="9.140625" style="1"/>
  </cols>
  <sheetData>
    <row r="1" spans="1:11" x14ac:dyDescent="0.2">
      <c r="A1" s="1" t="s">
        <v>33</v>
      </c>
      <c r="B1" s="1" t="s">
        <v>41</v>
      </c>
      <c r="C1" s="1" t="s">
        <v>40</v>
      </c>
      <c r="D1" s="1" t="s">
        <v>39</v>
      </c>
      <c r="E1" s="1" t="s">
        <v>38</v>
      </c>
      <c r="F1" s="1" t="s">
        <v>36</v>
      </c>
      <c r="G1" s="1" t="s">
        <v>1</v>
      </c>
      <c r="H1" s="1" t="s">
        <v>37</v>
      </c>
      <c r="I1" s="1" t="s">
        <v>35</v>
      </c>
      <c r="J1" s="1" t="s">
        <v>34</v>
      </c>
    </row>
    <row r="2" spans="1:11" x14ac:dyDescent="0.2">
      <c r="A2" s="1" t="s">
        <v>32</v>
      </c>
      <c r="B2" s="1">
        <v>789.53183333333345</v>
      </c>
      <c r="C2" s="1">
        <v>201.12064368266573</v>
      </c>
      <c r="D2" s="1">
        <v>30.616333333333333</v>
      </c>
      <c r="E2" s="1">
        <v>0.83333333333333337</v>
      </c>
      <c r="F2" s="1">
        <v>54.995666666666658</v>
      </c>
      <c r="G2" s="1">
        <v>4.6491666666666669</v>
      </c>
      <c r="H2" s="1">
        <v>33.016333333333336</v>
      </c>
      <c r="I2" s="1">
        <v>64.672333333333356</v>
      </c>
      <c r="J2" s="1">
        <v>1073.7588751323879</v>
      </c>
      <c r="K2" s="2">
        <f>SUM(C2:J2)</f>
        <v>1463.6626854817202</v>
      </c>
    </row>
    <row r="3" spans="1:11" x14ac:dyDescent="0.2">
      <c r="A3" s="1" t="s">
        <v>31</v>
      </c>
      <c r="B3" s="1">
        <v>720.24866666666651</v>
      </c>
      <c r="C3" s="1">
        <v>162.58858333333333</v>
      </c>
      <c r="D3" s="1">
        <v>55.774666666666683</v>
      </c>
      <c r="E3" s="1">
        <v>0.1098333333333333</v>
      </c>
      <c r="F3" s="1">
        <v>220.00749999999996</v>
      </c>
      <c r="G3" s="1">
        <v>85.847333333333324</v>
      </c>
      <c r="H3" s="1">
        <v>16.324333333333332</v>
      </c>
      <c r="I3" s="1">
        <v>81.096500000000006</v>
      </c>
      <c r="J3" s="1">
        <v>6.6666666666666652E-2</v>
      </c>
      <c r="K3" s="2">
        <f>SUM(C3:J3)</f>
        <v>621.81541666666669</v>
      </c>
    </row>
    <row r="7" spans="1:11" x14ac:dyDescent="0.2">
      <c r="A7" s="1" t="s">
        <v>32</v>
      </c>
      <c r="B7" s="1">
        <v>58.671994537923069</v>
      </c>
      <c r="C7" s="1">
        <v>58.03485153955225</v>
      </c>
      <c r="D7" s="1">
        <v>8.4979430125439457</v>
      </c>
      <c r="E7" s="1">
        <v>0.56229908645334181</v>
      </c>
      <c r="F7" s="1">
        <v>26.672979323640956</v>
      </c>
      <c r="G7" s="1">
        <v>2.7287661043079896</v>
      </c>
      <c r="H7" s="1">
        <v>22.046306751559058</v>
      </c>
      <c r="I7" s="1">
        <v>12.107783419075192</v>
      </c>
      <c r="J7" s="1">
        <v>246.77557268704942</v>
      </c>
      <c r="K7" s="2">
        <f>SUM(C7:J7)</f>
        <v>377.42650192418216</v>
      </c>
    </row>
    <row r="8" spans="1:11" x14ac:dyDescent="0.2">
      <c r="A8" s="1" t="s">
        <v>31</v>
      </c>
      <c r="B8" s="1">
        <v>47.931474019234805</v>
      </c>
      <c r="C8" s="1">
        <v>42.850514727780336</v>
      </c>
      <c r="D8" s="1">
        <v>8.9780657575824527</v>
      </c>
      <c r="E8" s="1">
        <v>0.10108366122008328</v>
      </c>
      <c r="F8" s="1">
        <v>50.382823730790136</v>
      </c>
      <c r="G8" s="1">
        <v>21.2569270340116</v>
      </c>
      <c r="H8" s="1">
        <v>9.1475530420197995</v>
      </c>
      <c r="I8" s="1">
        <v>12.074180790643792</v>
      </c>
      <c r="J8" s="1">
        <v>6.6666666666666652E-2</v>
      </c>
      <c r="K8" s="2">
        <f>SUM(C8:J8)</f>
        <v>144.85781541071486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workbookViewId="0"/>
  </sheetViews>
  <sheetFormatPr defaultRowHeight="15" x14ac:dyDescent="0.25"/>
  <sheetData>
    <row r="1" spans="1:40" x14ac:dyDescent="0.25">
      <c r="A1" t="s">
        <v>15</v>
      </c>
      <c r="B1" t="s">
        <v>30</v>
      </c>
      <c r="C1" t="s">
        <v>2</v>
      </c>
      <c r="D1" t="s">
        <v>2</v>
      </c>
      <c r="E1" t="s">
        <v>4</v>
      </c>
      <c r="F1" t="s">
        <v>4</v>
      </c>
      <c r="G1" t="s">
        <v>29</v>
      </c>
      <c r="H1" t="s">
        <v>29</v>
      </c>
      <c r="I1" t="s">
        <v>0</v>
      </c>
      <c r="J1" t="s">
        <v>0</v>
      </c>
      <c r="K1" t="s">
        <v>3</v>
      </c>
      <c r="L1" t="s">
        <v>3</v>
      </c>
      <c r="M1" t="s">
        <v>6</v>
      </c>
      <c r="N1" t="s">
        <v>6</v>
      </c>
      <c r="O1" t="s">
        <v>1</v>
      </c>
      <c r="P1" t="s">
        <v>1</v>
      </c>
      <c r="Q1" t="s">
        <v>8</v>
      </c>
      <c r="R1" t="s">
        <v>8</v>
      </c>
      <c r="S1" t="s">
        <v>5</v>
      </c>
      <c r="T1" t="s">
        <v>5</v>
      </c>
      <c r="V1" t="s">
        <v>2</v>
      </c>
      <c r="W1" t="s">
        <v>4</v>
      </c>
      <c r="X1" t="s">
        <v>29</v>
      </c>
      <c r="Y1" t="s">
        <v>0</v>
      </c>
      <c r="Z1" t="s">
        <v>3</v>
      </c>
      <c r="AA1" t="s">
        <v>6</v>
      </c>
      <c r="AB1" t="s">
        <v>1</v>
      </c>
      <c r="AC1" t="s">
        <v>8</v>
      </c>
      <c r="AD1" t="s">
        <v>5</v>
      </c>
      <c r="AF1" t="s">
        <v>2</v>
      </c>
      <c r="AG1" t="s">
        <v>4</v>
      </c>
      <c r="AH1" t="s">
        <v>29</v>
      </c>
      <c r="AI1" t="s">
        <v>0</v>
      </c>
      <c r="AJ1" t="s">
        <v>3</v>
      </c>
      <c r="AK1" t="s">
        <v>6</v>
      </c>
      <c r="AL1" t="s">
        <v>1</v>
      </c>
      <c r="AM1" t="s">
        <v>8</v>
      </c>
      <c r="AN1" t="s">
        <v>5</v>
      </c>
    </row>
    <row r="2" spans="1:40" x14ac:dyDescent="0.25">
      <c r="A2" t="s">
        <v>27</v>
      </c>
      <c r="B2" t="s">
        <v>32</v>
      </c>
      <c r="C2">
        <v>1.9</v>
      </c>
      <c r="D2">
        <v>47.774999999999999</v>
      </c>
      <c r="E2">
        <v>1.145</v>
      </c>
      <c r="F2">
        <v>43.31</v>
      </c>
      <c r="G2">
        <v>2.2349999999999999</v>
      </c>
      <c r="H2">
        <v>43.155000000000001</v>
      </c>
      <c r="I2">
        <v>1.155</v>
      </c>
      <c r="J2">
        <v>37.984999999999999</v>
      </c>
      <c r="M2">
        <v>1.56</v>
      </c>
      <c r="N2">
        <v>52.19</v>
      </c>
      <c r="V2">
        <v>47.774999999999999</v>
      </c>
      <c r="W2">
        <v>43.31</v>
      </c>
      <c r="X2">
        <v>43.155000000000001</v>
      </c>
      <c r="Y2">
        <v>37.984999999999999</v>
      </c>
      <c r="AA2">
        <v>52.19</v>
      </c>
      <c r="AF2">
        <v>1.9</v>
      </c>
      <c r="AG2">
        <v>1.145</v>
      </c>
      <c r="AH2">
        <v>2.2349999999999999</v>
      </c>
      <c r="AI2">
        <v>1.155</v>
      </c>
      <c r="AK2">
        <v>1.56</v>
      </c>
    </row>
    <row r="3" spans="1:40" x14ac:dyDescent="0.25">
      <c r="A3" t="s">
        <v>17</v>
      </c>
      <c r="B3" t="s">
        <v>32</v>
      </c>
      <c r="C3">
        <v>1.8599999999999999</v>
      </c>
      <c r="D3">
        <v>47.07</v>
      </c>
      <c r="E3">
        <v>1.4350000000000001</v>
      </c>
      <c r="F3">
        <v>41.09</v>
      </c>
      <c r="G3">
        <v>1.3900000000000001</v>
      </c>
      <c r="H3">
        <v>40.935000000000002</v>
      </c>
      <c r="I3">
        <v>1.095</v>
      </c>
      <c r="J3">
        <v>38.605000000000004</v>
      </c>
      <c r="M3">
        <v>1.26</v>
      </c>
      <c r="N3">
        <v>52.120000000000005</v>
      </c>
      <c r="V3">
        <v>47.07</v>
      </c>
      <c r="W3">
        <v>41.09</v>
      </c>
      <c r="X3">
        <v>40.935000000000002</v>
      </c>
      <c r="Y3">
        <v>38.605000000000004</v>
      </c>
      <c r="AA3">
        <v>52.120000000000005</v>
      </c>
      <c r="AF3">
        <v>1.8599999999999999</v>
      </c>
      <c r="AG3">
        <v>1.4350000000000001</v>
      </c>
      <c r="AH3">
        <v>1.3900000000000001</v>
      </c>
      <c r="AI3">
        <v>1.095</v>
      </c>
      <c r="AK3">
        <v>1.26</v>
      </c>
    </row>
    <row r="4" spans="1:40" x14ac:dyDescent="0.25">
      <c r="A4" t="s">
        <v>25</v>
      </c>
      <c r="B4" t="s">
        <v>32</v>
      </c>
      <c r="C4">
        <v>1.7549999999999999</v>
      </c>
      <c r="D4">
        <v>44.805</v>
      </c>
      <c r="E4">
        <v>1.1000000000000001</v>
      </c>
      <c r="F4">
        <v>42.53</v>
      </c>
      <c r="G4">
        <v>1.79</v>
      </c>
      <c r="H4">
        <v>39.915000000000006</v>
      </c>
      <c r="I4">
        <v>1.5249999999999999</v>
      </c>
      <c r="J4">
        <v>42.495000000000005</v>
      </c>
      <c r="K4">
        <v>1.27</v>
      </c>
      <c r="L4">
        <v>49.79</v>
      </c>
      <c r="M4">
        <v>1.3399999999999999</v>
      </c>
      <c r="N4">
        <v>50.31</v>
      </c>
      <c r="V4">
        <v>44.805</v>
      </c>
      <c r="W4">
        <v>42.53</v>
      </c>
      <c r="X4">
        <v>39.915000000000006</v>
      </c>
      <c r="Y4">
        <v>42.495000000000005</v>
      </c>
      <c r="Z4">
        <v>49.79</v>
      </c>
      <c r="AA4">
        <v>50.31</v>
      </c>
      <c r="AF4">
        <v>1.7549999999999999</v>
      </c>
      <c r="AG4">
        <v>1.1000000000000001</v>
      </c>
      <c r="AH4">
        <v>1.79</v>
      </c>
      <c r="AI4">
        <v>1.5249999999999999</v>
      </c>
      <c r="AJ4">
        <v>1.27</v>
      </c>
      <c r="AK4">
        <v>1.3399999999999999</v>
      </c>
    </row>
    <row r="5" spans="1:40" x14ac:dyDescent="0.25">
      <c r="A5" t="s">
        <v>19</v>
      </c>
      <c r="B5" t="s">
        <v>32</v>
      </c>
      <c r="C5">
        <v>1.5649999999999999</v>
      </c>
      <c r="D5">
        <v>42.644999999999996</v>
      </c>
      <c r="E5">
        <v>1.05</v>
      </c>
      <c r="F5">
        <v>42.2</v>
      </c>
      <c r="G5">
        <v>1.01</v>
      </c>
      <c r="H5">
        <v>35.07</v>
      </c>
      <c r="I5">
        <v>1.2749999999999999</v>
      </c>
      <c r="J5">
        <v>42.62</v>
      </c>
      <c r="K5">
        <v>1.35</v>
      </c>
      <c r="L5">
        <v>48.26</v>
      </c>
      <c r="M5">
        <v>1.2050000000000001</v>
      </c>
      <c r="N5">
        <v>47.650000000000006</v>
      </c>
      <c r="O5">
        <v>1.2</v>
      </c>
      <c r="P5">
        <v>48.15</v>
      </c>
      <c r="S5">
        <v>1.31</v>
      </c>
      <c r="T5">
        <v>51.1</v>
      </c>
      <c r="V5">
        <v>42.644999999999996</v>
      </c>
      <c r="W5">
        <v>42.2</v>
      </c>
      <c r="X5">
        <v>35.07</v>
      </c>
      <c r="Y5">
        <v>42.62</v>
      </c>
      <c r="Z5">
        <v>48.26</v>
      </c>
      <c r="AA5">
        <v>47.650000000000006</v>
      </c>
      <c r="AB5">
        <v>48.15</v>
      </c>
      <c r="AD5">
        <v>51.1</v>
      </c>
      <c r="AF5">
        <v>1.5649999999999999</v>
      </c>
      <c r="AG5">
        <v>1.05</v>
      </c>
      <c r="AH5">
        <v>1.01</v>
      </c>
      <c r="AI5">
        <v>1.2749999999999999</v>
      </c>
      <c r="AJ5">
        <v>1.35</v>
      </c>
      <c r="AK5">
        <v>1.2050000000000001</v>
      </c>
      <c r="AL5">
        <v>1.2</v>
      </c>
      <c r="AN5">
        <v>1.31</v>
      </c>
    </row>
    <row r="6" spans="1:40" x14ac:dyDescent="0.25">
      <c r="A6" t="s">
        <v>23</v>
      </c>
      <c r="B6" t="s">
        <v>32</v>
      </c>
      <c r="C6">
        <v>1.7149999999999999</v>
      </c>
      <c r="D6">
        <v>44.43</v>
      </c>
      <c r="E6">
        <v>1.1949999999999998</v>
      </c>
      <c r="F6">
        <v>42.644999999999996</v>
      </c>
      <c r="G6">
        <v>1.9424999999999999</v>
      </c>
      <c r="H6">
        <v>40.337500000000006</v>
      </c>
      <c r="I6">
        <v>0.89999999999999991</v>
      </c>
      <c r="J6">
        <v>40.702500000000001</v>
      </c>
      <c r="K6">
        <v>1.2000000000000002</v>
      </c>
      <c r="L6">
        <v>49.153333333333336</v>
      </c>
      <c r="M6">
        <v>1.51</v>
      </c>
      <c r="N6">
        <v>49.11</v>
      </c>
      <c r="S6">
        <v>1.05</v>
      </c>
      <c r="T6">
        <v>52.03</v>
      </c>
      <c r="V6">
        <v>44.43</v>
      </c>
      <c r="W6">
        <v>42.644999999999996</v>
      </c>
      <c r="X6">
        <v>40.337500000000006</v>
      </c>
      <c r="Y6">
        <v>40.702500000000001</v>
      </c>
      <c r="Z6">
        <v>49.153333333333336</v>
      </c>
      <c r="AA6">
        <v>49.11</v>
      </c>
      <c r="AD6">
        <v>52.03</v>
      </c>
      <c r="AF6">
        <v>1.7149999999999999</v>
      </c>
      <c r="AG6">
        <v>1.1949999999999998</v>
      </c>
      <c r="AH6">
        <v>1.9424999999999999</v>
      </c>
      <c r="AI6">
        <v>0.89999999999999991</v>
      </c>
      <c r="AJ6">
        <v>1.2000000000000002</v>
      </c>
      <c r="AK6">
        <v>1.51</v>
      </c>
      <c r="AN6">
        <v>1.05</v>
      </c>
    </row>
    <row r="7" spans="1:40" x14ac:dyDescent="0.25">
      <c r="A7" t="s">
        <v>26</v>
      </c>
      <c r="B7" t="s">
        <v>32</v>
      </c>
      <c r="C7">
        <v>1.94</v>
      </c>
      <c r="D7">
        <v>43.995000000000005</v>
      </c>
      <c r="E7">
        <v>1.2549999999999999</v>
      </c>
      <c r="F7">
        <v>43.164999999999999</v>
      </c>
      <c r="G7">
        <v>1.7450000000000001</v>
      </c>
      <c r="H7">
        <v>41.959999999999994</v>
      </c>
      <c r="I7">
        <v>0.83499999999999996</v>
      </c>
      <c r="J7">
        <v>39.340000000000003</v>
      </c>
      <c r="K7">
        <v>1.345</v>
      </c>
      <c r="L7">
        <v>50.22</v>
      </c>
      <c r="M7">
        <v>1.26</v>
      </c>
      <c r="N7">
        <v>49.99</v>
      </c>
      <c r="S7">
        <v>0.90999999999999992</v>
      </c>
      <c r="T7">
        <v>54.295000000000002</v>
      </c>
      <c r="V7">
        <v>43.995000000000005</v>
      </c>
      <c r="W7">
        <v>43.164999999999999</v>
      </c>
      <c r="X7">
        <v>41.959999999999994</v>
      </c>
      <c r="Y7">
        <v>39.340000000000003</v>
      </c>
      <c r="Z7">
        <v>50.22</v>
      </c>
      <c r="AA7">
        <v>49.99</v>
      </c>
      <c r="AD7">
        <v>54.295000000000002</v>
      </c>
      <c r="AF7">
        <v>1.94</v>
      </c>
      <c r="AG7">
        <v>1.2549999999999999</v>
      </c>
      <c r="AH7">
        <v>1.7450000000000001</v>
      </c>
      <c r="AI7">
        <v>0.83499999999999996</v>
      </c>
      <c r="AJ7">
        <v>1.345</v>
      </c>
      <c r="AK7">
        <v>1.26</v>
      </c>
      <c r="AN7">
        <v>0.90999999999999992</v>
      </c>
    </row>
    <row r="8" spans="1:40" x14ac:dyDescent="0.25">
      <c r="A8" t="s">
        <v>22</v>
      </c>
      <c r="B8" t="s">
        <v>32</v>
      </c>
      <c r="C8">
        <v>1.855</v>
      </c>
      <c r="D8">
        <v>46.58</v>
      </c>
      <c r="E8">
        <v>1.53</v>
      </c>
      <c r="F8">
        <v>42.24</v>
      </c>
      <c r="G8">
        <v>0.745</v>
      </c>
      <c r="H8">
        <v>41.43</v>
      </c>
      <c r="I8">
        <v>1.0649999999999999</v>
      </c>
      <c r="J8">
        <v>38.81</v>
      </c>
      <c r="M8">
        <v>1.3199999999999998</v>
      </c>
      <c r="N8">
        <v>51.924999999999997</v>
      </c>
      <c r="V8">
        <v>46.58</v>
      </c>
      <c r="W8">
        <v>42.24</v>
      </c>
      <c r="X8">
        <v>41.43</v>
      </c>
      <c r="Y8">
        <v>38.81</v>
      </c>
      <c r="AA8">
        <v>51.924999999999997</v>
      </c>
      <c r="AF8">
        <v>1.855</v>
      </c>
      <c r="AG8">
        <v>1.53</v>
      </c>
      <c r="AH8">
        <v>0.745</v>
      </c>
      <c r="AI8">
        <v>1.0649999999999999</v>
      </c>
      <c r="AK8">
        <v>1.3199999999999998</v>
      </c>
    </row>
    <row r="9" spans="1:40" x14ac:dyDescent="0.25">
      <c r="A9" t="s">
        <v>16</v>
      </c>
      <c r="B9" t="s">
        <v>32</v>
      </c>
      <c r="C9">
        <v>1.73</v>
      </c>
      <c r="D9">
        <v>46.44</v>
      </c>
      <c r="E9">
        <v>1.06</v>
      </c>
      <c r="F9">
        <v>42.56</v>
      </c>
      <c r="G9">
        <v>0.64999999999999991</v>
      </c>
      <c r="H9">
        <v>41.225000000000001</v>
      </c>
      <c r="I9">
        <v>1.145</v>
      </c>
      <c r="J9">
        <v>41.4</v>
      </c>
      <c r="M9">
        <v>1.55</v>
      </c>
      <c r="N9">
        <v>49.75</v>
      </c>
      <c r="Q9">
        <v>1.58</v>
      </c>
      <c r="R9">
        <v>47.13</v>
      </c>
      <c r="V9">
        <v>46.44</v>
      </c>
      <c r="W9">
        <v>42.56</v>
      </c>
      <c r="X9">
        <v>41.225000000000001</v>
      </c>
      <c r="Y9">
        <v>41.4</v>
      </c>
      <c r="AA9">
        <v>49.75</v>
      </c>
      <c r="AC9">
        <v>47.13</v>
      </c>
      <c r="AF9">
        <v>1.73</v>
      </c>
      <c r="AG9">
        <v>1.06</v>
      </c>
      <c r="AH9">
        <v>0.64999999999999991</v>
      </c>
      <c r="AI9">
        <v>1.145</v>
      </c>
      <c r="AK9">
        <v>1.55</v>
      </c>
      <c r="AM9">
        <v>1.58</v>
      </c>
    </row>
    <row r="10" spans="1:40" x14ac:dyDescent="0.25">
      <c r="A10" t="s">
        <v>18</v>
      </c>
      <c r="B10" t="s">
        <v>32</v>
      </c>
      <c r="C10">
        <v>1.46</v>
      </c>
      <c r="D10">
        <v>38.164999999999999</v>
      </c>
      <c r="E10">
        <v>1.02</v>
      </c>
      <c r="F10">
        <v>41.96</v>
      </c>
      <c r="G10">
        <v>0.89</v>
      </c>
      <c r="H10">
        <v>33.72</v>
      </c>
      <c r="I10">
        <v>1.7</v>
      </c>
      <c r="J10">
        <v>41.704999999999998</v>
      </c>
      <c r="K10">
        <v>1.66</v>
      </c>
      <c r="L10">
        <v>46.25</v>
      </c>
      <c r="M10">
        <v>1.97</v>
      </c>
      <c r="N10">
        <v>50</v>
      </c>
      <c r="O10">
        <v>1.79</v>
      </c>
      <c r="P10">
        <v>47.62</v>
      </c>
      <c r="Q10">
        <v>2.4500000000000002</v>
      </c>
      <c r="R10">
        <v>40.880000000000003</v>
      </c>
      <c r="V10">
        <v>38.164999999999999</v>
      </c>
      <c r="W10">
        <v>41.96</v>
      </c>
      <c r="X10">
        <v>33.72</v>
      </c>
      <c r="Y10">
        <v>41.704999999999998</v>
      </c>
      <c r="Z10">
        <v>46.25</v>
      </c>
      <c r="AA10">
        <v>50</v>
      </c>
      <c r="AB10">
        <v>47.62</v>
      </c>
      <c r="AC10">
        <v>40.880000000000003</v>
      </c>
      <c r="AF10">
        <v>1.46</v>
      </c>
      <c r="AG10">
        <v>1.02</v>
      </c>
      <c r="AH10">
        <v>0.89</v>
      </c>
      <c r="AI10">
        <v>1.7</v>
      </c>
      <c r="AJ10">
        <v>1.66</v>
      </c>
      <c r="AK10">
        <v>1.97</v>
      </c>
      <c r="AL10">
        <v>1.79</v>
      </c>
      <c r="AM10">
        <v>2.4500000000000002</v>
      </c>
    </row>
    <row r="11" spans="1:40" x14ac:dyDescent="0.25">
      <c r="A11" t="s">
        <v>20</v>
      </c>
      <c r="B11" t="s">
        <v>32</v>
      </c>
      <c r="C11">
        <v>1.4</v>
      </c>
      <c r="D11">
        <v>39.64</v>
      </c>
      <c r="E11">
        <v>0.91500000000000004</v>
      </c>
      <c r="F11">
        <v>42.28</v>
      </c>
      <c r="G11">
        <v>1.4550000000000001</v>
      </c>
      <c r="H11">
        <v>40.659999999999997</v>
      </c>
      <c r="I11">
        <v>1.3900000000000001</v>
      </c>
      <c r="J11">
        <v>43.06</v>
      </c>
      <c r="K11">
        <v>1.58</v>
      </c>
      <c r="L11">
        <v>48.295000000000002</v>
      </c>
      <c r="M11">
        <v>1.72</v>
      </c>
      <c r="N11">
        <v>49.32</v>
      </c>
      <c r="O11">
        <v>1.07</v>
      </c>
      <c r="P11">
        <v>45.64</v>
      </c>
      <c r="V11">
        <v>39.64</v>
      </c>
      <c r="W11">
        <v>42.28</v>
      </c>
      <c r="X11">
        <v>40.659999999999997</v>
      </c>
      <c r="Y11">
        <v>43.06</v>
      </c>
      <c r="Z11">
        <v>48.295000000000002</v>
      </c>
      <c r="AA11">
        <v>49.32</v>
      </c>
      <c r="AB11">
        <v>45.64</v>
      </c>
      <c r="AF11">
        <v>1.4</v>
      </c>
      <c r="AG11">
        <v>0.91500000000000004</v>
      </c>
      <c r="AH11">
        <v>1.4550000000000001</v>
      </c>
      <c r="AI11">
        <v>1.3900000000000001</v>
      </c>
      <c r="AJ11">
        <v>1.58</v>
      </c>
      <c r="AK11">
        <v>1.72</v>
      </c>
      <c r="AL11">
        <v>1.07</v>
      </c>
    </row>
    <row r="12" spans="1:40" x14ac:dyDescent="0.25">
      <c r="A12" t="s">
        <v>24</v>
      </c>
      <c r="B12" t="s">
        <v>32</v>
      </c>
      <c r="C12">
        <v>1.7149999999999999</v>
      </c>
      <c r="D12">
        <v>40.89</v>
      </c>
      <c r="E12">
        <v>0.93500000000000005</v>
      </c>
      <c r="F12">
        <v>38.33</v>
      </c>
      <c r="G12">
        <v>2.29</v>
      </c>
      <c r="H12">
        <v>41.655000000000001</v>
      </c>
      <c r="I12">
        <v>1.155</v>
      </c>
      <c r="J12">
        <v>41.644999999999996</v>
      </c>
      <c r="K12">
        <v>1.33</v>
      </c>
      <c r="L12">
        <v>47.15</v>
      </c>
      <c r="M12">
        <v>1.74</v>
      </c>
      <c r="N12">
        <v>47.594999999999999</v>
      </c>
      <c r="S12">
        <v>1.04</v>
      </c>
      <c r="T12">
        <v>51.39</v>
      </c>
      <c r="V12">
        <v>40.89</v>
      </c>
      <c r="W12">
        <v>38.33</v>
      </c>
      <c r="X12">
        <v>41.655000000000001</v>
      </c>
      <c r="Y12">
        <v>41.644999999999996</v>
      </c>
      <c r="Z12">
        <v>47.15</v>
      </c>
      <c r="AA12">
        <v>47.594999999999999</v>
      </c>
      <c r="AD12">
        <v>51.39</v>
      </c>
      <c r="AF12">
        <v>1.7149999999999999</v>
      </c>
      <c r="AG12">
        <v>0.93500000000000005</v>
      </c>
      <c r="AH12">
        <v>2.29</v>
      </c>
      <c r="AI12">
        <v>1.155</v>
      </c>
      <c r="AJ12">
        <v>1.33</v>
      </c>
      <c r="AK12">
        <v>1.74</v>
      </c>
      <c r="AN12">
        <v>1.04</v>
      </c>
    </row>
    <row r="13" spans="1:40" x14ac:dyDescent="0.25">
      <c r="A13" t="s">
        <v>21</v>
      </c>
      <c r="B13" t="s">
        <v>32</v>
      </c>
      <c r="C13">
        <v>1.52</v>
      </c>
      <c r="D13">
        <v>44.230000000000004</v>
      </c>
      <c r="E13">
        <v>0.995</v>
      </c>
      <c r="F13">
        <v>42.900000000000006</v>
      </c>
      <c r="G13">
        <v>1.47</v>
      </c>
      <c r="H13">
        <v>42.545000000000002</v>
      </c>
      <c r="I13">
        <v>1.2749999999999999</v>
      </c>
      <c r="J13">
        <v>44.584999999999994</v>
      </c>
      <c r="K13">
        <v>1.43</v>
      </c>
      <c r="L13">
        <v>47.56</v>
      </c>
      <c r="M13">
        <v>1.65</v>
      </c>
      <c r="N13">
        <v>49.83</v>
      </c>
      <c r="O13">
        <v>1.26</v>
      </c>
      <c r="P13">
        <v>45.9</v>
      </c>
      <c r="V13">
        <v>44.230000000000004</v>
      </c>
      <c r="W13">
        <v>42.900000000000006</v>
      </c>
      <c r="X13">
        <v>42.545000000000002</v>
      </c>
      <c r="Y13">
        <v>44.584999999999994</v>
      </c>
      <c r="Z13">
        <v>47.56</v>
      </c>
      <c r="AA13">
        <v>49.83</v>
      </c>
      <c r="AB13">
        <v>45.9</v>
      </c>
      <c r="AF13">
        <v>1.52</v>
      </c>
      <c r="AG13">
        <v>0.995</v>
      </c>
      <c r="AH13">
        <v>1.47</v>
      </c>
      <c r="AI13">
        <v>1.2749999999999999</v>
      </c>
      <c r="AJ13">
        <v>1.43</v>
      </c>
      <c r="AK13">
        <v>1.65</v>
      </c>
      <c r="AL13">
        <v>1.26</v>
      </c>
    </row>
    <row r="14" spans="1:40" x14ac:dyDescent="0.25">
      <c r="A14" t="s">
        <v>27</v>
      </c>
      <c r="B14" t="s">
        <v>31</v>
      </c>
      <c r="C14">
        <v>1.7050000000000001</v>
      </c>
      <c r="D14">
        <v>44.575000000000003</v>
      </c>
      <c r="E14">
        <v>1.23</v>
      </c>
      <c r="F14">
        <v>42.495000000000005</v>
      </c>
      <c r="G14">
        <v>1.135</v>
      </c>
      <c r="H14">
        <v>41</v>
      </c>
      <c r="I14">
        <v>0.97</v>
      </c>
      <c r="J14">
        <v>40.115000000000002</v>
      </c>
      <c r="K14">
        <v>1.0249999999999999</v>
      </c>
      <c r="L14">
        <v>50.34</v>
      </c>
      <c r="M14">
        <v>0.97</v>
      </c>
      <c r="N14">
        <v>45.36</v>
      </c>
      <c r="O14">
        <v>1.4100000000000001</v>
      </c>
      <c r="P14">
        <v>43.774999999999999</v>
      </c>
      <c r="Q14">
        <v>1.74</v>
      </c>
      <c r="R14">
        <v>43.68</v>
      </c>
      <c r="V14">
        <v>44.575000000000003</v>
      </c>
      <c r="W14">
        <v>42.495000000000005</v>
      </c>
      <c r="X14">
        <v>41</v>
      </c>
      <c r="Y14">
        <v>40.115000000000002</v>
      </c>
      <c r="Z14">
        <v>50.34</v>
      </c>
      <c r="AA14">
        <v>45.36</v>
      </c>
      <c r="AB14">
        <v>43.774999999999999</v>
      </c>
      <c r="AC14">
        <v>43.68</v>
      </c>
      <c r="AF14">
        <v>1.7050000000000001</v>
      </c>
      <c r="AG14">
        <v>1.23</v>
      </c>
      <c r="AH14">
        <v>1.135</v>
      </c>
      <c r="AI14">
        <v>0.97</v>
      </c>
      <c r="AJ14">
        <v>1.0249999999999999</v>
      </c>
      <c r="AK14">
        <v>0.97</v>
      </c>
      <c r="AL14">
        <v>1.4100000000000001</v>
      </c>
      <c r="AM14">
        <v>1.74</v>
      </c>
    </row>
    <row r="15" spans="1:40" x14ac:dyDescent="0.25">
      <c r="A15" t="s">
        <v>17</v>
      </c>
      <c r="B15" t="s">
        <v>31</v>
      </c>
      <c r="C15">
        <v>1.44</v>
      </c>
      <c r="D15">
        <v>43.635000000000005</v>
      </c>
      <c r="E15">
        <v>0.96499999999999997</v>
      </c>
      <c r="F15">
        <v>41.774999999999999</v>
      </c>
      <c r="G15">
        <v>1.87</v>
      </c>
      <c r="H15">
        <v>42.075000000000003</v>
      </c>
      <c r="I15">
        <v>0.96</v>
      </c>
      <c r="J15">
        <v>41.31</v>
      </c>
      <c r="K15">
        <v>1.41</v>
      </c>
      <c r="L15">
        <v>48.93</v>
      </c>
      <c r="O15">
        <v>1.24</v>
      </c>
      <c r="P15">
        <v>47.855000000000004</v>
      </c>
      <c r="V15">
        <v>43.635000000000005</v>
      </c>
      <c r="W15">
        <v>41.774999999999999</v>
      </c>
      <c r="X15">
        <v>42.075000000000003</v>
      </c>
      <c r="Y15">
        <v>41.31</v>
      </c>
      <c r="Z15">
        <v>48.93</v>
      </c>
      <c r="AB15">
        <v>47.855000000000004</v>
      </c>
      <c r="AF15">
        <v>1.44</v>
      </c>
      <c r="AG15">
        <v>0.96499999999999997</v>
      </c>
      <c r="AH15">
        <v>1.87</v>
      </c>
      <c r="AI15">
        <v>0.96</v>
      </c>
      <c r="AJ15">
        <v>1.41</v>
      </c>
      <c r="AL15">
        <v>1.24</v>
      </c>
    </row>
    <row r="16" spans="1:40" x14ac:dyDescent="0.25">
      <c r="A16" t="s">
        <v>25</v>
      </c>
      <c r="B16" t="s">
        <v>31</v>
      </c>
      <c r="C16">
        <v>1.3450000000000002</v>
      </c>
      <c r="D16">
        <v>45.790000000000006</v>
      </c>
      <c r="E16">
        <v>1.01</v>
      </c>
      <c r="F16">
        <v>42.64</v>
      </c>
      <c r="G16">
        <v>0.65500000000000003</v>
      </c>
      <c r="H16">
        <v>41.370000000000005</v>
      </c>
      <c r="I16">
        <v>1.0550000000000002</v>
      </c>
      <c r="J16">
        <v>40.575000000000003</v>
      </c>
      <c r="K16">
        <v>1.41</v>
      </c>
      <c r="L16">
        <v>45.65</v>
      </c>
      <c r="O16">
        <v>1.0350000000000001</v>
      </c>
      <c r="P16">
        <v>48.784999999999997</v>
      </c>
      <c r="Q16">
        <v>1.41</v>
      </c>
      <c r="R16">
        <v>43.39</v>
      </c>
      <c r="V16">
        <v>45.790000000000006</v>
      </c>
      <c r="W16">
        <v>42.64</v>
      </c>
      <c r="X16">
        <v>41.370000000000005</v>
      </c>
      <c r="Y16">
        <v>40.575000000000003</v>
      </c>
      <c r="Z16">
        <v>45.65</v>
      </c>
      <c r="AB16">
        <v>48.784999999999997</v>
      </c>
      <c r="AC16">
        <v>43.39</v>
      </c>
      <c r="AF16">
        <v>1.3450000000000002</v>
      </c>
      <c r="AG16">
        <v>1.01</v>
      </c>
      <c r="AH16">
        <v>0.65500000000000003</v>
      </c>
      <c r="AI16">
        <v>1.0550000000000002</v>
      </c>
      <c r="AJ16">
        <v>1.41</v>
      </c>
      <c r="AL16">
        <v>1.0350000000000001</v>
      </c>
      <c r="AM16">
        <v>1.41</v>
      </c>
    </row>
    <row r="17" spans="1:40" x14ac:dyDescent="0.25">
      <c r="A17" t="s">
        <v>19</v>
      </c>
      <c r="B17" t="s">
        <v>31</v>
      </c>
      <c r="C17">
        <v>1.5150000000000001</v>
      </c>
      <c r="D17">
        <v>40.28</v>
      </c>
      <c r="E17">
        <v>1.0049999999999999</v>
      </c>
      <c r="F17">
        <v>41.08</v>
      </c>
      <c r="G17">
        <v>1.085</v>
      </c>
      <c r="H17">
        <v>40.694999999999993</v>
      </c>
      <c r="I17">
        <v>0.88</v>
      </c>
      <c r="J17">
        <v>39.855000000000004</v>
      </c>
      <c r="K17">
        <v>1.145</v>
      </c>
      <c r="L17">
        <v>49.92</v>
      </c>
      <c r="O17">
        <v>1.0150000000000001</v>
      </c>
      <c r="P17">
        <v>46.864999999999995</v>
      </c>
      <c r="S17">
        <v>1.07</v>
      </c>
      <c r="T17">
        <v>51.87</v>
      </c>
      <c r="V17">
        <v>40.28</v>
      </c>
      <c r="W17">
        <v>41.08</v>
      </c>
      <c r="X17">
        <v>40.694999999999993</v>
      </c>
      <c r="Y17">
        <v>39.855000000000004</v>
      </c>
      <c r="Z17">
        <v>49.92</v>
      </c>
      <c r="AB17">
        <v>46.864999999999995</v>
      </c>
      <c r="AD17">
        <v>51.87</v>
      </c>
      <c r="AF17">
        <v>1.5150000000000001</v>
      </c>
      <c r="AG17">
        <v>1.0049999999999999</v>
      </c>
      <c r="AH17">
        <v>1.085</v>
      </c>
      <c r="AI17">
        <v>0.88</v>
      </c>
      <c r="AJ17">
        <v>1.145</v>
      </c>
      <c r="AL17">
        <v>1.0150000000000001</v>
      </c>
      <c r="AN17">
        <v>1.07</v>
      </c>
    </row>
    <row r="18" spans="1:40" x14ac:dyDescent="0.25">
      <c r="A18" t="s">
        <v>23</v>
      </c>
      <c r="B18" t="s">
        <v>31</v>
      </c>
      <c r="C18">
        <v>1.1599999999999999</v>
      </c>
      <c r="D18">
        <v>42.35</v>
      </c>
      <c r="E18">
        <v>0.79</v>
      </c>
      <c r="F18">
        <v>43.055</v>
      </c>
      <c r="G18">
        <v>0.89</v>
      </c>
      <c r="H18">
        <v>40.29</v>
      </c>
      <c r="I18">
        <v>0.99</v>
      </c>
      <c r="J18">
        <v>42.31</v>
      </c>
      <c r="K18">
        <v>1.25</v>
      </c>
      <c r="L18">
        <v>49.89</v>
      </c>
      <c r="O18">
        <v>1.17</v>
      </c>
      <c r="P18">
        <v>48.36</v>
      </c>
      <c r="S18">
        <v>1.07</v>
      </c>
      <c r="T18">
        <v>53.24</v>
      </c>
      <c r="V18">
        <v>42.35</v>
      </c>
      <c r="W18">
        <v>43.055</v>
      </c>
      <c r="X18">
        <v>40.29</v>
      </c>
      <c r="Y18">
        <v>42.31</v>
      </c>
      <c r="Z18">
        <v>49.89</v>
      </c>
      <c r="AB18">
        <v>48.36</v>
      </c>
      <c r="AD18">
        <v>53.24</v>
      </c>
      <c r="AF18">
        <v>1.1599999999999999</v>
      </c>
      <c r="AG18">
        <v>0.79</v>
      </c>
      <c r="AH18">
        <v>0.89</v>
      </c>
      <c r="AI18">
        <v>0.99</v>
      </c>
      <c r="AJ18">
        <v>1.25</v>
      </c>
      <c r="AL18">
        <v>1.17</v>
      </c>
      <c r="AN18">
        <v>1.07</v>
      </c>
    </row>
    <row r="19" spans="1:40" x14ac:dyDescent="0.25">
      <c r="A19" t="s">
        <v>26</v>
      </c>
      <c r="B19" t="s">
        <v>31</v>
      </c>
      <c r="C19">
        <v>1.17875</v>
      </c>
      <c r="D19">
        <v>41.826250000000002</v>
      </c>
      <c r="E19">
        <v>0.87624999999999997</v>
      </c>
      <c r="F19">
        <v>41.692499999999995</v>
      </c>
      <c r="G19">
        <v>0.61749999999999994</v>
      </c>
      <c r="H19">
        <v>40.492500000000007</v>
      </c>
      <c r="I19">
        <v>0.95499999999999996</v>
      </c>
      <c r="J19">
        <v>41.900000000000006</v>
      </c>
      <c r="K19">
        <v>1.1083333333333334</v>
      </c>
      <c r="L19">
        <v>48.894999999999996</v>
      </c>
      <c r="O19">
        <v>1.3933333333333333</v>
      </c>
      <c r="P19">
        <v>45.573333333333338</v>
      </c>
      <c r="V19">
        <v>41.826250000000002</v>
      </c>
      <c r="W19">
        <v>41.692499999999995</v>
      </c>
      <c r="X19">
        <v>40.492500000000007</v>
      </c>
      <c r="Y19">
        <v>41.900000000000006</v>
      </c>
      <c r="Z19">
        <v>48.894999999999996</v>
      </c>
      <c r="AB19">
        <v>45.573333333333338</v>
      </c>
      <c r="AF19">
        <v>1.17875</v>
      </c>
      <c r="AG19">
        <v>0.87624999999999997</v>
      </c>
      <c r="AH19">
        <v>0.61749999999999994</v>
      </c>
      <c r="AI19">
        <v>0.95499999999999996</v>
      </c>
      <c r="AJ19">
        <v>1.1083333333333334</v>
      </c>
      <c r="AL19">
        <v>1.3933333333333333</v>
      </c>
    </row>
    <row r="20" spans="1:40" x14ac:dyDescent="0.25">
      <c r="A20" t="s">
        <v>22</v>
      </c>
      <c r="B20" t="s">
        <v>31</v>
      </c>
      <c r="C20">
        <v>1.145</v>
      </c>
      <c r="D20">
        <v>42.974999999999994</v>
      </c>
      <c r="E20">
        <v>0.745</v>
      </c>
      <c r="F20">
        <v>41.564999999999998</v>
      </c>
      <c r="G20">
        <v>0.58000000000000007</v>
      </c>
      <c r="H20">
        <v>40.57</v>
      </c>
      <c r="I20">
        <v>0.86499999999999999</v>
      </c>
      <c r="J20">
        <v>42.725000000000001</v>
      </c>
      <c r="K20">
        <v>1.135</v>
      </c>
      <c r="L20">
        <v>49.695</v>
      </c>
      <c r="O20">
        <v>0.99500000000000011</v>
      </c>
      <c r="P20">
        <v>46.980000000000004</v>
      </c>
      <c r="S20">
        <v>1.1000000000000001</v>
      </c>
      <c r="T20">
        <v>51.93</v>
      </c>
      <c r="V20">
        <v>42.974999999999994</v>
      </c>
      <c r="W20">
        <v>41.564999999999998</v>
      </c>
      <c r="X20">
        <v>40.57</v>
      </c>
      <c r="Y20">
        <v>42.725000000000001</v>
      </c>
      <c r="Z20">
        <v>49.695</v>
      </c>
      <c r="AB20">
        <v>46.980000000000004</v>
      </c>
      <c r="AD20">
        <v>51.93</v>
      </c>
      <c r="AF20">
        <v>1.145</v>
      </c>
      <c r="AG20">
        <v>0.745</v>
      </c>
      <c r="AH20">
        <v>0.58000000000000007</v>
      </c>
      <c r="AI20">
        <v>0.86499999999999999</v>
      </c>
      <c r="AJ20">
        <v>1.135</v>
      </c>
      <c r="AL20">
        <v>0.99500000000000011</v>
      </c>
      <c r="AN20">
        <v>1.1000000000000001</v>
      </c>
    </row>
    <row r="21" spans="1:40" x14ac:dyDescent="0.25">
      <c r="A21" t="s">
        <v>16</v>
      </c>
      <c r="B21" t="s">
        <v>31</v>
      </c>
      <c r="C21">
        <v>1.69</v>
      </c>
      <c r="D21">
        <v>43.9</v>
      </c>
      <c r="E21">
        <v>0.90999999999999992</v>
      </c>
      <c r="F21">
        <v>42.290000000000006</v>
      </c>
      <c r="G21">
        <v>0.82499999999999996</v>
      </c>
      <c r="H21">
        <v>40.704999999999998</v>
      </c>
      <c r="I21">
        <v>1.115</v>
      </c>
      <c r="J21">
        <v>41.620000000000005</v>
      </c>
      <c r="K21">
        <v>1.2749999999999999</v>
      </c>
      <c r="L21">
        <v>50.625</v>
      </c>
      <c r="O21">
        <v>1.3599999999999999</v>
      </c>
      <c r="P21">
        <v>46.7</v>
      </c>
      <c r="V21">
        <v>43.9</v>
      </c>
      <c r="W21">
        <v>42.290000000000006</v>
      </c>
      <c r="X21">
        <v>40.704999999999998</v>
      </c>
      <c r="Y21">
        <v>41.620000000000005</v>
      </c>
      <c r="Z21">
        <v>50.625</v>
      </c>
      <c r="AB21">
        <v>46.7</v>
      </c>
      <c r="AF21">
        <v>1.69</v>
      </c>
      <c r="AG21">
        <v>0.90999999999999992</v>
      </c>
      <c r="AH21">
        <v>0.82499999999999996</v>
      </c>
      <c r="AI21">
        <v>1.115</v>
      </c>
      <c r="AJ21">
        <v>1.2749999999999999</v>
      </c>
      <c r="AL21">
        <v>1.3599999999999999</v>
      </c>
    </row>
    <row r="22" spans="1:40" x14ac:dyDescent="0.25">
      <c r="A22" t="s">
        <v>18</v>
      </c>
      <c r="B22" t="s">
        <v>31</v>
      </c>
      <c r="C22">
        <v>1.2625</v>
      </c>
      <c r="D22">
        <v>43.255000000000003</v>
      </c>
      <c r="E22">
        <v>0.84250000000000003</v>
      </c>
      <c r="F22">
        <v>43.2425</v>
      </c>
      <c r="G22">
        <v>0.79749999999999999</v>
      </c>
      <c r="H22">
        <v>40.8125</v>
      </c>
      <c r="I22">
        <v>1.18</v>
      </c>
      <c r="J22">
        <v>42.347499999999997</v>
      </c>
      <c r="K22">
        <v>1.53</v>
      </c>
      <c r="L22">
        <v>48.644999999999996</v>
      </c>
      <c r="O22">
        <v>1.165</v>
      </c>
      <c r="P22">
        <v>47.002499999999998</v>
      </c>
      <c r="V22">
        <v>43.255000000000003</v>
      </c>
      <c r="W22">
        <v>43.2425</v>
      </c>
      <c r="X22">
        <v>40.8125</v>
      </c>
      <c r="Y22">
        <v>42.347499999999997</v>
      </c>
      <c r="Z22">
        <v>48.644999999999996</v>
      </c>
      <c r="AB22">
        <v>47.002499999999998</v>
      </c>
      <c r="AF22">
        <v>1.2625</v>
      </c>
      <c r="AG22">
        <v>0.84250000000000003</v>
      </c>
      <c r="AH22">
        <v>0.79749999999999999</v>
      </c>
      <c r="AI22">
        <v>1.18</v>
      </c>
      <c r="AJ22">
        <v>1.53</v>
      </c>
      <c r="AL22">
        <v>1.165</v>
      </c>
    </row>
    <row r="23" spans="1:40" x14ac:dyDescent="0.25">
      <c r="A23" t="s">
        <v>20</v>
      </c>
      <c r="B23" t="s">
        <v>31</v>
      </c>
      <c r="C23">
        <v>1.1850000000000001</v>
      </c>
      <c r="D23">
        <v>43.92</v>
      </c>
      <c r="E23">
        <v>0.8899999999999999</v>
      </c>
      <c r="F23">
        <v>43.6</v>
      </c>
      <c r="G23">
        <v>0.78</v>
      </c>
      <c r="H23">
        <v>42.41</v>
      </c>
      <c r="I23">
        <v>0.98</v>
      </c>
      <c r="J23">
        <v>43.825000000000003</v>
      </c>
      <c r="K23">
        <v>1.4950000000000001</v>
      </c>
      <c r="L23">
        <v>48.83</v>
      </c>
      <c r="O23">
        <v>1.31</v>
      </c>
      <c r="P23">
        <v>48.34</v>
      </c>
      <c r="V23">
        <v>43.92</v>
      </c>
      <c r="W23">
        <v>43.6</v>
      </c>
      <c r="X23">
        <v>42.41</v>
      </c>
      <c r="Y23">
        <v>43.825000000000003</v>
      </c>
      <c r="Z23">
        <v>48.83</v>
      </c>
      <c r="AB23">
        <v>48.34</v>
      </c>
      <c r="AF23">
        <v>1.1850000000000001</v>
      </c>
      <c r="AG23">
        <v>0.8899999999999999</v>
      </c>
      <c r="AH23">
        <v>0.78</v>
      </c>
      <c r="AI23">
        <v>0.98</v>
      </c>
      <c r="AJ23">
        <v>1.4950000000000001</v>
      </c>
      <c r="AL23">
        <v>1.31</v>
      </c>
    </row>
    <row r="24" spans="1:40" x14ac:dyDescent="0.25">
      <c r="A24" t="s">
        <v>24</v>
      </c>
      <c r="B24" t="s">
        <v>31</v>
      </c>
      <c r="C24">
        <v>1.2349999999999999</v>
      </c>
      <c r="D24">
        <v>41.32</v>
      </c>
      <c r="E24">
        <v>0.78</v>
      </c>
      <c r="F24">
        <v>41.954999999999998</v>
      </c>
      <c r="G24">
        <v>0.69</v>
      </c>
      <c r="H24">
        <v>39.715000000000003</v>
      </c>
      <c r="I24">
        <v>1.1599999999999999</v>
      </c>
      <c r="J24">
        <v>43.56</v>
      </c>
      <c r="K24">
        <v>1.5249999999999999</v>
      </c>
      <c r="L24">
        <v>48.415000000000006</v>
      </c>
      <c r="O24">
        <v>1.2450000000000001</v>
      </c>
      <c r="P24">
        <v>46.975000000000001</v>
      </c>
      <c r="V24">
        <v>41.32</v>
      </c>
      <c r="W24">
        <v>41.954999999999998</v>
      </c>
      <c r="X24">
        <v>39.715000000000003</v>
      </c>
      <c r="Y24">
        <v>43.56</v>
      </c>
      <c r="Z24">
        <v>48.415000000000006</v>
      </c>
      <c r="AB24">
        <v>46.975000000000001</v>
      </c>
      <c r="AF24">
        <v>1.2349999999999999</v>
      </c>
      <c r="AG24">
        <v>0.78</v>
      </c>
      <c r="AH24">
        <v>0.69</v>
      </c>
      <c r="AI24">
        <v>1.1599999999999999</v>
      </c>
      <c r="AJ24">
        <v>1.5249999999999999</v>
      </c>
      <c r="AL24">
        <v>1.2450000000000001</v>
      </c>
    </row>
    <row r="25" spans="1:40" x14ac:dyDescent="0.25">
      <c r="A25" t="s">
        <v>21</v>
      </c>
      <c r="B25" t="s">
        <v>31</v>
      </c>
      <c r="C25">
        <v>1.1299999999999999</v>
      </c>
      <c r="D25">
        <v>44.230000000000004</v>
      </c>
      <c r="E25">
        <v>0.80499999999999994</v>
      </c>
      <c r="F25">
        <v>43.019999999999996</v>
      </c>
      <c r="G25">
        <v>0.67999999999999994</v>
      </c>
      <c r="H25">
        <v>41.31</v>
      </c>
      <c r="I25">
        <v>0.995</v>
      </c>
      <c r="J25">
        <v>43.765000000000001</v>
      </c>
      <c r="K25">
        <v>1.35</v>
      </c>
      <c r="L25">
        <v>49.355000000000004</v>
      </c>
      <c r="O25">
        <v>1.18</v>
      </c>
      <c r="P25">
        <v>47.739999999999995</v>
      </c>
      <c r="V25">
        <v>44.230000000000004</v>
      </c>
      <c r="W25">
        <v>43.019999999999996</v>
      </c>
      <c r="X25">
        <v>41.31</v>
      </c>
      <c r="Y25">
        <v>43.765000000000001</v>
      </c>
      <c r="Z25">
        <v>49.355000000000004</v>
      </c>
      <c r="AB25">
        <v>47.739999999999995</v>
      </c>
      <c r="AF25">
        <v>1.1299999999999999</v>
      </c>
      <c r="AG25">
        <v>0.80499999999999994</v>
      </c>
      <c r="AH25">
        <v>0.67999999999999994</v>
      </c>
      <c r="AI25">
        <v>0.995</v>
      </c>
      <c r="AJ25">
        <v>1.35</v>
      </c>
      <c r="AL25">
        <v>1.18</v>
      </c>
    </row>
  </sheetData>
  <sortState ref="A2:T25">
    <sortCondition ref="B2:B25"/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Data</vt:lpstr>
      <vt:lpstr>Means</vt:lpstr>
      <vt:lpstr>Summary</vt:lpstr>
      <vt:lpstr>Final Data</vt:lpstr>
      <vt:lpstr>Working</vt:lpstr>
      <vt:lpstr>Working m2</vt:lpstr>
      <vt:lpstr>Table Data</vt:lpstr>
      <vt:lpstr>Figure Data</vt:lpstr>
      <vt:lpstr>Redo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</dc:creator>
  <cp:lastModifiedBy>Isla</cp:lastModifiedBy>
  <dcterms:created xsi:type="dcterms:W3CDTF">2011-02-18T01:04:11Z</dcterms:created>
  <dcterms:modified xsi:type="dcterms:W3CDTF">2011-12-10T23:44:29Z</dcterms:modified>
</cp:coreProperties>
</file>