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azaja/Desktop/Github_repos.tmp/NEW_MSC_ZAJA_2022/data/allometry/Isla_phd/"/>
    </mc:Choice>
  </mc:AlternateContent>
  <xr:revisionPtr revIDLastSave="0" documentId="13_ncr:1_{DB27129C-DA0A-E548-8DB4-EB2291AA4BA3}" xr6:coauthVersionLast="47" xr6:coauthVersionMax="47" xr10:uidLastSave="{00000000-0000-0000-0000-000000000000}"/>
  <bookViews>
    <workbookView xWindow="3080" yWindow="2560" windowWidth="23200" windowHeight="11560" firstSheet="2" activeTab="5" xr2:uid="{00000000-000D-0000-FFFF-FFFF00000000}"/>
  </bookViews>
  <sheets>
    <sheet name="All Data" sheetId="2" r:id="rId1"/>
    <sheet name="Raw Data 2008" sheetId="3" r:id="rId2"/>
    <sheet name="2009 Weights" sheetId="4" r:id="rId3"/>
    <sheet name="Percent Cover Calc" sheetId="8" r:id="rId4"/>
    <sheet name="Wet Biomass" sheetId="9" r:id="rId5"/>
    <sheet name="Summary Data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2" l="1"/>
  <c r="Q3" i="2"/>
  <c r="CC90" i="3"/>
  <c r="CQ50" i="3" s="1"/>
  <c r="CF90" i="3"/>
  <c r="CT50" i="3" s="1"/>
  <c r="CK90" i="3"/>
  <c r="CY50" i="3" s="1"/>
  <c r="AN90" i="3"/>
  <c r="BZ90" i="3" s="1"/>
  <c r="CN50" i="3" s="1"/>
  <c r="AO90" i="3"/>
  <c r="AP90" i="3"/>
  <c r="AQ90" i="3"/>
  <c r="CA90" i="3" s="1"/>
  <c r="CO50" i="3" s="1"/>
  <c r="AR90" i="3"/>
  <c r="AS90" i="3"/>
  <c r="AT90" i="3"/>
  <c r="CB90" i="3" s="1"/>
  <c r="CP50" i="3" s="1"/>
  <c r="AU90" i="3"/>
  <c r="AV90" i="3"/>
  <c r="AW90" i="3"/>
  <c r="AX90" i="3"/>
  <c r="AY90" i="3"/>
  <c r="AZ90" i="3"/>
  <c r="BA90" i="3"/>
  <c r="BB90" i="3"/>
  <c r="CD90" i="3" s="1"/>
  <c r="CR50" i="3" s="1"/>
  <c r="BC90" i="3"/>
  <c r="CE90" i="3" s="1"/>
  <c r="CS50" i="3" s="1"/>
  <c r="BD90" i="3"/>
  <c r="BE90" i="3"/>
  <c r="BF90" i="3"/>
  <c r="BG90" i="3"/>
  <c r="BH90" i="3"/>
  <c r="BI90" i="3"/>
  <c r="CG90" i="3" s="1"/>
  <c r="CU50" i="3" s="1"/>
  <c r="BJ90" i="3"/>
  <c r="BK90" i="3"/>
  <c r="BL90" i="3"/>
  <c r="CH90" i="3" s="1"/>
  <c r="CV50" i="3" s="1"/>
  <c r="BM90" i="3"/>
  <c r="BN90" i="3"/>
  <c r="BO90" i="3"/>
  <c r="CI90" i="3" s="1"/>
  <c r="CW50" i="3" s="1"/>
  <c r="BP90" i="3"/>
  <c r="BQ90" i="3"/>
  <c r="BR90" i="3"/>
  <c r="CJ90" i="3" s="1"/>
  <c r="CX50" i="3" s="1"/>
  <c r="BS90" i="3"/>
  <c r="BT90" i="3"/>
  <c r="BU90" i="3"/>
  <c r="BV90" i="3"/>
  <c r="BW90" i="3"/>
  <c r="Z49" i="2"/>
  <c r="Z47" i="2"/>
  <c r="Z45" i="2"/>
  <c r="Z43" i="2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Y5" i="2"/>
  <c r="Y3" i="2"/>
  <c r="X49" i="2"/>
  <c r="X47" i="2"/>
  <c r="X45" i="2"/>
  <c r="X43" i="2"/>
  <c r="X41" i="2"/>
  <c r="X39" i="2"/>
  <c r="X37" i="2"/>
  <c r="X35" i="2"/>
  <c r="X33" i="2"/>
  <c r="X31" i="2"/>
  <c r="X29" i="2"/>
  <c r="X27" i="2"/>
  <c r="X25" i="2"/>
  <c r="X23" i="2"/>
  <c r="X21" i="2"/>
  <c r="X19" i="2"/>
  <c r="X17" i="2"/>
  <c r="X15" i="2"/>
  <c r="X13" i="2"/>
  <c r="X11" i="2"/>
  <c r="X9" i="2"/>
  <c r="X7" i="2"/>
  <c r="X5" i="2"/>
  <c r="X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2" i="2"/>
  <c r="Q4" i="2"/>
  <c r="R9" i="8"/>
  <c r="V9" i="8"/>
  <c r="Y9" i="8"/>
  <c r="P7" i="8"/>
  <c r="P9" i="8" s="1"/>
  <c r="Q7" i="8"/>
  <c r="R7" i="8"/>
  <c r="S7" i="8"/>
  <c r="S9" i="8" s="1"/>
  <c r="T7" i="8"/>
  <c r="T9" i="8" s="1"/>
  <c r="U7" i="8"/>
  <c r="V7" i="8"/>
  <c r="W7" i="8"/>
  <c r="W9" i="8" s="1"/>
  <c r="X7" i="8"/>
  <c r="Y7" i="8"/>
  <c r="Z7" i="8"/>
  <c r="O7" i="8"/>
  <c r="AA4" i="8"/>
  <c r="Q16" i="2"/>
  <c r="Q26" i="2"/>
  <c r="Q27" i="2"/>
  <c r="Q5" i="2"/>
  <c r="Q28" i="2"/>
  <c r="Q29" i="2"/>
  <c r="Q6" i="2"/>
  <c r="Q7" i="2"/>
  <c r="Q30" i="2"/>
  <c r="Q31" i="2"/>
  <c r="Q8" i="2"/>
  <c r="Q9" i="2"/>
  <c r="Q32" i="2"/>
  <c r="Q33" i="2"/>
  <c r="Q10" i="2"/>
  <c r="Q11" i="2"/>
  <c r="Q34" i="2"/>
  <c r="Q35" i="2"/>
  <c r="Q12" i="2"/>
  <c r="Q13" i="2"/>
  <c r="Q36" i="2"/>
  <c r="Q37" i="2"/>
  <c r="Q14" i="2"/>
  <c r="Q15" i="2"/>
  <c r="Q38" i="2"/>
  <c r="Q39" i="2"/>
  <c r="Q17" i="2"/>
  <c r="Q40" i="2"/>
  <c r="Q18" i="2"/>
  <c r="Q19" i="2"/>
  <c r="Q42" i="2"/>
  <c r="Q43" i="2"/>
  <c r="Q20" i="2"/>
  <c r="Q21" i="2"/>
  <c r="Q44" i="2"/>
  <c r="Q45" i="2"/>
  <c r="Q22" i="2"/>
  <c r="Q23" i="2"/>
  <c r="Q46" i="2"/>
  <c r="Q47" i="2"/>
  <c r="Q24" i="2"/>
  <c r="Q25" i="2"/>
  <c r="Q48" i="2"/>
  <c r="Q49" i="2"/>
  <c r="Q2" i="2"/>
  <c r="V3" i="2" s="1"/>
  <c r="AN5" i="3"/>
  <c r="AO5" i="3"/>
  <c r="AP5" i="3"/>
  <c r="AQ5" i="3"/>
  <c r="AR5" i="3"/>
  <c r="AS5" i="3"/>
  <c r="CA5" i="3" s="1"/>
  <c r="AT5" i="3"/>
  <c r="CB5" i="3" s="1"/>
  <c r="AU5" i="3"/>
  <c r="AV5" i="3"/>
  <c r="AW5" i="3"/>
  <c r="AX5" i="3"/>
  <c r="AY5" i="3"/>
  <c r="AZ5" i="3"/>
  <c r="BA5" i="3"/>
  <c r="BB5" i="3"/>
  <c r="CD5" i="3" s="1"/>
  <c r="BC5" i="3"/>
  <c r="BD5" i="3"/>
  <c r="BE5" i="3"/>
  <c r="BF5" i="3"/>
  <c r="BG5" i="3"/>
  <c r="BH5" i="3"/>
  <c r="BI5" i="3"/>
  <c r="CG5" i="3" s="1"/>
  <c r="BJ5" i="3"/>
  <c r="BK5" i="3"/>
  <c r="BL5" i="3"/>
  <c r="BM5" i="3"/>
  <c r="BN5" i="3"/>
  <c r="BO5" i="3"/>
  <c r="BP5" i="3"/>
  <c r="BQ5" i="3"/>
  <c r="CI5" i="3" s="1"/>
  <c r="BR5" i="3"/>
  <c r="CJ5" i="3" s="1"/>
  <c r="BS5" i="3"/>
  <c r="BT5" i="3"/>
  <c r="BU5" i="3"/>
  <c r="BV5" i="3"/>
  <c r="BW5" i="3"/>
  <c r="AN6" i="3"/>
  <c r="AO6" i="3"/>
  <c r="AP6" i="3"/>
  <c r="AQ6" i="3"/>
  <c r="AR6" i="3"/>
  <c r="AS6" i="3"/>
  <c r="AT6" i="3"/>
  <c r="AU6" i="3"/>
  <c r="AV6" i="3"/>
  <c r="AW6" i="3"/>
  <c r="CC6" i="3" s="1"/>
  <c r="AX6" i="3"/>
  <c r="AY6" i="3"/>
  <c r="AZ6" i="3"/>
  <c r="BA6" i="3"/>
  <c r="BB6" i="3"/>
  <c r="BC6" i="3"/>
  <c r="BD6" i="3"/>
  <c r="BE6" i="3"/>
  <c r="CE6" i="3" s="1"/>
  <c r="BF6" i="3"/>
  <c r="CF6" i="3" s="1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AN7" i="3"/>
  <c r="AO7" i="3"/>
  <c r="AP7" i="3"/>
  <c r="AQ7" i="3"/>
  <c r="AR7" i="3"/>
  <c r="AS7" i="3"/>
  <c r="AT7" i="3"/>
  <c r="CB7" i="3" s="1"/>
  <c r="AU7" i="3"/>
  <c r="AV7" i="3"/>
  <c r="AW7" i="3"/>
  <c r="AX7" i="3"/>
  <c r="AY7" i="3"/>
  <c r="AZ7" i="3"/>
  <c r="BA7" i="3"/>
  <c r="BB7" i="3"/>
  <c r="CD7" i="3" s="1"/>
  <c r="BC7" i="3"/>
  <c r="BD7" i="3"/>
  <c r="BE7" i="3"/>
  <c r="BF7" i="3"/>
  <c r="BG7" i="3"/>
  <c r="BH7" i="3"/>
  <c r="BI7" i="3"/>
  <c r="CG7" i="3" s="1"/>
  <c r="BJ7" i="3"/>
  <c r="BK7" i="3"/>
  <c r="BL7" i="3"/>
  <c r="BM7" i="3"/>
  <c r="BN7" i="3"/>
  <c r="BO7" i="3"/>
  <c r="BP7" i="3"/>
  <c r="BQ7" i="3"/>
  <c r="BR7" i="3"/>
  <c r="CJ7" i="3" s="1"/>
  <c r="BS7" i="3"/>
  <c r="BT7" i="3"/>
  <c r="BU7" i="3"/>
  <c r="BV7" i="3"/>
  <c r="BW7" i="3"/>
  <c r="CK7" i="3" s="1"/>
  <c r="AN8" i="3"/>
  <c r="AO8" i="3"/>
  <c r="AP8" i="3"/>
  <c r="AQ8" i="3"/>
  <c r="AR8" i="3"/>
  <c r="AS8" i="3"/>
  <c r="AT8" i="3"/>
  <c r="AU8" i="3"/>
  <c r="AV8" i="3"/>
  <c r="AW8" i="3"/>
  <c r="CC8" i="3" s="1"/>
  <c r="AX8" i="3"/>
  <c r="AY8" i="3"/>
  <c r="AZ8" i="3"/>
  <c r="BA8" i="3"/>
  <c r="BB8" i="3"/>
  <c r="BC8" i="3"/>
  <c r="BD8" i="3"/>
  <c r="BE8" i="3"/>
  <c r="CE8" i="3" s="1"/>
  <c r="BF8" i="3"/>
  <c r="CF8" i="3" s="1"/>
  <c r="BG8" i="3"/>
  <c r="BH8" i="3"/>
  <c r="BI8" i="3"/>
  <c r="BJ8" i="3"/>
  <c r="BK8" i="3"/>
  <c r="CG8" i="3" s="1"/>
  <c r="BL8" i="3"/>
  <c r="BM8" i="3"/>
  <c r="BN8" i="3"/>
  <c r="CH8" i="3" s="1"/>
  <c r="BO8" i="3"/>
  <c r="BP8" i="3"/>
  <c r="BQ8" i="3"/>
  <c r="BR8" i="3"/>
  <c r="BS8" i="3"/>
  <c r="BT8" i="3"/>
  <c r="BU8" i="3"/>
  <c r="CK8" i="3" s="1"/>
  <c r="BV8" i="3"/>
  <c r="BW8" i="3"/>
  <c r="AN9" i="3"/>
  <c r="AO9" i="3"/>
  <c r="AP9" i="3"/>
  <c r="AQ9" i="3"/>
  <c r="AR9" i="3"/>
  <c r="AS9" i="3"/>
  <c r="AT9" i="3"/>
  <c r="CB9" i="3" s="1"/>
  <c r="CP7" i="3" s="1"/>
  <c r="AU9" i="3"/>
  <c r="AV9" i="3"/>
  <c r="AW9" i="3"/>
  <c r="AX9" i="3"/>
  <c r="AY9" i="3"/>
  <c r="AZ9" i="3"/>
  <c r="BA9" i="3"/>
  <c r="BB9" i="3"/>
  <c r="CD9" i="3" s="1"/>
  <c r="CR7" i="3" s="1"/>
  <c r="BC9" i="3"/>
  <c r="BD9" i="3"/>
  <c r="BE9" i="3"/>
  <c r="BF9" i="3"/>
  <c r="BG9" i="3"/>
  <c r="BH9" i="3"/>
  <c r="BI9" i="3"/>
  <c r="CG9" i="3" s="1"/>
  <c r="CU7" i="3" s="1"/>
  <c r="BJ9" i="3"/>
  <c r="BK9" i="3"/>
  <c r="BL9" i="3"/>
  <c r="BM9" i="3"/>
  <c r="BN9" i="3"/>
  <c r="BO9" i="3"/>
  <c r="BP9" i="3"/>
  <c r="BQ9" i="3"/>
  <c r="CI9" i="3" s="1"/>
  <c r="CW7" i="3" s="1"/>
  <c r="BR9" i="3"/>
  <c r="CJ9" i="3" s="1"/>
  <c r="CX7" i="3" s="1"/>
  <c r="BS9" i="3"/>
  <c r="BT9" i="3"/>
  <c r="BU9" i="3"/>
  <c r="BV9" i="3"/>
  <c r="BW9" i="3"/>
  <c r="CK9" i="3" s="1"/>
  <c r="CY7" i="3" s="1"/>
  <c r="AN10" i="3"/>
  <c r="AO10" i="3"/>
  <c r="AP10" i="3"/>
  <c r="BZ10" i="3" s="1"/>
  <c r="CN8" i="3" s="1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CE10" i="3" s="1"/>
  <c r="CS8" i="3" s="1"/>
  <c r="BF10" i="3"/>
  <c r="CF10" i="3" s="1"/>
  <c r="CT8" i="3" s="1"/>
  <c r="BG10" i="3"/>
  <c r="BH10" i="3"/>
  <c r="BI10" i="3"/>
  <c r="BJ10" i="3"/>
  <c r="BK10" i="3"/>
  <c r="BL10" i="3"/>
  <c r="BM10" i="3"/>
  <c r="BN10" i="3"/>
  <c r="CH10" i="3" s="1"/>
  <c r="CV8" i="3" s="1"/>
  <c r="BO10" i="3"/>
  <c r="BP10" i="3"/>
  <c r="BQ10" i="3"/>
  <c r="BR10" i="3"/>
  <c r="BS10" i="3"/>
  <c r="BT10" i="3"/>
  <c r="BU10" i="3"/>
  <c r="CK10" i="3" s="1"/>
  <c r="CY8" i="3" s="1"/>
  <c r="BV10" i="3"/>
  <c r="BW10" i="3"/>
  <c r="AN11" i="3"/>
  <c r="AO11" i="3"/>
  <c r="AP11" i="3"/>
  <c r="AQ11" i="3"/>
  <c r="AR11" i="3"/>
  <c r="AS11" i="3"/>
  <c r="CA11" i="3" s="1"/>
  <c r="CO9" i="3" s="1"/>
  <c r="AT11" i="3"/>
  <c r="CB11" i="3" s="1"/>
  <c r="CP9" i="3" s="1"/>
  <c r="AU11" i="3"/>
  <c r="AV11" i="3"/>
  <c r="AW11" i="3"/>
  <c r="AX11" i="3"/>
  <c r="AY11" i="3"/>
  <c r="AZ11" i="3"/>
  <c r="BA11" i="3"/>
  <c r="BB11" i="3"/>
  <c r="CD11" i="3" s="1"/>
  <c r="CR9" i="3" s="1"/>
  <c r="BC11" i="3"/>
  <c r="BD11" i="3"/>
  <c r="BE11" i="3"/>
  <c r="BF11" i="3"/>
  <c r="BG11" i="3"/>
  <c r="BH11" i="3"/>
  <c r="BI11" i="3"/>
  <c r="CG11" i="3" s="1"/>
  <c r="CU9" i="3" s="1"/>
  <c r="BJ11" i="3"/>
  <c r="BK11" i="3"/>
  <c r="BL11" i="3"/>
  <c r="BM11" i="3"/>
  <c r="BN11" i="3"/>
  <c r="BO11" i="3"/>
  <c r="BP11" i="3"/>
  <c r="BQ11" i="3"/>
  <c r="CI11" i="3" s="1"/>
  <c r="CW9" i="3" s="1"/>
  <c r="BR11" i="3"/>
  <c r="CJ11" i="3" s="1"/>
  <c r="CX9" i="3" s="1"/>
  <c r="BS11" i="3"/>
  <c r="BT11" i="3"/>
  <c r="BU11" i="3"/>
  <c r="BV11" i="3"/>
  <c r="BW11" i="3"/>
  <c r="AN12" i="3"/>
  <c r="AO12" i="3"/>
  <c r="AP12" i="3"/>
  <c r="BZ12" i="3" s="1"/>
  <c r="CN10" i="3" s="1"/>
  <c r="AQ12" i="3"/>
  <c r="AR12" i="3"/>
  <c r="AS12" i="3"/>
  <c r="AT12" i="3"/>
  <c r="AU12" i="3"/>
  <c r="AV12" i="3"/>
  <c r="AW12" i="3"/>
  <c r="CC12" i="3" s="1"/>
  <c r="CQ10" i="3" s="1"/>
  <c r="AX12" i="3"/>
  <c r="AY12" i="3"/>
  <c r="AZ12" i="3"/>
  <c r="BA12" i="3"/>
  <c r="BB12" i="3"/>
  <c r="BC12" i="3"/>
  <c r="BD12" i="3"/>
  <c r="BE12" i="3"/>
  <c r="BF12" i="3"/>
  <c r="CF12" i="3" s="1"/>
  <c r="CT10" i="3" s="1"/>
  <c r="BG12" i="3"/>
  <c r="BH12" i="3"/>
  <c r="BI12" i="3"/>
  <c r="BJ12" i="3"/>
  <c r="BK12" i="3"/>
  <c r="BL12" i="3"/>
  <c r="BM12" i="3"/>
  <c r="BN12" i="3"/>
  <c r="CH12" i="3" s="1"/>
  <c r="CV10" i="3" s="1"/>
  <c r="BO12" i="3"/>
  <c r="BP12" i="3"/>
  <c r="BQ12" i="3"/>
  <c r="BR12" i="3"/>
  <c r="BS12" i="3"/>
  <c r="BT12" i="3"/>
  <c r="BU12" i="3"/>
  <c r="CK12" i="3" s="1"/>
  <c r="CY10" i="3" s="1"/>
  <c r="BV12" i="3"/>
  <c r="BW12" i="3"/>
  <c r="AN13" i="3"/>
  <c r="AO13" i="3"/>
  <c r="AP13" i="3"/>
  <c r="AQ13" i="3"/>
  <c r="AR13" i="3"/>
  <c r="AS13" i="3"/>
  <c r="AT13" i="3"/>
  <c r="CB13" i="3" s="1"/>
  <c r="AU13" i="3"/>
  <c r="AV13" i="3"/>
  <c r="AW13" i="3"/>
  <c r="AX13" i="3"/>
  <c r="AY13" i="3"/>
  <c r="CC13" i="3" s="1"/>
  <c r="AZ13" i="3"/>
  <c r="BA13" i="3"/>
  <c r="BB13" i="3"/>
  <c r="CD13" i="3" s="1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CI13" i="3" s="1"/>
  <c r="BR13" i="3"/>
  <c r="CJ13" i="3" s="1"/>
  <c r="BS13" i="3"/>
  <c r="BT13" i="3"/>
  <c r="BU13" i="3"/>
  <c r="BV13" i="3"/>
  <c r="BW13" i="3"/>
  <c r="CK13" i="3" s="1"/>
  <c r="AN14" i="3"/>
  <c r="AO14" i="3"/>
  <c r="AP14" i="3"/>
  <c r="BZ14" i="3" s="1"/>
  <c r="AQ14" i="3"/>
  <c r="AR14" i="3"/>
  <c r="AS14" i="3"/>
  <c r="AT14" i="3"/>
  <c r="AU14" i="3"/>
  <c r="AV14" i="3"/>
  <c r="AW14" i="3"/>
  <c r="CC14" i="3" s="1"/>
  <c r="AX14" i="3"/>
  <c r="AY14" i="3"/>
  <c r="AZ14" i="3"/>
  <c r="BA14" i="3"/>
  <c r="BB14" i="3"/>
  <c r="BC14" i="3"/>
  <c r="BD14" i="3"/>
  <c r="BE14" i="3"/>
  <c r="BF14" i="3"/>
  <c r="CF14" i="3" s="1"/>
  <c r="BG14" i="3"/>
  <c r="BH14" i="3"/>
  <c r="BI14" i="3"/>
  <c r="BJ14" i="3"/>
  <c r="BK14" i="3"/>
  <c r="BL14" i="3"/>
  <c r="BM14" i="3"/>
  <c r="BN14" i="3"/>
  <c r="CH14" i="3" s="1"/>
  <c r="BO14" i="3"/>
  <c r="BP14" i="3"/>
  <c r="BQ14" i="3"/>
  <c r="BR14" i="3"/>
  <c r="BS14" i="3"/>
  <c r="BT14" i="3"/>
  <c r="BU14" i="3"/>
  <c r="BV14" i="3"/>
  <c r="BW14" i="3"/>
  <c r="AN15" i="3"/>
  <c r="AO15" i="3"/>
  <c r="AP15" i="3"/>
  <c r="AQ15" i="3"/>
  <c r="AR15" i="3"/>
  <c r="AS15" i="3"/>
  <c r="CA15" i="3" s="1"/>
  <c r="AT15" i="3"/>
  <c r="CB15" i="3" s="1"/>
  <c r="AU15" i="3"/>
  <c r="AV15" i="3"/>
  <c r="AW15" i="3"/>
  <c r="AX15" i="3"/>
  <c r="AY15" i="3"/>
  <c r="CC15" i="3" s="1"/>
  <c r="AZ15" i="3"/>
  <c r="BA15" i="3"/>
  <c r="BB15" i="3"/>
  <c r="CD15" i="3" s="1"/>
  <c r="BC15" i="3"/>
  <c r="BD15" i="3"/>
  <c r="BE15" i="3"/>
  <c r="BF15" i="3"/>
  <c r="BG15" i="3"/>
  <c r="BH15" i="3"/>
  <c r="BI15" i="3"/>
  <c r="CG15" i="3" s="1"/>
  <c r="BJ15" i="3"/>
  <c r="BK15" i="3"/>
  <c r="BL15" i="3"/>
  <c r="BM15" i="3"/>
  <c r="BN15" i="3"/>
  <c r="BO15" i="3"/>
  <c r="BP15" i="3"/>
  <c r="BQ15" i="3"/>
  <c r="BR15" i="3"/>
  <c r="CJ15" i="3" s="1"/>
  <c r="BS15" i="3"/>
  <c r="BT15" i="3"/>
  <c r="BU15" i="3"/>
  <c r="BV15" i="3"/>
  <c r="BW15" i="3"/>
  <c r="AN16" i="3"/>
  <c r="AO16" i="3"/>
  <c r="AP16" i="3"/>
  <c r="BZ16" i="3" s="1"/>
  <c r="AQ16" i="3"/>
  <c r="AR16" i="3"/>
  <c r="AS16" i="3"/>
  <c r="AT16" i="3"/>
  <c r="AU16" i="3"/>
  <c r="AV16" i="3"/>
  <c r="AW16" i="3"/>
  <c r="CC16" i="3" s="1"/>
  <c r="AX16" i="3"/>
  <c r="AY16" i="3"/>
  <c r="AZ16" i="3"/>
  <c r="BA16" i="3"/>
  <c r="BB16" i="3"/>
  <c r="BC16" i="3"/>
  <c r="BD16" i="3"/>
  <c r="BE16" i="3"/>
  <c r="CE16" i="3" s="1"/>
  <c r="BF16" i="3"/>
  <c r="CF16" i="3" s="1"/>
  <c r="BG16" i="3"/>
  <c r="BH16" i="3"/>
  <c r="BI16" i="3"/>
  <c r="BJ16" i="3"/>
  <c r="BK16" i="3"/>
  <c r="BL16" i="3"/>
  <c r="BM16" i="3"/>
  <c r="BN16" i="3"/>
  <c r="CH16" i="3" s="1"/>
  <c r="BO16" i="3"/>
  <c r="BP16" i="3"/>
  <c r="BQ16" i="3"/>
  <c r="BR16" i="3"/>
  <c r="BS16" i="3"/>
  <c r="BT16" i="3"/>
  <c r="BU16" i="3"/>
  <c r="CK16" i="3" s="1"/>
  <c r="BV16" i="3"/>
  <c r="BW16" i="3"/>
  <c r="AN17" i="3"/>
  <c r="AO17" i="3"/>
  <c r="AP17" i="3"/>
  <c r="AQ17" i="3"/>
  <c r="AR17" i="3"/>
  <c r="AS17" i="3"/>
  <c r="AT17" i="3"/>
  <c r="CB17" i="3" s="1"/>
  <c r="CP13" i="3" s="1"/>
  <c r="AU17" i="3"/>
  <c r="AV17" i="3"/>
  <c r="AW17" i="3"/>
  <c r="AX17" i="3"/>
  <c r="AY17" i="3"/>
  <c r="AZ17" i="3"/>
  <c r="BA17" i="3"/>
  <c r="BB17" i="3"/>
  <c r="CD17" i="3" s="1"/>
  <c r="CR13" i="3" s="1"/>
  <c r="BC17" i="3"/>
  <c r="BD17" i="3"/>
  <c r="BE17" i="3"/>
  <c r="BF17" i="3"/>
  <c r="BG17" i="3"/>
  <c r="BH17" i="3"/>
  <c r="BI17" i="3"/>
  <c r="CG17" i="3" s="1"/>
  <c r="CU13" i="3" s="1"/>
  <c r="BJ17" i="3"/>
  <c r="BK17" i="3"/>
  <c r="BL17" i="3"/>
  <c r="BM17" i="3"/>
  <c r="BN17" i="3"/>
  <c r="BO17" i="3"/>
  <c r="BP17" i="3"/>
  <c r="BQ17" i="3"/>
  <c r="BR17" i="3"/>
  <c r="CJ17" i="3" s="1"/>
  <c r="CX13" i="3" s="1"/>
  <c r="BS17" i="3"/>
  <c r="BT17" i="3"/>
  <c r="BU17" i="3"/>
  <c r="BV17" i="3"/>
  <c r="BW17" i="3"/>
  <c r="AN18" i="3"/>
  <c r="AO18" i="3"/>
  <c r="AP18" i="3"/>
  <c r="BZ18" i="3" s="1"/>
  <c r="AQ18" i="3"/>
  <c r="AR18" i="3"/>
  <c r="AS18" i="3"/>
  <c r="AT18" i="3"/>
  <c r="AU18" i="3"/>
  <c r="AV18" i="3"/>
  <c r="AW18" i="3"/>
  <c r="CC18" i="3" s="1"/>
  <c r="AX18" i="3"/>
  <c r="AY18" i="3"/>
  <c r="AZ18" i="3"/>
  <c r="BA18" i="3"/>
  <c r="BB18" i="3"/>
  <c r="BC18" i="3"/>
  <c r="BD18" i="3"/>
  <c r="BE18" i="3"/>
  <c r="BF18" i="3"/>
  <c r="CF18" i="3" s="1"/>
  <c r="BG18" i="3"/>
  <c r="BH18" i="3"/>
  <c r="BI18" i="3"/>
  <c r="BJ18" i="3"/>
  <c r="BK18" i="3"/>
  <c r="CG18" i="3" s="1"/>
  <c r="BL18" i="3"/>
  <c r="BM18" i="3"/>
  <c r="BN18" i="3"/>
  <c r="CH18" i="3" s="1"/>
  <c r="BO18" i="3"/>
  <c r="BP18" i="3"/>
  <c r="BQ18" i="3"/>
  <c r="BR18" i="3"/>
  <c r="BS18" i="3"/>
  <c r="BT18" i="3"/>
  <c r="BU18" i="3"/>
  <c r="BV18" i="3"/>
  <c r="BW18" i="3"/>
  <c r="AN19" i="3"/>
  <c r="AO19" i="3"/>
  <c r="AP19" i="3"/>
  <c r="AQ19" i="3"/>
  <c r="AR19" i="3"/>
  <c r="AS19" i="3"/>
  <c r="CA19" i="3" s="1"/>
  <c r="AT19" i="3"/>
  <c r="CB19" i="3" s="1"/>
  <c r="AU19" i="3"/>
  <c r="AV19" i="3"/>
  <c r="AW19" i="3"/>
  <c r="AX19" i="3"/>
  <c r="AY19" i="3"/>
  <c r="CC19" i="3" s="1"/>
  <c r="AZ19" i="3"/>
  <c r="BA19" i="3"/>
  <c r="BB19" i="3"/>
  <c r="CD19" i="3" s="1"/>
  <c r="BC19" i="3"/>
  <c r="BD19" i="3"/>
  <c r="BE19" i="3"/>
  <c r="BF19" i="3"/>
  <c r="BG19" i="3"/>
  <c r="BH19" i="3"/>
  <c r="BI19" i="3"/>
  <c r="CG19" i="3" s="1"/>
  <c r="BJ19" i="3"/>
  <c r="BK19" i="3"/>
  <c r="BL19" i="3"/>
  <c r="BM19" i="3"/>
  <c r="BN19" i="3"/>
  <c r="BO19" i="3"/>
  <c r="BP19" i="3"/>
  <c r="BQ19" i="3"/>
  <c r="BR19" i="3"/>
  <c r="CJ19" i="3" s="1"/>
  <c r="BS19" i="3"/>
  <c r="BT19" i="3"/>
  <c r="BU19" i="3"/>
  <c r="BV19" i="3"/>
  <c r="BW19" i="3"/>
  <c r="AN20" i="3"/>
  <c r="AO20" i="3"/>
  <c r="AP20" i="3"/>
  <c r="BZ20" i="3" s="1"/>
  <c r="CN15" i="3" s="1"/>
  <c r="AQ20" i="3"/>
  <c r="AR20" i="3"/>
  <c r="AS20" i="3"/>
  <c r="AT20" i="3"/>
  <c r="AU20" i="3"/>
  <c r="AV20" i="3"/>
  <c r="AW20" i="3"/>
  <c r="CC20" i="3" s="1"/>
  <c r="CQ15" i="3" s="1"/>
  <c r="AX20" i="3"/>
  <c r="AY20" i="3"/>
  <c r="AZ20" i="3"/>
  <c r="BA20" i="3"/>
  <c r="BB20" i="3"/>
  <c r="BC20" i="3"/>
  <c r="BD20" i="3"/>
  <c r="BE20" i="3"/>
  <c r="CE20" i="3" s="1"/>
  <c r="CS15" i="3" s="1"/>
  <c r="BF20" i="3"/>
  <c r="CF20" i="3" s="1"/>
  <c r="CT15" i="3" s="1"/>
  <c r="BG20" i="3"/>
  <c r="BH20" i="3"/>
  <c r="BI20" i="3"/>
  <c r="BJ20" i="3"/>
  <c r="BK20" i="3"/>
  <c r="CG20" i="3" s="1"/>
  <c r="CU15" i="3" s="1"/>
  <c r="BL20" i="3"/>
  <c r="BM20" i="3"/>
  <c r="BN20" i="3"/>
  <c r="CH20" i="3" s="1"/>
  <c r="CV15" i="3" s="1"/>
  <c r="BO20" i="3"/>
  <c r="BP20" i="3"/>
  <c r="BQ20" i="3"/>
  <c r="BR20" i="3"/>
  <c r="BS20" i="3"/>
  <c r="BT20" i="3"/>
  <c r="BU20" i="3"/>
  <c r="CK20" i="3" s="1"/>
  <c r="CY15" i="3" s="1"/>
  <c r="BV20" i="3"/>
  <c r="BW20" i="3"/>
  <c r="AN21" i="3"/>
  <c r="AO21" i="3"/>
  <c r="AP21" i="3"/>
  <c r="AQ21" i="3"/>
  <c r="AR21" i="3"/>
  <c r="AS21" i="3"/>
  <c r="CA21" i="3" s="1"/>
  <c r="CO16" i="3" s="1"/>
  <c r="AT21" i="3"/>
  <c r="CB21" i="3" s="1"/>
  <c r="CP16" i="3" s="1"/>
  <c r="AU21" i="3"/>
  <c r="AV21" i="3"/>
  <c r="AW21" i="3"/>
  <c r="AX21" i="3"/>
  <c r="AY21" i="3"/>
  <c r="AZ21" i="3"/>
  <c r="BA21" i="3"/>
  <c r="BB21" i="3"/>
  <c r="CD21" i="3" s="1"/>
  <c r="CR16" i="3" s="1"/>
  <c r="BC21" i="3"/>
  <c r="BD21" i="3"/>
  <c r="BE21" i="3"/>
  <c r="BF21" i="3"/>
  <c r="BG21" i="3"/>
  <c r="BH21" i="3"/>
  <c r="BI21" i="3"/>
  <c r="CG21" i="3" s="1"/>
  <c r="CU16" i="3" s="1"/>
  <c r="BJ21" i="3"/>
  <c r="BK21" i="3"/>
  <c r="BL21" i="3"/>
  <c r="BM21" i="3"/>
  <c r="BN21" i="3"/>
  <c r="BO21" i="3"/>
  <c r="BP21" i="3"/>
  <c r="BQ21" i="3"/>
  <c r="CI21" i="3" s="1"/>
  <c r="CW16" i="3" s="1"/>
  <c r="BR21" i="3"/>
  <c r="CJ21" i="3" s="1"/>
  <c r="CX16" i="3" s="1"/>
  <c r="BS21" i="3"/>
  <c r="BT21" i="3"/>
  <c r="BU21" i="3"/>
  <c r="BV21" i="3"/>
  <c r="BW21" i="3"/>
  <c r="AN22" i="3"/>
  <c r="AO22" i="3"/>
  <c r="AP22" i="3"/>
  <c r="BZ22" i="3" s="1"/>
  <c r="AQ22" i="3"/>
  <c r="AR22" i="3"/>
  <c r="AS22" i="3"/>
  <c r="AT22" i="3"/>
  <c r="AU22" i="3"/>
  <c r="AV22" i="3"/>
  <c r="AW22" i="3"/>
  <c r="CC22" i="3" s="1"/>
  <c r="AX22" i="3"/>
  <c r="AY22" i="3"/>
  <c r="AZ22" i="3"/>
  <c r="BA22" i="3"/>
  <c r="BB22" i="3"/>
  <c r="BC22" i="3"/>
  <c r="BD22" i="3"/>
  <c r="BE22" i="3"/>
  <c r="BF22" i="3"/>
  <c r="CF22" i="3" s="1"/>
  <c r="BG22" i="3"/>
  <c r="BH22" i="3"/>
  <c r="BI22" i="3"/>
  <c r="BJ22" i="3"/>
  <c r="BK22" i="3"/>
  <c r="BL22" i="3"/>
  <c r="BM22" i="3"/>
  <c r="BN22" i="3"/>
  <c r="CH22" i="3" s="1"/>
  <c r="BO22" i="3"/>
  <c r="BP22" i="3"/>
  <c r="BQ22" i="3"/>
  <c r="BR22" i="3"/>
  <c r="BS22" i="3"/>
  <c r="BT22" i="3"/>
  <c r="BU22" i="3"/>
  <c r="CK22" i="3" s="1"/>
  <c r="BV22" i="3"/>
  <c r="BW22" i="3"/>
  <c r="AN23" i="3"/>
  <c r="AO23" i="3"/>
  <c r="AP23" i="3"/>
  <c r="AQ23" i="3"/>
  <c r="AR23" i="3"/>
  <c r="AS23" i="3"/>
  <c r="AT23" i="3"/>
  <c r="CB23" i="3" s="1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CG23" i="3" s="1"/>
  <c r="BJ23" i="3"/>
  <c r="BK23" i="3"/>
  <c r="BL23" i="3"/>
  <c r="BM23" i="3"/>
  <c r="BN23" i="3"/>
  <c r="BO23" i="3"/>
  <c r="BP23" i="3"/>
  <c r="BQ23" i="3"/>
  <c r="BR23" i="3"/>
  <c r="CJ23" i="3" s="1"/>
  <c r="BS23" i="3"/>
  <c r="BT23" i="3"/>
  <c r="BU23" i="3"/>
  <c r="BV23" i="3"/>
  <c r="BW23" i="3"/>
  <c r="CK23" i="3" s="1"/>
  <c r="AN24" i="3"/>
  <c r="AO24" i="3"/>
  <c r="AP24" i="3"/>
  <c r="BZ24" i="3" s="1"/>
  <c r="AQ24" i="3"/>
  <c r="AR24" i="3"/>
  <c r="AS24" i="3"/>
  <c r="AT24" i="3"/>
  <c r="AU24" i="3"/>
  <c r="AV24" i="3"/>
  <c r="AW24" i="3"/>
  <c r="CC24" i="3" s="1"/>
  <c r="AX24" i="3"/>
  <c r="AY24" i="3"/>
  <c r="AZ24" i="3"/>
  <c r="BA24" i="3"/>
  <c r="BB24" i="3"/>
  <c r="BC24" i="3"/>
  <c r="BD24" i="3"/>
  <c r="BE24" i="3"/>
  <c r="BF24" i="3"/>
  <c r="CF24" i="3" s="1"/>
  <c r="BG24" i="3"/>
  <c r="BH24" i="3"/>
  <c r="BI24" i="3"/>
  <c r="BJ24" i="3"/>
  <c r="BK24" i="3"/>
  <c r="CG24" i="3" s="1"/>
  <c r="BL24" i="3"/>
  <c r="BM24" i="3"/>
  <c r="BN24" i="3"/>
  <c r="CH24" i="3" s="1"/>
  <c r="BO24" i="3"/>
  <c r="BP24" i="3"/>
  <c r="BQ24" i="3"/>
  <c r="BR24" i="3"/>
  <c r="BS24" i="3"/>
  <c r="BT24" i="3"/>
  <c r="BU24" i="3"/>
  <c r="CK24" i="3" s="1"/>
  <c r="BV24" i="3"/>
  <c r="BW24" i="3"/>
  <c r="AN25" i="3"/>
  <c r="AO25" i="3"/>
  <c r="AP25" i="3"/>
  <c r="AQ25" i="3"/>
  <c r="AR25" i="3"/>
  <c r="AS25" i="3"/>
  <c r="AT25" i="3"/>
  <c r="CB25" i="3" s="1"/>
  <c r="AU25" i="3"/>
  <c r="AV25" i="3"/>
  <c r="AW25" i="3"/>
  <c r="AX25" i="3"/>
  <c r="AY25" i="3"/>
  <c r="AZ25" i="3"/>
  <c r="BA25" i="3"/>
  <c r="BB25" i="3"/>
  <c r="CD25" i="3" s="1"/>
  <c r="BC25" i="3"/>
  <c r="BD25" i="3"/>
  <c r="BE25" i="3"/>
  <c r="BF25" i="3"/>
  <c r="BG25" i="3"/>
  <c r="BH25" i="3"/>
  <c r="BI25" i="3"/>
  <c r="CG25" i="3" s="1"/>
  <c r="BJ25" i="3"/>
  <c r="BK25" i="3"/>
  <c r="BL25" i="3"/>
  <c r="BM25" i="3"/>
  <c r="BN25" i="3"/>
  <c r="BO25" i="3"/>
  <c r="BP25" i="3"/>
  <c r="BQ25" i="3"/>
  <c r="BR25" i="3"/>
  <c r="CJ25" i="3" s="1"/>
  <c r="BS25" i="3"/>
  <c r="BT25" i="3"/>
  <c r="BU25" i="3"/>
  <c r="BV25" i="3"/>
  <c r="BW25" i="3"/>
  <c r="CK25" i="3" s="1"/>
  <c r="AN26" i="3"/>
  <c r="AO26" i="3"/>
  <c r="AP26" i="3"/>
  <c r="BZ26" i="3" s="1"/>
  <c r="AQ26" i="3"/>
  <c r="AR26" i="3"/>
  <c r="AS26" i="3"/>
  <c r="AT26" i="3"/>
  <c r="AU26" i="3"/>
  <c r="AV26" i="3"/>
  <c r="AW26" i="3"/>
  <c r="CC26" i="3" s="1"/>
  <c r="AX26" i="3"/>
  <c r="AY26" i="3"/>
  <c r="AZ26" i="3"/>
  <c r="BA26" i="3"/>
  <c r="BB26" i="3"/>
  <c r="BC26" i="3"/>
  <c r="BD26" i="3"/>
  <c r="BE26" i="3"/>
  <c r="CE26" i="3" s="1"/>
  <c r="BF26" i="3"/>
  <c r="CF26" i="3" s="1"/>
  <c r="BG26" i="3"/>
  <c r="BH26" i="3"/>
  <c r="BI26" i="3"/>
  <c r="BJ26" i="3"/>
  <c r="BK26" i="3"/>
  <c r="BL26" i="3"/>
  <c r="BM26" i="3"/>
  <c r="BN26" i="3"/>
  <c r="CH26" i="3" s="1"/>
  <c r="BO26" i="3"/>
  <c r="BP26" i="3"/>
  <c r="BQ26" i="3"/>
  <c r="BR26" i="3"/>
  <c r="BS26" i="3"/>
  <c r="BT26" i="3"/>
  <c r="BU26" i="3"/>
  <c r="CK26" i="3" s="1"/>
  <c r="BV26" i="3"/>
  <c r="BW26" i="3"/>
  <c r="AN27" i="3"/>
  <c r="AO27" i="3"/>
  <c r="AP27" i="3"/>
  <c r="AQ27" i="3"/>
  <c r="AR27" i="3"/>
  <c r="AS27" i="3"/>
  <c r="CA27" i="3" s="1"/>
  <c r="AT27" i="3"/>
  <c r="CB27" i="3" s="1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CG27" i="3" s="1"/>
  <c r="BJ27" i="3"/>
  <c r="BK27" i="3"/>
  <c r="BL27" i="3"/>
  <c r="BM27" i="3"/>
  <c r="BN27" i="3"/>
  <c r="BO27" i="3"/>
  <c r="BP27" i="3"/>
  <c r="BQ27" i="3"/>
  <c r="BR27" i="3"/>
  <c r="CJ27" i="3" s="1"/>
  <c r="BS27" i="3"/>
  <c r="BT27" i="3"/>
  <c r="BU27" i="3"/>
  <c r="BV27" i="3"/>
  <c r="BW27" i="3"/>
  <c r="CK27" i="3" s="1"/>
  <c r="AN28" i="3"/>
  <c r="AO28" i="3"/>
  <c r="AP28" i="3"/>
  <c r="BZ28" i="3" s="1"/>
  <c r="AQ28" i="3"/>
  <c r="AR28" i="3"/>
  <c r="AS28" i="3"/>
  <c r="AT28" i="3"/>
  <c r="AU28" i="3"/>
  <c r="AV28" i="3"/>
  <c r="AW28" i="3"/>
  <c r="CC28" i="3" s="1"/>
  <c r="AX28" i="3"/>
  <c r="AY28" i="3"/>
  <c r="AZ28" i="3"/>
  <c r="BA28" i="3"/>
  <c r="BB28" i="3"/>
  <c r="BC28" i="3"/>
  <c r="BD28" i="3"/>
  <c r="BE28" i="3"/>
  <c r="BF28" i="3"/>
  <c r="CF28" i="3" s="1"/>
  <c r="BG28" i="3"/>
  <c r="BH28" i="3"/>
  <c r="BI28" i="3"/>
  <c r="BJ28" i="3"/>
  <c r="BK28" i="3"/>
  <c r="CG28" i="3" s="1"/>
  <c r="BL28" i="3"/>
  <c r="BM28" i="3"/>
  <c r="BN28" i="3"/>
  <c r="CH28" i="3" s="1"/>
  <c r="BO28" i="3"/>
  <c r="BP28" i="3"/>
  <c r="BQ28" i="3"/>
  <c r="BR28" i="3"/>
  <c r="BS28" i="3"/>
  <c r="BT28" i="3"/>
  <c r="BU28" i="3"/>
  <c r="CK28" i="3" s="1"/>
  <c r="BV28" i="3"/>
  <c r="BW28" i="3"/>
  <c r="AN29" i="3"/>
  <c r="AO29" i="3"/>
  <c r="AP29" i="3"/>
  <c r="AQ29" i="3"/>
  <c r="AR29" i="3"/>
  <c r="AS29" i="3"/>
  <c r="AT29" i="3"/>
  <c r="CB29" i="3" s="1"/>
  <c r="AU29" i="3"/>
  <c r="AV29" i="3"/>
  <c r="AW29" i="3"/>
  <c r="AX29" i="3"/>
  <c r="AY29" i="3"/>
  <c r="CC29" i="3" s="1"/>
  <c r="AZ29" i="3"/>
  <c r="BA29" i="3"/>
  <c r="BB29" i="3"/>
  <c r="CD29" i="3" s="1"/>
  <c r="BC29" i="3"/>
  <c r="BD29" i="3"/>
  <c r="BE29" i="3"/>
  <c r="BF29" i="3"/>
  <c r="BG29" i="3"/>
  <c r="BH29" i="3"/>
  <c r="BI29" i="3"/>
  <c r="CG29" i="3" s="1"/>
  <c r="BJ29" i="3"/>
  <c r="BK29" i="3"/>
  <c r="BL29" i="3"/>
  <c r="BM29" i="3"/>
  <c r="BN29" i="3"/>
  <c r="BO29" i="3"/>
  <c r="BP29" i="3"/>
  <c r="BQ29" i="3"/>
  <c r="BR29" i="3"/>
  <c r="CJ29" i="3" s="1"/>
  <c r="BS29" i="3"/>
  <c r="BT29" i="3"/>
  <c r="BU29" i="3"/>
  <c r="BV29" i="3"/>
  <c r="BW29" i="3"/>
  <c r="CK29" i="3" s="1"/>
  <c r="AN30" i="3"/>
  <c r="AO30" i="3"/>
  <c r="AP30" i="3"/>
  <c r="BZ30" i="3" s="1"/>
  <c r="AQ30" i="3"/>
  <c r="AR30" i="3"/>
  <c r="AS30" i="3"/>
  <c r="AT30" i="3"/>
  <c r="AU30" i="3"/>
  <c r="AV30" i="3"/>
  <c r="AW30" i="3"/>
  <c r="CC30" i="3" s="1"/>
  <c r="AX30" i="3"/>
  <c r="AY30" i="3"/>
  <c r="AZ30" i="3"/>
  <c r="BA30" i="3"/>
  <c r="BB30" i="3"/>
  <c r="BC30" i="3"/>
  <c r="BD30" i="3"/>
  <c r="BE30" i="3"/>
  <c r="BF30" i="3"/>
  <c r="CF30" i="3" s="1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CK30" i="3" s="1"/>
  <c r="BV30" i="3"/>
  <c r="BW30" i="3"/>
  <c r="AN31" i="3"/>
  <c r="AO31" i="3"/>
  <c r="AP31" i="3"/>
  <c r="AQ31" i="3"/>
  <c r="AR31" i="3"/>
  <c r="AS31" i="3"/>
  <c r="AT31" i="3"/>
  <c r="CB31" i="3" s="1"/>
  <c r="AU31" i="3"/>
  <c r="AV31" i="3"/>
  <c r="AW31" i="3"/>
  <c r="AX31" i="3"/>
  <c r="AY31" i="3"/>
  <c r="CC31" i="3" s="1"/>
  <c r="AZ31" i="3"/>
  <c r="BA31" i="3"/>
  <c r="BB31" i="3"/>
  <c r="CD31" i="3" s="1"/>
  <c r="BC31" i="3"/>
  <c r="BD31" i="3"/>
  <c r="BE31" i="3"/>
  <c r="BF31" i="3"/>
  <c r="BG31" i="3"/>
  <c r="BH31" i="3"/>
  <c r="BI31" i="3"/>
  <c r="CG31" i="3" s="1"/>
  <c r="BJ31" i="3"/>
  <c r="BK31" i="3"/>
  <c r="BL31" i="3"/>
  <c r="BM31" i="3"/>
  <c r="BN31" i="3"/>
  <c r="BO31" i="3"/>
  <c r="BP31" i="3"/>
  <c r="BQ31" i="3"/>
  <c r="BR31" i="3"/>
  <c r="CJ31" i="3" s="1"/>
  <c r="BS31" i="3"/>
  <c r="BT31" i="3"/>
  <c r="BU31" i="3"/>
  <c r="BV31" i="3"/>
  <c r="BW31" i="3"/>
  <c r="AN32" i="3"/>
  <c r="AO32" i="3"/>
  <c r="AP32" i="3"/>
  <c r="BZ32" i="3" s="1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CF32" i="3" s="1"/>
  <c r="BG32" i="3"/>
  <c r="BH32" i="3"/>
  <c r="BI32" i="3"/>
  <c r="BJ32" i="3"/>
  <c r="BK32" i="3"/>
  <c r="CG32" i="3" s="1"/>
  <c r="BL32" i="3"/>
  <c r="BM32" i="3"/>
  <c r="BN32" i="3"/>
  <c r="CH32" i="3" s="1"/>
  <c r="BO32" i="3"/>
  <c r="BP32" i="3"/>
  <c r="BQ32" i="3"/>
  <c r="BR32" i="3"/>
  <c r="BS32" i="3"/>
  <c r="BT32" i="3"/>
  <c r="BU32" i="3"/>
  <c r="CK32" i="3" s="1"/>
  <c r="BV32" i="3"/>
  <c r="BW32" i="3"/>
  <c r="AN33" i="3"/>
  <c r="AO33" i="3"/>
  <c r="AP33" i="3"/>
  <c r="AQ33" i="3"/>
  <c r="AR33" i="3"/>
  <c r="AS33" i="3"/>
  <c r="AT33" i="3"/>
  <c r="CB33" i="3" s="1"/>
  <c r="AU33" i="3"/>
  <c r="AV33" i="3"/>
  <c r="AW33" i="3"/>
  <c r="AX33" i="3"/>
  <c r="AY33" i="3"/>
  <c r="CC33" i="3" s="1"/>
  <c r="AZ33" i="3"/>
  <c r="BA33" i="3"/>
  <c r="BB33" i="3"/>
  <c r="CD33" i="3" s="1"/>
  <c r="BC33" i="3"/>
  <c r="BD33" i="3"/>
  <c r="BE33" i="3"/>
  <c r="BF33" i="3"/>
  <c r="BG33" i="3"/>
  <c r="BH33" i="3"/>
  <c r="BI33" i="3"/>
  <c r="CG33" i="3" s="1"/>
  <c r="BJ33" i="3"/>
  <c r="BK33" i="3"/>
  <c r="BL33" i="3"/>
  <c r="BM33" i="3"/>
  <c r="BN33" i="3"/>
  <c r="BO33" i="3"/>
  <c r="BP33" i="3"/>
  <c r="BQ33" i="3"/>
  <c r="BR33" i="3"/>
  <c r="CJ33" i="3" s="1"/>
  <c r="BS33" i="3"/>
  <c r="BT33" i="3"/>
  <c r="BU33" i="3"/>
  <c r="BV33" i="3"/>
  <c r="BW33" i="3"/>
  <c r="AN34" i="3"/>
  <c r="AO34" i="3"/>
  <c r="AP34" i="3"/>
  <c r="BZ34" i="3" s="1"/>
  <c r="AQ34" i="3"/>
  <c r="AR34" i="3"/>
  <c r="AS34" i="3"/>
  <c r="AT34" i="3"/>
  <c r="AU34" i="3"/>
  <c r="AV34" i="3"/>
  <c r="AW34" i="3"/>
  <c r="CC34" i="3" s="1"/>
  <c r="AX34" i="3"/>
  <c r="AY34" i="3"/>
  <c r="AZ34" i="3"/>
  <c r="BA34" i="3"/>
  <c r="BB34" i="3"/>
  <c r="BC34" i="3"/>
  <c r="BD34" i="3"/>
  <c r="BE34" i="3"/>
  <c r="BF34" i="3"/>
  <c r="CF34" i="3" s="1"/>
  <c r="BG34" i="3"/>
  <c r="BH34" i="3"/>
  <c r="BI34" i="3"/>
  <c r="BJ34" i="3"/>
  <c r="BK34" i="3"/>
  <c r="CG34" i="3" s="1"/>
  <c r="BL34" i="3"/>
  <c r="BM34" i="3"/>
  <c r="BN34" i="3"/>
  <c r="CH34" i="3" s="1"/>
  <c r="BO34" i="3"/>
  <c r="BP34" i="3"/>
  <c r="BQ34" i="3"/>
  <c r="BR34" i="3"/>
  <c r="BS34" i="3"/>
  <c r="BT34" i="3"/>
  <c r="BU34" i="3"/>
  <c r="CK34" i="3" s="1"/>
  <c r="BV34" i="3"/>
  <c r="BW34" i="3"/>
  <c r="AN35" i="3"/>
  <c r="AO35" i="3"/>
  <c r="AP35" i="3"/>
  <c r="AQ35" i="3"/>
  <c r="AR35" i="3"/>
  <c r="AS35" i="3"/>
  <c r="AT35" i="3"/>
  <c r="CB35" i="3" s="1"/>
  <c r="AU35" i="3"/>
  <c r="AV35" i="3"/>
  <c r="AW35" i="3"/>
  <c r="AX35" i="3"/>
  <c r="AY35" i="3"/>
  <c r="AZ35" i="3"/>
  <c r="BA35" i="3"/>
  <c r="BB35" i="3"/>
  <c r="CD35" i="3" s="1"/>
  <c r="BC35" i="3"/>
  <c r="BD35" i="3"/>
  <c r="BE35" i="3"/>
  <c r="BF35" i="3"/>
  <c r="BG35" i="3"/>
  <c r="BH35" i="3"/>
  <c r="BI35" i="3"/>
  <c r="CG35" i="3" s="1"/>
  <c r="BJ35" i="3"/>
  <c r="BK35" i="3"/>
  <c r="BL35" i="3"/>
  <c r="BM35" i="3"/>
  <c r="BN35" i="3"/>
  <c r="BO35" i="3"/>
  <c r="BP35" i="3"/>
  <c r="BQ35" i="3"/>
  <c r="BR35" i="3"/>
  <c r="CJ35" i="3" s="1"/>
  <c r="BS35" i="3"/>
  <c r="BT35" i="3"/>
  <c r="BU35" i="3"/>
  <c r="BV35" i="3"/>
  <c r="BW35" i="3"/>
  <c r="AN36" i="3"/>
  <c r="AO36" i="3"/>
  <c r="AP36" i="3"/>
  <c r="BZ36" i="3" s="1"/>
  <c r="AQ36" i="3"/>
  <c r="AR36" i="3"/>
  <c r="AS36" i="3"/>
  <c r="AT36" i="3"/>
  <c r="AU36" i="3"/>
  <c r="AV36" i="3"/>
  <c r="AW36" i="3"/>
  <c r="CC36" i="3" s="1"/>
  <c r="AX36" i="3"/>
  <c r="AY36" i="3"/>
  <c r="AZ36" i="3"/>
  <c r="BA36" i="3"/>
  <c r="BB36" i="3"/>
  <c r="BC36" i="3"/>
  <c r="BD36" i="3"/>
  <c r="BE36" i="3"/>
  <c r="BF36" i="3"/>
  <c r="CF36" i="3" s="1"/>
  <c r="BG36" i="3"/>
  <c r="BH36" i="3"/>
  <c r="BI36" i="3"/>
  <c r="BJ36" i="3"/>
  <c r="BK36" i="3"/>
  <c r="BL36" i="3"/>
  <c r="BM36" i="3"/>
  <c r="BN36" i="3"/>
  <c r="CH36" i="3" s="1"/>
  <c r="BO36" i="3"/>
  <c r="BP36" i="3"/>
  <c r="BQ36" i="3"/>
  <c r="BR36" i="3"/>
  <c r="BS36" i="3"/>
  <c r="BT36" i="3"/>
  <c r="BU36" i="3"/>
  <c r="CK36" i="3" s="1"/>
  <c r="BV36" i="3"/>
  <c r="BW36" i="3"/>
  <c r="AN37" i="3"/>
  <c r="AO37" i="3"/>
  <c r="AP37" i="3"/>
  <c r="AQ37" i="3"/>
  <c r="AR37" i="3"/>
  <c r="AS37" i="3"/>
  <c r="AT37" i="3"/>
  <c r="CB37" i="3" s="1"/>
  <c r="AU37" i="3"/>
  <c r="AV37" i="3"/>
  <c r="AW37" i="3"/>
  <c r="AX37" i="3"/>
  <c r="AY37" i="3"/>
  <c r="CC37" i="3" s="1"/>
  <c r="AZ37" i="3"/>
  <c r="BA37" i="3"/>
  <c r="BB37" i="3"/>
  <c r="CD37" i="3" s="1"/>
  <c r="BC37" i="3"/>
  <c r="BD37" i="3"/>
  <c r="BE37" i="3"/>
  <c r="BF37" i="3"/>
  <c r="BG37" i="3"/>
  <c r="BH37" i="3"/>
  <c r="BI37" i="3"/>
  <c r="CG37" i="3" s="1"/>
  <c r="BJ37" i="3"/>
  <c r="BK37" i="3"/>
  <c r="BL37" i="3"/>
  <c r="BM37" i="3"/>
  <c r="BN37" i="3"/>
  <c r="BO37" i="3"/>
  <c r="BP37" i="3"/>
  <c r="BQ37" i="3"/>
  <c r="BR37" i="3"/>
  <c r="CJ37" i="3" s="1"/>
  <c r="BS37" i="3"/>
  <c r="BT37" i="3"/>
  <c r="BU37" i="3"/>
  <c r="BV37" i="3"/>
  <c r="BW37" i="3"/>
  <c r="CK37" i="3" s="1"/>
  <c r="AN38" i="3"/>
  <c r="AO38" i="3"/>
  <c r="AP38" i="3"/>
  <c r="BZ38" i="3" s="1"/>
  <c r="AQ38" i="3"/>
  <c r="AR38" i="3"/>
  <c r="AS38" i="3"/>
  <c r="AT38" i="3"/>
  <c r="AU38" i="3"/>
  <c r="AV38" i="3"/>
  <c r="AW38" i="3"/>
  <c r="CC38" i="3" s="1"/>
  <c r="AX38" i="3"/>
  <c r="AY38" i="3"/>
  <c r="AZ38" i="3"/>
  <c r="BA38" i="3"/>
  <c r="BB38" i="3"/>
  <c r="BC38" i="3"/>
  <c r="BD38" i="3"/>
  <c r="BE38" i="3"/>
  <c r="CE38" i="3" s="1"/>
  <c r="BF38" i="3"/>
  <c r="CF38" i="3" s="1"/>
  <c r="BG38" i="3"/>
  <c r="BH38" i="3"/>
  <c r="BI38" i="3"/>
  <c r="BJ38" i="3"/>
  <c r="BK38" i="3"/>
  <c r="BL38" i="3"/>
  <c r="BM38" i="3"/>
  <c r="BN38" i="3"/>
  <c r="CH38" i="3" s="1"/>
  <c r="BO38" i="3"/>
  <c r="BP38" i="3"/>
  <c r="BQ38" i="3"/>
  <c r="BR38" i="3"/>
  <c r="BS38" i="3"/>
  <c r="BT38" i="3"/>
  <c r="BU38" i="3"/>
  <c r="CK38" i="3" s="1"/>
  <c r="BV38" i="3"/>
  <c r="BW38" i="3"/>
  <c r="AN39" i="3"/>
  <c r="AO39" i="3"/>
  <c r="AP39" i="3"/>
  <c r="AQ39" i="3"/>
  <c r="AR39" i="3"/>
  <c r="AS39" i="3"/>
  <c r="AT39" i="3"/>
  <c r="CB39" i="3" s="1"/>
  <c r="AU39" i="3"/>
  <c r="AV39" i="3"/>
  <c r="AW39" i="3"/>
  <c r="AX39" i="3"/>
  <c r="AY39" i="3"/>
  <c r="CC39" i="3" s="1"/>
  <c r="AZ39" i="3"/>
  <c r="BA39" i="3"/>
  <c r="BB39" i="3"/>
  <c r="CD39" i="3" s="1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CI39" i="3" s="1"/>
  <c r="BR39" i="3"/>
  <c r="CJ39" i="3" s="1"/>
  <c r="BS39" i="3"/>
  <c r="BT39" i="3"/>
  <c r="BU39" i="3"/>
  <c r="BV39" i="3"/>
  <c r="BW39" i="3"/>
  <c r="AN40" i="3"/>
  <c r="AO40" i="3"/>
  <c r="AP40" i="3"/>
  <c r="BZ40" i="3" s="1"/>
  <c r="AQ40" i="3"/>
  <c r="AR40" i="3"/>
  <c r="AS40" i="3"/>
  <c r="AT40" i="3"/>
  <c r="AU40" i="3"/>
  <c r="AV40" i="3"/>
  <c r="AW40" i="3"/>
  <c r="CC40" i="3" s="1"/>
  <c r="AX40" i="3"/>
  <c r="AY40" i="3"/>
  <c r="AZ40" i="3"/>
  <c r="BA40" i="3"/>
  <c r="BB40" i="3"/>
  <c r="BC40" i="3"/>
  <c r="BD40" i="3"/>
  <c r="BE40" i="3"/>
  <c r="CE40" i="3" s="1"/>
  <c r="BF40" i="3"/>
  <c r="CF40" i="3" s="1"/>
  <c r="BG40" i="3"/>
  <c r="BH40" i="3"/>
  <c r="BI40" i="3"/>
  <c r="BJ40" i="3"/>
  <c r="BK40" i="3"/>
  <c r="CG40" i="3" s="1"/>
  <c r="BL40" i="3"/>
  <c r="BM40" i="3"/>
  <c r="BN40" i="3"/>
  <c r="CH40" i="3" s="1"/>
  <c r="BO40" i="3"/>
  <c r="BP40" i="3"/>
  <c r="BQ40" i="3"/>
  <c r="BR40" i="3"/>
  <c r="BS40" i="3"/>
  <c r="BT40" i="3"/>
  <c r="BU40" i="3"/>
  <c r="CK40" i="3" s="1"/>
  <c r="BV40" i="3"/>
  <c r="BW40" i="3"/>
  <c r="AN41" i="3"/>
  <c r="AO41" i="3"/>
  <c r="AP41" i="3"/>
  <c r="AQ41" i="3"/>
  <c r="AR41" i="3"/>
  <c r="AS41" i="3"/>
  <c r="AT41" i="3"/>
  <c r="CB41" i="3" s="1"/>
  <c r="AU41" i="3"/>
  <c r="AV41" i="3"/>
  <c r="AW41" i="3"/>
  <c r="AX41" i="3"/>
  <c r="AY41" i="3"/>
  <c r="AZ41" i="3"/>
  <c r="BA41" i="3"/>
  <c r="BB41" i="3"/>
  <c r="CD41" i="3" s="1"/>
  <c r="BC41" i="3"/>
  <c r="BD41" i="3"/>
  <c r="BE41" i="3"/>
  <c r="BF41" i="3"/>
  <c r="BG41" i="3"/>
  <c r="BH41" i="3"/>
  <c r="BI41" i="3"/>
  <c r="CG41" i="3" s="1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CK41" i="3" s="1"/>
  <c r="AN42" i="3"/>
  <c r="AO42" i="3"/>
  <c r="AP42" i="3"/>
  <c r="BZ42" i="3" s="1"/>
  <c r="AQ42" i="3"/>
  <c r="AR42" i="3"/>
  <c r="AS42" i="3"/>
  <c r="AT42" i="3"/>
  <c r="AU42" i="3"/>
  <c r="AV42" i="3"/>
  <c r="AW42" i="3"/>
  <c r="CC42" i="3" s="1"/>
  <c r="AX42" i="3"/>
  <c r="AY42" i="3"/>
  <c r="AZ42" i="3"/>
  <c r="BA42" i="3"/>
  <c r="BB42" i="3"/>
  <c r="BC42" i="3"/>
  <c r="BD42" i="3"/>
  <c r="BE42" i="3"/>
  <c r="BF42" i="3"/>
  <c r="CF42" i="3" s="1"/>
  <c r="BG42" i="3"/>
  <c r="BH42" i="3"/>
  <c r="BI42" i="3"/>
  <c r="BJ42" i="3"/>
  <c r="BK42" i="3"/>
  <c r="CG42" i="3" s="1"/>
  <c r="BL42" i="3"/>
  <c r="BM42" i="3"/>
  <c r="BN42" i="3"/>
  <c r="CH42" i="3" s="1"/>
  <c r="BO42" i="3"/>
  <c r="BP42" i="3"/>
  <c r="BQ42" i="3"/>
  <c r="BR42" i="3"/>
  <c r="BS42" i="3"/>
  <c r="BT42" i="3"/>
  <c r="BU42" i="3"/>
  <c r="CK42" i="3" s="1"/>
  <c r="BV42" i="3"/>
  <c r="BW42" i="3"/>
  <c r="AN43" i="3"/>
  <c r="AO43" i="3"/>
  <c r="AP43" i="3"/>
  <c r="AQ43" i="3"/>
  <c r="AR43" i="3"/>
  <c r="AS43" i="3"/>
  <c r="AT43" i="3"/>
  <c r="CB43" i="3" s="1"/>
  <c r="AU43" i="3"/>
  <c r="AV43" i="3"/>
  <c r="AW43" i="3"/>
  <c r="AX43" i="3"/>
  <c r="AY43" i="3"/>
  <c r="CC43" i="3" s="1"/>
  <c r="AZ43" i="3"/>
  <c r="BA43" i="3"/>
  <c r="BB43" i="3"/>
  <c r="CD43" i="3" s="1"/>
  <c r="BC43" i="3"/>
  <c r="BD43" i="3"/>
  <c r="BE43" i="3"/>
  <c r="BF43" i="3"/>
  <c r="BG43" i="3"/>
  <c r="BH43" i="3"/>
  <c r="BI43" i="3"/>
  <c r="CG43" i="3" s="1"/>
  <c r="BJ43" i="3"/>
  <c r="BK43" i="3"/>
  <c r="BL43" i="3"/>
  <c r="BM43" i="3"/>
  <c r="BN43" i="3"/>
  <c r="BO43" i="3"/>
  <c r="BP43" i="3"/>
  <c r="BQ43" i="3"/>
  <c r="CI43" i="3" s="1"/>
  <c r="BR43" i="3"/>
  <c r="CJ43" i="3" s="1"/>
  <c r="BS43" i="3"/>
  <c r="BT43" i="3"/>
  <c r="BU43" i="3"/>
  <c r="BV43" i="3"/>
  <c r="BW43" i="3"/>
  <c r="AN44" i="3"/>
  <c r="AO44" i="3"/>
  <c r="AP44" i="3"/>
  <c r="BZ44" i="3" s="1"/>
  <c r="AQ44" i="3"/>
  <c r="AR44" i="3"/>
  <c r="AS44" i="3"/>
  <c r="AT44" i="3"/>
  <c r="AU44" i="3"/>
  <c r="AV44" i="3"/>
  <c r="AW44" i="3"/>
  <c r="CC44" i="3" s="1"/>
  <c r="AX44" i="3"/>
  <c r="AY44" i="3"/>
  <c r="AZ44" i="3"/>
  <c r="BA44" i="3"/>
  <c r="BB44" i="3"/>
  <c r="BC44" i="3"/>
  <c r="BD44" i="3"/>
  <c r="BE44" i="3"/>
  <c r="CE44" i="3" s="1"/>
  <c r="BF44" i="3"/>
  <c r="CF44" i="3" s="1"/>
  <c r="BG44" i="3"/>
  <c r="BH44" i="3"/>
  <c r="BI44" i="3"/>
  <c r="BJ44" i="3"/>
  <c r="BK44" i="3"/>
  <c r="BL44" i="3"/>
  <c r="BM44" i="3"/>
  <c r="BN44" i="3"/>
  <c r="CH44" i="3" s="1"/>
  <c r="BO44" i="3"/>
  <c r="BP44" i="3"/>
  <c r="BQ44" i="3"/>
  <c r="BR44" i="3"/>
  <c r="BS44" i="3"/>
  <c r="BT44" i="3"/>
  <c r="BU44" i="3"/>
  <c r="BV44" i="3"/>
  <c r="BW44" i="3"/>
  <c r="AN45" i="3"/>
  <c r="AO45" i="3"/>
  <c r="AP45" i="3"/>
  <c r="AQ45" i="3"/>
  <c r="AR45" i="3"/>
  <c r="AS45" i="3"/>
  <c r="AT45" i="3"/>
  <c r="CB45" i="3" s="1"/>
  <c r="AU45" i="3"/>
  <c r="AV45" i="3"/>
  <c r="AW45" i="3"/>
  <c r="AX45" i="3"/>
  <c r="AY45" i="3"/>
  <c r="CC45" i="3" s="1"/>
  <c r="AZ45" i="3"/>
  <c r="BA45" i="3"/>
  <c r="BB45" i="3"/>
  <c r="CD45" i="3" s="1"/>
  <c r="BC45" i="3"/>
  <c r="BD45" i="3"/>
  <c r="BE45" i="3"/>
  <c r="BF45" i="3"/>
  <c r="BG45" i="3"/>
  <c r="BH45" i="3"/>
  <c r="BI45" i="3"/>
  <c r="CG45" i="3" s="1"/>
  <c r="BJ45" i="3"/>
  <c r="BK45" i="3"/>
  <c r="BL45" i="3"/>
  <c r="BM45" i="3"/>
  <c r="BN45" i="3"/>
  <c r="BO45" i="3"/>
  <c r="BP45" i="3"/>
  <c r="BQ45" i="3"/>
  <c r="BR45" i="3"/>
  <c r="CJ45" i="3" s="1"/>
  <c r="BS45" i="3"/>
  <c r="BT45" i="3"/>
  <c r="BU45" i="3"/>
  <c r="BV45" i="3"/>
  <c r="BW45" i="3"/>
  <c r="CK45" i="3" s="1"/>
  <c r="AN46" i="3"/>
  <c r="AO46" i="3"/>
  <c r="AP46" i="3"/>
  <c r="BZ46" i="3" s="1"/>
  <c r="CN26" i="3" s="1"/>
  <c r="AQ46" i="3"/>
  <c r="AR46" i="3"/>
  <c r="AS46" i="3"/>
  <c r="AT46" i="3"/>
  <c r="AU46" i="3"/>
  <c r="AV46" i="3"/>
  <c r="AW46" i="3"/>
  <c r="CC46" i="3" s="1"/>
  <c r="CQ26" i="3" s="1"/>
  <c r="AX46" i="3"/>
  <c r="AY46" i="3"/>
  <c r="AZ46" i="3"/>
  <c r="BA46" i="3"/>
  <c r="BB46" i="3"/>
  <c r="BC46" i="3"/>
  <c r="BD46" i="3"/>
  <c r="BE46" i="3"/>
  <c r="CE46" i="3" s="1"/>
  <c r="CS26" i="3" s="1"/>
  <c r="BF46" i="3"/>
  <c r="CF46" i="3" s="1"/>
  <c r="CT26" i="3" s="1"/>
  <c r="BG46" i="3"/>
  <c r="BH46" i="3"/>
  <c r="BI46" i="3"/>
  <c r="BJ46" i="3"/>
  <c r="BK46" i="3"/>
  <c r="CG46" i="3" s="1"/>
  <c r="CU26" i="3" s="1"/>
  <c r="BL46" i="3"/>
  <c r="BM46" i="3"/>
  <c r="BN46" i="3"/>
  <c r="CH46" i="3" s="1"/>
  <c r="CV26" i="3" s="1"/>
  <c r="BO46" i="3"/>
  <c r="BP46" i="3"/>
  <c r="BQ46" i="3"/>
  <c r="BR46" i="3"/>
  <c r="BS46" i="3"/>
  <c r="BT46" i="3"/>
  <c r="BU46" i="3"/>
  <c r="CK46" i="3" s="1"/>
  <c r="CY26" i="3" s="1"/>
  <c r="BV46" i="3"/>
  <c r="BW46" i="3"/>
  <c r="AN47" i="3"/>
  <c r="AO47" i="3"/>
  <c r="AP47" i="3"/>
  <c r="AQ47" i="3"/>
  <c r="AR47" i="3"/>
  <c r="AS47" i="3"/>
  <c r="AT47" i="3"/>
  <c r="CB47" i="3" s="1"/>
  <c r="AU47" i="3"/>
  <c r="AV47" i="3"/>
  <c r="AW47" i="3"/>
  <c r="AX47" i="3"/>
  <c r="AY47" i="3"/>
  <c r="CC47" i="3" s="1"/>
  <c r="AZ47" i="3"/>
  <c r="BA47" i="3"/>
  <c r="BB47" i="3"/>
  <c r="CD47" i="3" s="1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CK47" i="3" s="1"/>
  <c r="AN48" i="3"/>
  <c r="AO48" i="3"/>
  <c r="AP48" i="3"/>
  <c r="BZ48" i="3" s="1"/>
  <c r="AQ48" i="3"/>
  <c r="AR48" i="3"/>
  <c r="AS48" i="3"/>
  <c r="AT48" i="3"/>
  <c r="AU48" i="3"/>
  <c r="AV48" i="3"/>
  <c r="AW48" i="3"/>
  <c r="CC48" i="3" s="1"/>
  <c r="AX48" i="3"/>
  <c r="AY48" i="3"/>
  <c r="AZ48" i="3"/>
  <c r="BA48" i="3"/>
  <c r="BB48" i="3"/>
  <c r="BC48" i="3"/>
  <c r="BD48" i="3"/>
  <c r="BE48" i="3"/>
  <c r="CE48" i="3" s="1"/>
  <c r="BF48" i="3"/>
  <c r="CF48" i="3" s="1"/>
  <c r="BG48" i="3"/>
  <c r="BH48" i="3"/>
  <c r="BI48" i="3"/>
  <c r="BJ48" i="3"/>
  <c r="BK48" i="3"/>
  <c r="CG48" i="3" s="1"/>
  <c r="BL48" i="3"/>
  <c r="BM48" i="3"/>
  <c r="BN48" i="3"/>
  <c r="CH48" i="3" s="1"/>
  <c r="BO48" i="3"/>
  <c r="BP48" i="3"/>
  <c r="BQ48" i="3"/>
  <c r="BR48" i="3"/>
  <c r="BS48" i="3"/>
  <c r="BT48" i="3"/>
  <c r="BU48" i="3"/>
  <c r="CK48" i="3" s="1"/>
  <c r="BV48" i="3"/>
  <c r="BW48" i="3"/>
  <c r="AN49" i="3"/>
  <c r="AO49" i="3"/>
  <c r="AP49" i="3"/>
  <c r="AQ49" i="3"/>
  <c r="AR49" i="3"/>
  <c r="AS49" i="3"/>
  <c r="CA49" i="3" s="1"/>
  <c r="AT49" i="3"/>
  <c r="CB49" i="3" s="1"/>
  <c r="AU49" i="3"/>
  <c r="AV49" i="3"/>
  <c r="AW49" i="3"/>
  <c r="AX49" i="3"/>
  <c r="AY49" i="3"/>
  <c r="CC49" i="3" s="1"/>
  <c r="AZ49" i="3"/>
  <c r="BA49" i="3"/>
  <c r="BB49" i="3"/>
  <c r="CD49" i="3" s="1"/>
  <c r="BC49" i="3"/>
  <c r="BD49" i="3"/>
  <c r="BE49" i="3"/>
  <c r="BF49" i="3"/>
  <c r="BG49" i="3"/>
  <c r="BH49" i="3"/>
  <c r="BI49" i="3"/>
  <c r="CG49" i="3" s="1"/>
  <c r="BJ49" i="3"/>
  <c r="BK49" i="3"/>
  <c r="BL49" i="3"/>
  <c r="BM49" i="3"/>
  <c r="BN49" i="3"/>
  <c r="BO49" i="3"/>
  <c r="BP49" i="3"/>
  <c r="BQ49" i="3"/>
  <c r="BR49" i="3"/>
  <c r="CJ49" i="3" s="1"/>
  <c r="BS49" i="3"/>
  <c r="BT49" i="3"/>
  <c r="BU49" i="3"/>
  <c r="BV49" i="3"/>
  <c r="BW49" i="3"/>
  <c r="CK49" i="3" s="1"/>
  <c r="AN50" i="3"/>
  <c r="AO50" i="3"/>
  <c r="AP50" i="3"/>
  <c r="BZ50" i="3" s="1"/>
  <c r="AQ50" i="3"/>
  <c r="AR50" i="3"/>
  <c r="AS50" i="3"/>
  <c r="AT50" i="3"/>
  <c r="AU50" i="3"/>
  <c r="AV50" i="3"/>
  <c r="AW50" i="3"/>
  <c r="CC50" i="3" s="1"/>
  <c r="AX50" i="3"/>
  <c r="AY50" i="3"/>
  <c r="AZ50" i="3"/>
  <c r="BA50" i="3"/>
  <c r="BB50" i="3"/>
  <c r="BC50" i="3"/>
  <c r="BD50" i="3"/>
  <c r="BE50" i="3"/>
  <c r="CE50" i="3" s="1"/>
  <c r="BF50" i="3"/>
  <c r="CF50" i="3" s="1"/>
  <c r="BG50" i="3"/>
  <c r="BH50" i="3"/>
  <c r="BI50" i="3"/>
  <c r="BJ50" i="3"/>
  <c r="BK50" i="3"/>
  <c r="CG50" i="3" s="1"/>
  <c r="BL50" i="3"/>
  <c r="BM50" i="3"/>
  <c r="BN50" i="3"/>
  <c r="CH50" i="3" s="1"/>
  <c r="BO50" i="3"/>
  <c r="BP50" i="3"/>
  <c r="BQ50" i="3"/>
  <c r="BR50" i="3"/>
  <c r="BS50" i="3"/>
  <c r="BT50" i="3"/>
  <c r="BU50" i="3"/>
  <c r="CK50" i="3" s="1"/>
  <c r="BV50" i="3"/>
  <c r="BW50" i="3"/>
  <c r="AN51" i="3"/>
  <c r="AO51" i="3"/>
  <c r="AP51" i="3"/>
  <c r="AQ51" i="3"/>
  <c r="AR51" i="3"/>
  <c r="AS51" i="3"/>
  <c r="AT51" i="3"/>
  <c r="CB51" i="3" s="1"/>
  <c r="AU51" i="3"/>
  <c r="AV51" i="3"/>
  <c r="AW51" i="3"/>
  <c r="AX51" i="3"/>
  <c r="AY51" i="3"/>
  <c r="AZ51" i="3"/>
  <c r="BA51" i="3"/>
  <c r="BB51" i="3"/>
  <c r="CD51" i="3" s="1"/>
  <c r="BC51" i="3"/>
  <c r="BD51" i="3"/>
  <c r="BE51" i="3"/>
  <c r="BF51" i="3"/>
  <c r="BG51" i="3"/>
  <c r="BH51" i="3"/>
  <c r="BI51" i="3"/>
  <c r="CG51" i="3" s="1"/>
  <c r="BJ51" i="3"/>
  <c r="BK51" i="3"/>
  <c r="BL51" i="3"/>
  <c r="BM51" i="3"/>
  <c r="BN51" i="3"/>
  <c r="BO51" i="3"/>
  <c r="BP51" i="3"/>
  <c r="BQ51" i="3"/>
  <c r="BR51" i="3"/>
  <c r="CJ51" i="3" s="1"/>
  <c r="BS51" i="3"/>
  <c r="BT51" i="3"/>
  <c r="BU51" i="3"/>
  <c r="BV51" i="3"/>
  <c r="BW51" i="3"/>
  <c r="CK51" i="3" s="1"/>
  <c r="AN52" i="3"/>
  <c r="AO52" i="3"/>
  <c r="AP52" i="3"/>
  <c r="BZ52" i="3" s="1"/>
  <c r="AQ52" i="3"/>
  <c r="AR52" i="3"/>
  <c r="AS52" i="3"/>
  <c r="AT52" i="3"/>
  <c r="AU52" i="3"/>
  <c r="AV52" i="3"/>
  <c r="AW52" i="3"/>
  <c r="CC52" i="3" s="1"/>
  <c r="AX52" i="3"/>
  <c r="AY52" i="3"/>
  <c r="AZ52" i="3"/>
  <c r="BA52" i="3"/>
  <c r="BB52" i="3"/>
  <c r="BC52" i="3"/>
  <c r="BD52" i="3"/>
  <c r="BE52" i="3"/>
  <c r="BF52" i="3"/>
  <c r="CF52" i="3" s="1"/>
  <c r="BG52" i="3"/>
  <c r="BH52" i="3"/>
  <c r="BI52" i="3"/>
  <c r="BJ52" i="3"/>
  <c r="BK52" i="3"/>
  <c r="CG52" i="3" s="1"/>
  <c r="BL52" i="3"/>
  <c r="BM52" i="3"/>
  <c r="BN52" i="3"/>
  <c r="CH52" i="3" s="1"/>
  <c r="BO52" i="3"/>
  <c r="BP52" i="3"/>
  <c r="BQ52" i="3"/>
  <c r="BR52" i="3"/>
  <c r="BS52" i="3"/>
  <c r="BT52" i="3"/>
  <c r="BU52" i="3"/>
  <c r="CK52" i="3" s="1"/>
  <c r="BV52" i="3"/>
  <c r="BW52" i="3"/>
  <c r="AN53" i="3"/>
  <c r="AO53" i="3"/>
  <c r="AP53" i="3"/>
  <c r="AQ53" i="3"/>
  <c r="AR53" i="3"/>
  <c r="AS53" i="3"/>
  <c r="AT53" i="3"/>
  <c r="CB53" i="3" s="1"/>
  <c r="AU53" i="3"/>
  <c r="AV53" i="3"/>
  <c r="AW53" i="3"/>
  <c r="AX53" i="3"/>
  <c r="AY53" i="3"/>
  <c r="CC53" i="3" s="1"/>
  <c r="AZ53" i="3"/>
  <c r="BA53" i="3"/>
  <c r="BB53" i="3"/>
  <c r="CD53" i="3" s="1"/>
  <c r="CR30" i="3" s="1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CI53" i="3" s="1"/>
  <c r="BR53" i="3"/>
  <c r="CJ53" i="3" s="1"/>
  <c r="BS53" i="3"/>
  <c r="BT53" i="3"/>
  <c r="BU53" i="3"/>
  <c r="BV53" i="3"/>
  <c r="BW53" i="3"/>
  <c r="AN54" i="3"/>
  <c r="AO54" i="3"/>
  <c r="AP54" i="3"/>
  <c r="BZ54" i="3" s="1"/>
  <c r="AQ54" i="3"/>
  <c r="AR54" i="3"/>
  <c r="AS54" i="3"/>
  <c r="AT54" i="3"/>
  <c r="AU54" i="3"/>
  <c r="AV54" i="3"/>
  <c r="AW54" i="3"/>
  <c r="CC54" i="3" s="1"/>
  <c r="AX54" i="3"/>
  <c r="AY54" i="3"/>
  <c r="AZ54" i="3"/>
  <c r="BA54" i="3"/>
  <c r="BB54" i="3"/>
  <c r="BC54" i="3"/>
  <c r="BD54" i="3"/>
  <c r="BE54" i="3"/>
  <c r="CE54" i="3" s="1"/>
  <c r="BF54" i="3"/>
  <c r="CF54" i="3" s="1"/>
  <c r="BG54" i="3"/>
  <c r="BH54" i="3"/>
  <c r="BI54" i="3"/>
  <c r="BJ54" i="3"/>
  <c r="BK54" i="3"/>
  <c r="BL54" i="3"/>
  <c r="BM54" i="3"/>
  <c r="BN54" i="3"/>
  <c r="CH54" i="3" s="1"/>
  <c r="BO54" i="3"/>
  <c r="BP54" i="3"/>
  <c r="BQ54" i="3"/>
  <c r="BR54" i="3"/>
  <c r="BS54" i="3"/>
  <c r="BT54" i="3"/>
  <c r="BU54" i="3"/>
  <c r="BV54" i="3"/>
  <c r="BW54" i="3"/>
  <c r="AN55" i="3"/>
  <c r="BZ55" i="3" s="1"/>
  <c r="CN31" i="3" s="1"/>
  <c r="AO55" i="3"/>
  <c r="AP55" i="3"/>
  <c r="AQ55" i="3"/>
  <c r="AR55" i="3"/>
  <c r="AS55" i="3"/>
  <c r="AT55" i="3"/>
  <c r="CB55" i="3" s="1"/>
  <c r="CP31" i="3" s="1"/>
  <c r="AU55" i="3"/>
  <c r="AV55" i="3"/>
  <c r="AW55" i="3"/>
  <c r="AX55" i="3"/>
  <c r="AY55" i="3"/>
  <c r="CC55" i="3" s="1"/>
  <c r="CQ31" i="3" s="1"/>
  <c r="AZ55" i="3"/>
  <c r="BA55" i="3"/>
  <c r="BB55" i="3"/>
  <c r="BC55" i="3"/>
  <c r="BD55" i="3"/>
  <c r="BE55" i="3"/>
  <c r="BF55" i="3"/>
  <c r="BG55" i="3"/>
  <c r="BH55" i="3"/>
  <c r="BI55" i="3"/>
  <c r="CG55" i="3" s="1"/>
  <c r="CU31" i="3" s="1"/>
  <c r="BJ55" i="3"/>
  <c r="BK55" i="3"/>
  <c r="BL55" i="3"/>
  <c r="BM55" i="3"/>
  <c r="BN55" i="3"/>
  <c r="BO55" i="3"/>
  <c r="BP55" i="3"/>
  <c r="BQ55" i="3"/>
  <c r="BR55" i="3"/>
  <c r="CJ55" i="3" s="1"/>
  <c r="CX31" i="3" s="1"/>
  <c r="BS55" i="3"/>
  <c r="BT55" i="3"/>
  <c r="BU55" i="3"/>
  <c r="BV55" i="3"/>
  <c r="BW55" i="3"/>
  <c r="CK55" i="3" s="1"/>
  <c r="CY31" i="3" s="1"/>
  <c r="AN56" i="3"/>
  <c r="AO56" i="3"/>
  <c r="AP56" i="3"/>
  <c r="BZ56" i="3" s="1"/>
  <c r="AQ56" i="3"/>
  <c r="AR56" i="3"/>
  <c r="AS56" i="3"/>
  <c r="AT56" i="3"/>
  <c r="AU56" i="3"/>
  <c r="AV56" i="3"/>
  <c r="AW56" i="3"/>
  <c r="CC56" i="3" s="1"/>
  <c r="AX56" i="3"/>
  <c r="AY56" i="3"/>
  <c r="AZ56" i="3"/>
  <c r="CD56" i="3" s="1"/>
  <c r="BA56" i="3"/>
  <c r="BB56" i="3"/>
  <c r="BC56" i="3"/>
  <c r="BD56" i="3"/>
  <c r="BE56" i="3"/>
  <c r="BF56" i="3"/>
  <c r="CF56" i="3" s="1"/>
  <c r="BG56" i="3"/>
  <c r="BH56" i="3"/>
  <c r="BI56" i="3"/>
  <c r="BJ56" i="3"/>
  <c r="BK56" i="3"/>
  <c r="CG56" i="3" s="1"/>
  <c r="BL56" i="3"/>
  <c r="BM56" i="3"/>
  <c r="BN56" i="3"/>
  <c r="CH56" i="3" s="1"/>
  <c r="BO56" i="3"/>
  <c r="BP56" i="3"/>
  <c r="BQ56" i="3"/>
  <c r="BR56" i="3"/>
  <c r="BS56" i="3"/>
  <c r="BT56" i="3"/>
  <c r="BU56" i="3"/>
  <c r="CK56" i="3" s="1"/>
  <c r="BV56" i="3"/>
  <c r="BW56" i="3"/>
  <c r="AN57" i="3"/>
  <c r="AO57" i="3"/>
  <c r="AP57" i="3"/>
  <c r="AQ57" i="3"/>
  <c r="AR57" i="3"/>
  <c r="AS57" i="3"/>
  <c r="AT57" i="3"/>
  <c r="CB57" i="3" s="1"/>
  <c r="AU57" i="3"/>
  <c r="AV57" i="3"/>
  <c r="AW57" i="3"/>
  <c r="AX57" i="3"/>
  <c r="AY57" i="3"/>
  <c r="AZ57" i="3"/>
  <c r="BA57" i="3"/>
  <c r="BB57" i="3"/>
  <c r="CD57" i="3" s="1"/>
  <c r="BC57" i="3"/>
  <c r="BD57" i="3"/>
  <c r="BE57" i="3"/>
  <c r="BF57" i="3"/>
  <c r="BG57" i="3"/>
  <c r="BH57" i="3"/>
  <c r="BI57" i="3"/>
  <c r="CG57" i="3" s="1"/>
  <c r="BJ57" i="3"/>
  <c r="BK57" i="3"/>
  <c r="BL57" i="3"/>
  <c r="CH57" i="3" s="1"/>
  <c r="BM57" i="3"/>
  <c r="BN57" i="3"/>
  <c r="BO57" i="3"/>
  <c r="BP57" i="3"/>
  <c r="BQ57" i="3"/>
  <c r="CI57" i="3" s="1"/>
  <c r="BR57" i="3"/>
  <c r="CJ57" i="3" s="1"/>
  <c r="BS57" i="3"/>
  <c r="BT57" i="3"/>
  <c r="BU57" i="3"/>
  <c r="BV57" i="3"/>
  <c r="BW57" i="3"/>
  <c r="CK57" i="3" s="1"/>
  <c r="AN58" i="3"/>
  <c r="AO58" i="3"/>
  <c r="AP58" i="3"/>
  <c r="BZ58" i="3" s="1"/>
  <c r="CN33" i="3" s="1"/>
  <c r="AQ58" i="3"/>
  <c r="AR58" i="3"/>
  <c r="AS58" i="3"/>
  <c r="AT58" i="3"/>
  <c r="AU58" i="3"/>
  <c r="AV58" i="3"/>
  <c r="AW58" i="3"/>
  <c r="CC58" i="3" s="1"/>
  <c r="CQ33" i="3" s="1"/>
  <c r="AX58" i="3"/>
  <c r="AY58" i="3"/>
  <c r="AZ58" i="3"/>
  <c r="BA58" i="3"/>
  <c r="BB58" i="3"/>
  <c r="BC58" i="3"/>
  <c r="BD58" i="3"/>
  <c r="BE58" i="3"/>
  <c r="BF58" i="3"/>
  <c r="CF58" i="3" s="1"/>
  <c r="CT33" i="3" s="1"/>
  <c r="BG58" i="3"/>
  <c r="BH58" i="3"/>
  <c r="BI58" i="3"/>
  <c r="BJ58" i="3"/>
  <c r="BK58" i="3"/>
  <c r="CG58" i="3" s="1"/>
  <c r="CU33" i="3" s="1"/>
  <c r="BL58" i="3"/>
  <c r="BM58" i="3"/>
  <c r="BN58" i="3"/>
  <c r="CH58" i="3" s="1"/>
  <c r="CV33" i="3" s="1"/>
  <c r="BO58" i="3"/>
  <c r="BP58" i="3"/>
  <c r="BQ58" i="3"/>
  <c r="BR58" i="3"/>
  <c r="BS58" i="3"/>
  <c r="BT58" i="3"/>
  <c r="BU58" i="3"/>
  <c r="CK58" i="3" s="1"/>
  <c r="CY33" i="3" s="1"/>
  <c r="BV58" i="3"/>
  <c r="BW58" i="3"/>
  <c r="AN59" i="3"/>
  <c r="BZ59" i="3" s="1"/>
  <c r="AO59" i="3"/>
  <c r="AP59" i="3"/>
  <c r="AQ59" i="3"/>
  <c r="AR59" i="3"/>
  <c r="AS59" i="3"/>
  <c r="AT59" i="3"/>
  <c r="CB59" i="3" s="1"/>
  <c r="AU59" i="3"/>
  <c r="AV59" i="3"/>
  <c r="AW59" i="3"/>
  <c r="AX59" i="3"/>
  <c r="AY59" i="3"/>
  <c r="CC59" i="3" s="1"/>
  <c r="AZ59" i="3"/>
  <c r="BA59" i="3"/>
  <c r="BB59" i="3"/>
  <c r="CD59" i="3" s="1"/>
  <c r="BC59" i="3"/>
  <c r="BD59" i="3"/>
  <c r="BE59" i="3"/>
  <c r="BF59" i="3"/>
  <c r="BG59" i="3"/>
  <c r="BH59" i="3"/>
  <c r="BI59" i="3"/>
  <c r="CG59" i="3" s="1"/>
  <c r="BJ59" i="3"/>
  <c r="BK59" i="3"/>
  <c r="BL59" i="3"/>
  <c r="BM59" i="3"/>
  <c r="BN59" i="3"/>
  <c r="BO59" i="3"/>
  <c r="BP59" i="3"/>
  <c r="BQ59" i="3"/>
  <c r="CI59" i="3" s="1"/>
  <c r="BR59" i="3"/>
  <c r="BS59" i="3"/>
  <c r="BT59" i="3"/>
  <c r="BU59" i="3"/>
  <c r="BV59" i="3"/>
  <c r="BW59" i="3"/>
  <c r="AN60" i="3"/>
  <c r="AO60" i="3"/>
  <c r="AP60" i="3"/>
  <c r="BZ60" i="3" s="1"/>
  <c r="AQ60" i="3"/>
  <c r="AR60" i="3"/>
  <c r="AS60" i="3"/>
  <c r="AT60" i="3"/>
  <c r="AU60" i="3"/>
  <c r="AV60" i="3"/>
  <c r="AW60" i="3"/>
  <c r="CC60" i="3" s="1"/>
  <c r="AX60" i="3"/>
  <c r="AY60" i="3"/>
  <c r="AZ60" i="3"/>
  <c r="BA60" i="3"/>
  <c r="BB60" i="3"/>
  <c r="BC60" i="3"/>
  <c r="BD60" i="3"/>
  <c r="BE60" i="3"/>
  <c r="BF60" i="3"/>
  <c r="CF60" i="3" s="1"/>
  <c r="BG60" i="3"/>
  <c r="BH60" i="3"/>
  <c r="BI60" i="3"/>
  <c r="BJ60" i="3"/>
  <c r="BK60" i="3"/>
  <c r="CG60" i="3" s="1"/>
  <c r="BL60" i="3"/>
  <c r="BM60" i="3"/>
  <c r="BN60" i="3"/>
  <c r="CH60" i="3" s="1"/>
  <c r="BO60" i="3"/>
  <c r="BP60" i="3"/>
  <c r="BQ60" i="3"/>
  <c r="BR60" i="3"/>
  <c r="BS60" i="3"/>
  <c r="BT60" i="3"/>
  <c r="BU60" i="3"/>
  <c r="CK60" i="3" s="1"/>
  <c r="BV60" i="3"/>
  <c r="BW60" i="3"/>
  <c r="AN61" i="3"/>
  <c r="AO61" i="3"/>
  <c r="AP61" i="3"/>
  <c r="AQ61" i="3"/>
  <c r="AR61" i="3"/>
  <c r="AS61" i="3"/>
  <c r="AT61" i="3"/>
  <c r="CB61" i="3" s="1"/>
  <c r="AU61" i="3"/>
  <c r="AV61" i="3"/>
  <c r="AW61" i="3"/>
  <c r="AX61" i="3"/>
  <c r="AY61" i="3"/>
  <c r="CC61" i="3" s="1"/>
  <c r="AZ61" i="3"/>
  <c r="BA61" i="3"/>
  <c r="BB61" i="3"/>
  <c r="CD61" i="3" s="1"/>
  <c r="BC61" i="3"/>
  <c r="BD61" i="3"/>
  <c r="BE61" i="3"/>
  <c r="BF61" i="3"/>
  <c r="BG61" i="3"/>
  <c r="BH61" i="3"/>
  <c r="BI61" i="3"/>
  <c r="CG61" i="3" s="1"/>
  <c r="BJ61" i="3"/>
  <c r="BK61" i="3"/>
  <c r="BL61" i="3"/>
  <c r="CH61" i="3" s="1"/>
  <c r="BM61" i="3"/>
  <c r="BN61" i="3"/>
  <c r="BO61" i="3"/>
  <c r="BP61" i="3"/>
  <c r="BQ61" i="3"/>
  <c r="BR61" i="3"/>
  <c r="CJ61" i="3" s="1"/>
  <c r="BS61" i="3"/>
  <c r="BT61" i="3"/>
  <c r="BU61" i="3"/>
  <c r="BV61" i="3"/>
  <c r="BW61" i="3"/>
  <c r="CK61" i="3" s="1"/>
  <c r="AN62" i="3"/>
  <c r="AO62" i="3"/>
  <c r="AP62" i="3"/>
  <c r="BZ62" i="3" s="1"/>
  <c r="AQ62" i="3"/>
  <c r="AR62" i="3"/>
  <c r="AS62" i="3"/>
  <c r="AT62" i="3"/>
  <c r="AU62" i="3"/>
  <c r="AV62" i="3"/>
  <c r="AW62" i="3"/>
  <c r="CC62" i="3" s="1"/>
  <c r="AX62" i="3"/>
  <c r="AY62" i="3"/>
  <c r="AZ62" i="3"/>
  <c r="CD62" i="3" s="1"/>
  <c r="BA62" i="3"/>
  <c r="BB62" i="3"/>
  <c r="BC62" i="3"/>
  <c r="BD62" i="3"/>
  <c r="BE62" i="3"/>
  <c r="BF62" i="3"/>
  <c r="CF62" i="3" s="1"/>
  <c r="BG62" i="3"/>
  <c r="BH62" i="3"/>
  <c r="BI62" i="3"/>
  <c r="BJ62" i="3"/>
  <c r="BK62" i="3"/>
  <c r="BL62" i="3"/>
  <c r="BM62" i="3"/>
  <c r="BN62" i="3"/>
  <c r="CH62" i="3" s="1"/>
  <c r="BO62" i="3"/>
  <c r="BP62" i="3"/>
  <c r="BQ62" i="3"/>
  <c r="BR62" i="3"/>
  <c r="BS62" i="3"/>
  <c r="BT62" i="3"/>
  <c r="BU62" i="3"/>
  <c r="CK62" i="3" s="1"/>
  <c r="BV62" i="3"/>
  <c r="BW62" i="3"/>
  <c r="AN63" i="3"/>
  <c r="BZ63" i="3" s="1"/>
  <c r="AO63" i="3"/>
  <c r="AP63" i="3"/>
  <c r="AQ63" i="3"/>
  <c r="AR63" i="3"/>
  <c r="AS63" i="3"/>
  <c r="AT63" i="3"/>
  <c r="CB63" i="3" s="1"/>
  <c r="AU63" i="3"/>
  <c r="AV63" i="3"/>
  <c r="AW63" i="3"/>
  <c r="AX63" i="3"/>
  <c r="AY63" i="3"/>
  <c r="AZ63" i="3"/>
  <c r="BA63" i="3"/>
  <c r="BB63" i="3"/>
  <c r="CD63" i="3" s="1"/>
  <c r="BC63" i="3"/>
  <c r="BD63" i="3"/>
  <c r="BE63" i="3"/>
  <c r="BF63" i="3"/>
  <c r="BG63" i="3"/>
  <c r="BH63" i="3"/>
  <c r="BI63" i="3"/>
  <c r="CG63" i="3" s="1"/>
  <c r="BJ63" i="3"/>
  <c r="BK63" i="3"/>
  <c r="BL63" i="3"/>
  <c r="CH63" i="3" s="1"/>
  <c r="BM63" i="3"/>
  <c r="BN63" i="3"/>
  <c r="BO63" i="3"/>
  <c r="BP63" i="3"/>
  <c r="BQ63" i="3"/>
  <c r="BR63" i="3"/>
  <c r="BS63" i="3"/>
  <c r="BT63" i="3"/>
  <c r="BU63" i="3"/>
  <c r="BV63" i="3"/>
  <c r="BW63" i="3"/>
  <c r="AN64" i="3"/>
  <c r="AO64" i="3"/>
  <c r="AP64" i="3"/>
  <c r="BZ64" i="3" s="1"/>
  <c r="AQ64" i="3"/>
  <c r="AR64" i="3"/>
  <c r="AS64" i="3"/>
  <c r="AT64" i="3"/>
  <c r="AU64" i="3"/>
  <c r="AV64" i="3"/>
  <c r="AW64" i="3"/>
  <c r="CC64" i="3" s="1"/>
  <c r="AX64" i="3"/>
  <c r="AY64" i="3"/>
  <c r="AZ64" i="3"/>
  <c r="CD64" i="3" s="1"/>
  <c r="BA64" i="3"/>
  <c r="BB64" i="3"/>
  <c r="BC64" i="3"/>
  <c r="BD64" i="3"/>
  <c r="BE64" i="3"/>
  <c r="BF64" i="3"/>
  <c r="CF64" i="3" s="1"/>
  <c r="BG64" i="3"/>
  <c r="BH64" i="3"/>
  <c r="BI64" i="3"/>
  <c r="BJ64" i="3"/>
  <c r="BK64" i="3"/>
  <c r="CG64" i="3" s="1"/>
  <c r="BL64" i="3"/>
  <c r="BM64" i="3"/>
  <c r="BN64" i="3"/>
  <c r="CH64" i="3" s="1"/>
  <c r="BO64" i="3"/>
  <c r="BP64" i="3"/>
  <c r="BQ64" i="3"/>
  <c r="BR64" i="3"/>
  <c r="BS64" i="3"/>
  <c r="BT64" i="3"/>
  <c r="BU64" i="3"/>
  <c r="CK64" i="3" s="1"/>
  <c r="BV64" i="3"/>
  <c r="BW64" i="3"/>
  <c r="AN65" i="3"/>
  <c r="BZ65" i="3" s="1"/>
  <c r="AO65" i="3"/>
  <c r="AP65" i="3"/>
  <c r="AQ65" i="3"/>
  <c r="AR65" i="3"/>
  <c r="AS65" i="3"/>
  <c r="AT65" i="3"/>
  <c r="CB65" i="3" s="1"/>
  <c r="AU65" i="3"/>
  <c r="AV65" i="3"/>
  <c r="AW65" i="3"/>
  <c r="AX65" i="3"/>
  <c r="AY65" i="3"/>
  <c r="AZ65" i="3"/>
  <c r="BA65" i="3"/>
  <c r="BB65" i="3"/>
  <c r="CD65" i="3" s="1"/>
  <c r="BC65" i="3"/>
  <c r="BD65" i="3"/>
  <c r="BE65" i="3"/>
  <c r="BF65" i="3"/>
  <c r="BG65" i="3"/>
  <c r="BH65" i="3"/>
  <c r="BI65" i="3"/>
  <c r="CG65" i="3" s="1"/>
  <c r="BJ65" i="3"/>
  <c r="BK65" i="3"/>
  <c r="BL65" i="3"/>
  <c r="CH65" i="3" s="1"/>
  <c r="BM65" i="3"/>
  <c r="BN65" i="3"/>
  <c r="BO65" i="3"/>
  <c r="BP65" i="3"/>
  <c r="BQ65" i="3"/>
  <c r="BR65" i="3"/>
  <c r="CJ65" i="3" s="1"/>
  <c r="BS65" i="3"/>
  <c r="BT65" i="3"/>
  <c r="BU65" i="3"/>
  <c r="BV65" i="3"/>
  <c r="BW65" i="3"/>
  <c r="AN66" i="3"/>
  <c r="AO66" i="3"/>
  <c r="AP66" i="3"/>
  <c r="BZ66" i="3" s="1"/>
  <c r="AQ66" i="3"/>
  <c r="AR66" i="3"/>
  <c r="AS66" i="3"/>
  <c r="AT66" i="3"/>
  <c r="AU66" i="3"/>
  <c r="AV66" i="3"/>
  <c r="AW66" i="3"/>
  <c r="CC66" i="3" s="1"/>
  <c r="AX66" i="3"/>
  <c r="AY66" i="3"/>
  <c r="AZ66" i="3"/>
  <c r="CD66" i="3" s="1"/>
  <c r="BA66" i="3"/>
  <c r="BB66" i="3"/>
  <c r="BC66" i="3"/>
  <c r="BD66" i="3"/>
  <c r="BE66" i="3"/>
  <c r="BF66" i="3"/>
  <c r="CF66" i="3" s="1"/>
  <c r="BG66" i="3"/>
  <c r="BH66" i="3"/>
  <c r="BI66" i="3"/>
  <c r="BJ66" i="3"/>
  <c r="BK66" i="3"/>
  <c r="BL66" i="3"/>
  <c r="BM66" i="3"/>
  <c r="BN66" i="3"/>
  <c r="CH66" i="3" s="1"/>
  <c r="BO66" i="3"/>
  <c r="BP66" i="3"/>
  <c r="BQ66" i="3"/>
  <c r="BR66" i="3"/>
  <c r="BS66" i="3"/>
  <c r="BT66" i="3"/>
  <c r="BU66" i="3"/>
  <c r="CK66" i="3" s="1"/>
  <c r="BV66" i="3"/>
  <c r="BW66" i="3"/>
  <c r="AN67" i="3"/>
  <c r="BZ67" i="3" s="1"/>
  <c r="AO67" i="3"/>
  <c r="AP67" i="3"/>
  <c r="AQ67" i="3"/>
  <c r="AR67" i="3"/>
  <c r="AS67" i="3"/>
  <c r="AT67" i="3"/>
  <c r="CB67" i="3" s="1"/>
  <c r="AU67" i="3"/>
  <c r="AV67" i="3"/>
  <c r="AW67" i="3"/>
  <c r="AX67" i="3"/>
  <c r="AY67" i="3"/>
  <c r="CC67" i="3" s="1"/>
  <c r="AZ67" i="3"/>
  <c r="BA67" i="3"/>
  <c r="BB67" i="3"/>
  <c r="CD67" i="3" s="1"/>
  <c r="BC67" i="3"/>
  <c r="BD67" i="3"/>
  <c r="BE67" i="3"/>
  <c r="BF67" i="3"/>
  <c r="BG67" i="3"/>
  <c r="BH67" i="3"/>
  <c r="BI67" i="3"/>
  <c r="CG67" i="3" s="1"/>
  <c r="BJ67" i="3"/>
  <c r="BK67" i="3"/>
  <c r="BL67" i="3"/>
  <c r="CH67" i="3" s="1"/>
  <c r="BM67" i="3"/>
  <c r="BN67" i="3"/>
  <c r="BO67" i="3"/>
  <c r="BP67" i="3"/>
  <c r="BQ67" i="3"/>
  <c r="BR67" i="3"/>
  <c r="CJ67" i="3" s="1"/>
  <c r="BS67" i="3"/>
  <c r="BT67" i="3"/>
  <c r="BU67" i="3"/>
  <c r="BV67" i="3"/>
  <c r="BW67" i="3"/>
  <c r="AN68" i="3"/>
  <c r="AO68" i="3"/>
  <c r="AP68" i="3"/>
  <c r="BZ68" i="3" s="1"/>
  <c r="AQ68" i="3"/>
  <c r="AR68" i="3"/>
  <c r="AS68" i="3"/>
  <c r="AT68" i="3"/>
  <c r="AU68" i="3"/>
  <c r="AV68" i="3"/>
  <c r="AW68" i="3"/>
  <c r="CC68" i="3" s="1"/>
  <c r="AX68" i="3"/>
  <c r="AY68" i="3"/>
  <c r="AZ68" i="3"/>
  <c r="CD68" i="3" s="1"/>
  <c r="BA68" i="3"/>
  <c r="BB68" i="3"/>
  <c r="BC68" i="3"/>
  <c r="BD68" i="3"/>
  <c r="BE68" i="3"/>
  <c r="CE68" i="3" s="1"/>
  <c r="BF68" i="3"/>
  <c r="CF68" i="3" s="1"/>
  <c r="BG68" i="3"/>
  <c r="BH68" i="3"/>
  <c r="BI68" i="3"/>
  <c r="BJ68" i="3"/>
  <c r="BK68" i="3"/>
  <c r="BL68" i="3"/>
  <c r="BM68" i="3"/>
  <c r="BN68" i="3"/>
  <c r="CH68" i="3" s="1"/>
  <c r="BO68" i="3"/>
  <c r="BP68" i="3"/>
  <c r="BQ68" i="3"/>
  <c r="BR68" i="3"/>
  <c r="BS68" i="3"/>
  <c r="BT68" i="3"/>
  <c r="BU68" i="3"/>
  <c r="CK68" i="3" s="1"/>
  <c r="BV68" i="3"/>
  <c r="BW68" i="3"/>
  <c r="AN69" i="3"/>
  <c r="BZ69" i="3" s="1"/>
  <c r="AO69" i="3"/>
  <c r="AP69" i="3"/>
  <c r="AQ69" i="3"/>
  <c r="AR69" i="3"/>
  <c r="AS69" i="3"/>
  <c r="CA69" i="3" s="1"/>
  <c r="AT69" i="3"/>
  <c r="CB69" i="3" s="1"/>
  <c r="AU69" i="3"/>
  <c r="AV69" i="3"/>
  <c r="AW69" i="3"/>
  <c r="AX69" i="3"/>
  <c r="AY69" i="3"/>
  <c r="AZ69" i="3"/>
  <c r="BA69" i="3"/>
  <c r="BB69" i="3"/>
  <c r="CD69" i="3" s="1"/>
  <c r="BC69" i="3"/>
  <c r="BD69" i="3"/>
  <c r="BE69" i="3"/>
  <c r="BF69" i="3"/>
  <c r="BG69" i="3"/>
  <c r="BH69" i="3"/>
  <c r="BI69" i="3"/>
  <c r="CG69" i="3" s="1"/>
  <c r="BJ69" i="3"/>
  <c r="BK69" i="3"/>
  <c r="BL69" i="3"/>
  <c r="CH69" i="3" s="1"/>
  <c r="BM69" i="3"/>
  <c r="BN69" i="3"/>
  <c r="BO69" i="3"/>
  <c r="BP69" i="3"/>
  <c r="BQ69" i="3"/>
  <c r="BR69" i="3"/>
  <c r="CJ69" i="3" s="1"/>
  <c r="BS69" i="3"/>
  <c r="BT69" i="3"/>
  <c r="BU69" i="3"/>
  <c r="BV69" i="3"/>
  <c r="BW69" i="3"/>
  <c r="AN70" i="3"/>
  <c r="AO70" i="3"/>
  <c r="AP70" i="3"/>
  <c r="BZ70" i="3" s="1"/>
  <c r="AQ70" i="3"/>
  <c r="AR70" i="3"/>
  <c r="AS70" i="3"/>
  <c r="AT70" i="3"/>
  <c r="AU70" i="3"/>
  <c r="AV70" i="3"/>
  <c r="AW70" i="3"/>
  <c r="CC70" i="3" s="1"/>
  <c r="AX70" i="3"/>
  <c r="AY70" i="3"/>
  <c r="AZ70" i="3"/>
  <c r="CD70" i="3" s="1"/>
  <c r="BA70" i="3"/>
  <c r="BB70" i="3"/>
  <c r="BC70" i="3"/>
  <c r="BD70" i="3"/>
  <c r="BE70" i="3"/>
  <c r="BF70" i="3"/>
  <c r="CF70" i="3" s="1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CK70" i="3" s="1"/>
  <c r="BV70" i="3"/>
  <c r="BW70" i="3"/>
  <c r="AN71" i="3"/>
  <c r="BZ71" i="3" s="1"/>
  <c r="AO71" i="3"/>
  <c r="AP71" i="3"/>
  <c r="AQ71" i="3"/>
  <c r="AR71" i="3"/>
  <c r="AS71" i="3"/>
  <c r="AT71" i="3"/>
  <c r="CB71" i="3" s="1"/>
  <c r="AU71" i="3"/>
  <c r="AV71" i="3"/>
  <c r="AW71" i="3"/>
  <c r="AX71" i="3"/>
  <c r="AY71" i="3"/>
  <c r="AZ71" i="3"/>
  <c r="BA71" i="3"/>
  <c r="BB71" i="3"/>
  <c r="CD71" i="3" s="1"/>
  <c r="BC71" i="3"/>
  <c r="BD71" i="3"/>
  <c r="BE71" i="3"/>
  <c r="BF71" i="3"/>
  <c r="BG71" i="3"/>
  <c r="BH71" i="3"/>
  <c r="BI71" i="3"/>
  <c r="BJ71" i="3"/>
  <c r="BK71" i="3"/>
  <c r="BL71" i="3"/>
  <c r="CH71" i="3" s="1"/>
  <c r="BM71" i="3"/>
  <c r="BN71" i="3"/>
  <c r="BO71" i="3"/>
  <c r="BP71" i="3"/>
  <c r="BQ71" i="3"/>
  <c r="CI71" i="3" s="1"/>
  <c r="BR71" i="3"/>
  <c r="CJ71" i="3" s="1"/>
  <c r="BS71" i="3"/>
  <c r="BT71" i="3"/>
  <c r="BU71" i="3"/>
  <c r="BV71" i="3"/>
  <c r="BW71" i="3"/>
  <c r="CK71" i="3" s="1"/>
  <c r="AN72" i="3"/>
  <c r="AO72" i="3"/>
  <c r="AP72" i="3"/>
  <c r="BZ72" i="3" s="1"/>
  <c r="AQ72" i="3"/>
  <c r="AR72" i="3"/>
  <c r="AS72" i="3"/>
  <c r="AT72" i="3"/>
  <c r="AU72" i="3"/>
  <c r="AV72" i="3"/>
  <c r="AW72" i="3"/>
  <c r="CC72" i="3" s="1"/>
  <c r="AX72" i="3"/>
  <c r="AY72" i="3"/>
  <c r="AZ72" i="3"/>
  <c r="CD72" i="3" s="1"/>
  <c r="BA72" i="3"/>
  <c r="BB72" i="3"/>
  <c r="BC72" i="3"/>
  <c r="BD72" i="3"/>
  <c r="BE72" i="3"/>
  <c r="CE72" i="3" s="1"/>
  <c r="BF72" i="3"/>
  <c r="CF72" i="3" s="1"/>
  <c r="BG72" i="3"/>
  <c r="BH72" i="3"/>
  <c r="BI72" i="3"/>
  <c r="BJ72" i="3"/>
  <c r="BK72" i="3"/>
  <c r="CG72" i="3" s="1"/>
  <c r="BL72" i="3"/>
  <c r="BM72" i="3"/>
  <c r="BN72" i="3"/>
  <c r="CH72" i="3" s="1"/>
  <c r="BO72" i="3"/>
  <c r="BP72" i="3"/>
  <c r="BQ72" i="3"/>
  <c r="BR72" i="3"/>
  <c r="BS72" i="3"/>
  <c r="BT72" i="3"/>
  <c r="BU72" i="3"/>
  <c r="CK72" i="3" s="1"/>
  <c r="BV72" i="3"/>
  <c r="BW72" i="3"/>
  <c r="AN73" i="3"/>
  <c r="BZ73" i="3" s="1"/>
  <c r="AO73" i="3"/>
  <c r="AP73" i="3"/>
  <c r="AQ73" i="3"/>
  <c r="AR73" i="3"/>
  <c r="AS73" i="3"/>
  <c r="CA73" i="3" s="1"/>
  <c r="AT73" i="3"/>
  <c r="CB73" i="3" s="1"/>
  <c r="AU73" i="3"/>
  <c r="AV73" i="3"/>
  <c r="AW73" i="3"/>
  <c r="AX73" i="3"/>
  <c r="AY73" i="3"/>
  <c r="AZ73" i="3"/>
  <c r="BA73" i="3"/>
  <c r="BB73" i="3"/>
  <c r="CD73" i="3" s="1"/>
  <c r="BC73" i="3"/>
  <c r="BD73" i="3"/>
  <c r="BE73" i="3"/>
  <c r="BF73" i="3"/>
  <c r="BG73" i="3"/>
  <c r="BH73" i="3"/>
  <c r="BI73" i="3"/>
  <c r="CG73" i="3" s="1"/>
  <c r="BJ73" i="3"/>
  <c r="BK73" i="3"/>
  <c r="BL73" i="3"/>
  <c r="BM73" i="3"/>
  <c r="BN73" i="3"/>
  <c r="BO73" i="3"/>
  <c r="BP73" i="3"/>
  <c r="BQ73" i="3"/>
  <c r="BR73" i="3"/>
  <c r="CJ73" i="3" s="1"/>
  <c r="BS73" i="3"/>
  <c r="BT73" i="3"/>
  <c r="BU73" i="3"/>
  <c r="BV73" i="3"/>
  <c r="BW73" i="3"/>
  <c r="AN74" i="3"/>
  <c r="AO74" i="3"/>
  <c r="AP74" i="3"/>
  <c r="BZ74" i="3" s="1"/>
  <c r="AQ74" i="3"/>
  <c r="AR74" i="3"/>
  <c r="AS74" i="3"/>
  <c r="AT74" i="3"/>
  <c r="AU74" i="3"/>
  <c r="AV74" i="3"/>
  <c r="AW74" i="3"/>
  <c r="CC74" i="3" s="1"/>
  <c r="AX74" i="3"/>
  <c r="AY74" i="3"/>
  <c r="AZ74" i="3"/>
  <c r="CD74" i="3" s="1"/>
  <c r="BA74" i="3"/>
  <c r="BB74" i="3"/>
  <c r="BC74" i="3"/>
  <c r="BD74" i="3"/>
  <c r="BE74" i="3"/>
  <c r="CE74" i="3" s="1"/>
  <c r="BF74" i="3"/>
  <c r="CF74" i="3" s="1"/>
  <c r="BG74" i="3"/>
  <c r="BH74" i="3"/>
  <c r="BI74" i="3"/>
  <c r="BJ74" i="3"/>
  <c r="BK74" i="3"/>
  <c r="BL74" i="3"/>
  <c r="BM74" i="3"/>
  <c r="BN74" i="3"/>
  <c r="CH74" i="3" s="1"/>
  <c r="BO74" i="3"/>
  <c r="BP74" i="3"/>
  <c r="BQ74" i="3"/>
  <c r="BR74" i="3"/>
  <c r="BS74" i="3"/>
  <c r="BT74" i="3"/>
  <c r="BU74" i="3"/>
  <c r="CK74" i="3" s="1"/>
  <c r="BV74" i="3"/>
  <c r="BW74" i="3"/>
  <c r="AN75" i="3"/>
  <c r="BZ75" i="3" s="1"/>
  <c r="AO75" i="3"/>
  <c r="AP75" i="3"/>
  <c r="AQ75" i="3"/>
  <c r="AR75" i="3"/>
  <c r="AS75" i="3"/>
  <c r="AT75" i="3"/>
  <c r="CB75" i="3" s="1"/>
  <c r="AU75" i="3"/>
  <c r="AV75" i="3"/>
  <c r="AW75" i="3"/>
  <c r="AX75" i="3"/>
  <c r="AY75" i="3"/>
  <c r="AZ75" i="3"/>
  <c r="BA75" i="3"/>
  <c r="BB75" i="3"/>
  <c r="CD75" i="3" s="1"/>
  <c r="BC75" i="3"/>
  <c r="BD75" i="3"/>
  <c r="BE75" i="3"/>
  <c r="BF75" i="3"/>
  <c r="BG75" i="3"/>
  <c r="BH75" i="3"/>
  <c r="BI75" i="3"/>
  <c r="CG75" i="3" s="1"/>
  <c r="BJ75" i="3"/>
  <c r="BK75" i="3"/>
  <c r="BL75" i="3"/>
  <c r="CH75" i="3" s="1"/>
  <c r="BM75" i="3"/>
  <c r="BN75" i="3"/>
  <c r="BO75" i="3"/>
  <c r="BP75" i="3"/>
  <c r="BQ75" i="3"/>
  <c r="BR75" i="3"/>
  <c r="BS75" i="3"/>
  <c r="BT75" i="3"/>
  <c r="BU75" i="3"/>
  <c r="BV75" i="3"/>
  <c r="BW75" i="3"/>
  <c r="CK75" i="3" s="1"/>
  <c r="AN76" i="3"/>
  <c r="AO76" i="3"/>
  <c r="AP76" i="3"/>
  <c r="BZ76" i="3" s="1"/>
  <c r="AQ76" i="3"/>
  <c r="AR76" i="3"/>
  <c r="AS76" i="3"/>
  <c r="AT76" i="3"/>
  <c r="AU76" i="3"/>
  <c r="AV76" i="3"/>
  <c r="AW76" i="3"/>
  <c r="CC76" i="3" s="1"/>
  <c r="AX76" i="3"/>
  <c r="AY76" i="3"/>
  <c r="AZ76" i="3"/>
  <c r="CD76" i="3" s="1"/>
  <c r="BA76" i="3"/>
  <c r="BB76" i="3"/>
  <c r="BC76" i="3"/>
  <c r="BD76" i="3"/>
  <c r="BE76" i="3"/>
  <c r="CE76" i="3" s="1"/>
  <c r="BF76" i="3"/>
  <c r="CF76" i="3" s="1"/>
  <c r="BG76" i="3"/>
  <c r="BH76" i="3"/>
  <c r="BI76" i="3"/>
  <c r="BJ76" i="3"/>
  <c r="BK76" i="3"/>
  <c r="BL76" i="3"/>
  <c r="BM76" i="3"/>
  <c r="BN76" i="3"/>
  <c r="CH76" i="3" s="1"/>
  <c r="BO76" i="3"/>
  <c r="BP76" i="3"/>
  <c r="BQ76" i="3"/>
  <c r="BR76" i="3"/>
  <c r="BS76" i="3"/>
  <c r="BT76" i="3"/>
  <c r="BU76" i="3"/>
  <c r="CK76" i="3" s="1"/>
  <c r="BV76" i="3"/>
  <c r="BW76" i="3"/>
  <c r="AN77" i="3"/>
  <c r="BZ77" i="3" s="1"/>
  <c r="AO77" i="3"/>
  <c r="AP77" i="3"/>
  <c r="AQ77" i="3"/>
  <c r="AR77" i="3"/>
  <c r="AS77" i="3"/>
  <c r="CA77" i="3" s="1"/>
  <c r="AT77" i="3"/>
  <c r="CB77" i="3" s="1"/>
  <c r="AU77" i="3"/>
  <c r="AV77" i="3"/>
  <c r="AW77" i="3"/>
  <c r="AX77" i="3"/>
  <c r="AY77" i="3"/>
  <c r="AZ77" i="3"/>
  <c r="BA77" i="3"/>
  <c r="BB77" i="3"/>
  <c r="CD77" i="3" s="1"/>
  <c r="BC77" i="3"/>
  <c r="BD77" i="3"/>
  <c r="BE77" i="3"/>
  <c r="BF77" i="3"/>
  <c r="BG77" i="3"/>
  <c r="BH77" i="3"/>
  <c r="BI77" i="3"/>
  <c r="CG77" i="3" s="1"/>
  <c r="BJ77" i="3"/>
  <c r="BK77" i="3"/>
  <c r="BL77" i="3"/>
  <c r="CH77" i="3" s="1"/>
  <c r="BM77" i="3"/>
  <c r="BN77" i="3"/>
  <c r="BO77" i="3"/>
  <c r="BP77" i="3"/>
  <c r="BQ77" i="3"/>
  <c r="BR77" i="3"/>
  <c r="CJ77" i="3" s="1"/>
  <c r="BS77" i="3"/>
  <c r="BT77" i="3"/>
  <c r="BU77" i="3"/>
  <c r="BV77" i="3"/>
  <c r="BW77" i="3"/>
  <c r="AN78" i="3"/>
  <c r="AO78" i="3"/>
  <c r="AP78" i="3"/>
  <c r="BZ78" i="3" s="1"/>
  <c r="AQ78" i="3"/>
  <c r="AR78" i="3"/>
  <c r="AS78" i="3"/>
  <c r="AT78" i="3"/>
  <c r="AU78" i="3"/>
  <c r="AV78" i="3"/>
  <c r="AW78" i="3"/>
  <c r="CC78" i="3" s="1"/>
  <c r="AX78" i="3"/>
  <c r="AY78" i="3"/>
  <c r="AZ78" i="3"/>
  <c r="CD78" i="3" s="1"/>
  <c r="BA78" i="3"/>
  <c r="BB78" i="3"/>
  <c r="BC78" i="3"/>
  <c r="BD78" i="3"/>
  <c r="BE78" i="3"/>
  <c r="CE78" i="3" s="1"/>
  <c r="BF78" i="3"/>
  <c r="CF78" i="3" s="1"/>
  <c r="BG78" i="3"/>
  <c r="BH78" i="3"/>
  <c r="BI78" i="3"/>
  <c r="BJ78" i="3"/>
  <c r="BK78" i="3"/>
  <c r="BL78" i="3"/>
  <c r="BM78" i="3"/>
  <c r="BN78" i="3"/>
  <c r="CH78" i="3" s="1"/>
  <c r="BO78" i="3"/>
  <c r="BP78" i="3"/>
  <c r="BQ78" i="3"/>
  <c r="BR78" i="3"/>
  <c r="BS78" i="3"/>
  <c r="BT78" i="3"/>
  <c r="BU78" i="3"/>
  <c r="CK78" i="3" s="1"/>
  <c r="BV78" i="3"/>
  <c r="BW78" i="3"/>
  <c r="AN79" i="3"/>
  <c r="BZ79" i="3" s="1"/>
  <c r="CN43" i="3" s="1"/>
  <c r="AO79" i="3"/>
  <c r="AP79" i="3"/>
  <c r="AQ79" i="3"/>
  <c r="AR79" i="3"/>
  <c r="AS79" i="3"/>
  <c r="CA79" i="3" s="1"/>
  <c r="CO43" i="3" s="1"/>
  <c r="AT79" i="3"/>
  <c r="CB79" i="3" s="1"/>
  <c r="CP43" i="3" s="1"/>
  <c r="AU79" i="3"/>
  <c r="AV79" i="3"/>
  <c r="AW79" i="3"/>
  <c r="AX79" i="3"/>
  <c r="AY79" i="3"/>
  <c r="AZ79" i="3"/>
  <c r="BA79" i="3"/>
  <c r="BB79" i="3"/>
  <c r="CD79" i="3" s="1"/>
  <c r="CR43" i="3" s="1"/>
  <c r="BC79" i="3"/>
  <c r="BD79" i="3"/>
  <c r="BE79" i="3"/>
  <c r="BF79" i="3"/>
  <c r="BG79" i="3"/>
  <c r="BH79" i="3"/>
  <c r="BI79" i="3"/>
  <c r="CG79" i="3" s="1"/>
  <c r="CU43" i="3" s="1"/>
  <c r="BJ79" i="3"/>
  <c r="BK79" i="3"/>
  <c r="BL79" i="3"/>
  <c r="CH79" i="3" s="1"/>
  <c r="CV43" i="3" s="1"/>
  <c r="BM79" i="3"/>
  <c r="BN79" i="3"/>
  <c r="BO79" i="3"/>
  <c r="BP79" i="3"/>
  <c r="BQ79" i="3"/>
  <c r="CI79" i="3" s="1"/>
  <c r="CW43" i="3" s="1"/>
  <c r="BR79" i="3"/>
  <c r="CJ79" i="3" s="1"/>
  <c r="CX43" i="3" s="1"/>
  <c r="BS79" i="3"/>
  <c r="BT79" i="3"/>
  <c r="BU79" i="3"/>
  <c r="BV79" i="3"/>
  <c r="BW79" i="3"/>
  <c r="AN80" i="3"/>
  <c r="AO80" i="3"/>
  <c r="AP80" i="3"/>
  <c r="BZ80" i="3" s="1"/>
  <c r="AQ80" i="3"/>
  <c r="AR80" i="3"/>
  <c r="AS80" i="3"/>
  <c r="AT80" i="3"/>
  <c r="AU80" i="3"/>
  <c r="AV80" i="3"/>
  <c r="AW80" i="3"/>
  <c r="CC80" i="3" s="1"/>
  <c r="AX80" i="3"/>
  <c r="AY80" i="3"/>
  <c r="AZ80" i="3"/>
  <c r="CD80" i="3" s="1"/>
  <c r="BA80" i="3"/>
  <c r="BB80" i="3"/>
  <c r="BC80" i="3"/>
  <c r="BD80" i="3"/>
  <c r="BE80" i="3"/>
  <c r="BF80" i="3"/>
  <c r="CF80" i="3" s="1"/>
  <c r="BG80" i="3"/>
  <c r="BH80" i="3"/>
  <c r="BI80" i="3"/>
  <c r="BJ80" i="3"/>
  <c r="BK80" i="3"/>
  <c r="BL80" i="3"/>
  <c r="BM80" i="3"/>
  <c r="BN80" i="3"/>
  <c r="CH80" i="3" s="1"/>
  <c r="BO80" i="3"/>
  <c r="BP80" i="3"/>
  <c r="BQ80" i="3"/>
  <c r="BR80" i="3"/>
  <c r="BS80" i="3"/>
  <c r="BT80" i="3"/>
  <c r="BU80" i="3"/>
  <c r="CK80" i="3" s="1"/>
  <c r="BV80" i="3"/>
  <c r="BW80" i="3"/>
  <c r="AN81" i="3"/>
  <c r="BZ81" i="3" s="1"/>
  <c r="AO81" i="3"/>
  <c r="AP81" i="3"/>
  <c r="AQ81" i="3"/>
  <c r="AR81" i="3"/>
  <c r="AS81" i="3"/>
  <c r="CA81" i="3" s="1"/>
  <c r="AT81" i="3"/>
  <c r="CB81" i="3" s="1"/>
  <c r="AU81" i="3"/>
  <c r="AV81" i="3"/>
  <c r="AW81" i="3"/>
  <c r="AX81" i="3"/>
  <c r="AY81" i="3"/>
  <c r="AZ81" i="3"/>
  <c r="BA81" i="3"/>
  <c r="BB81" i="3"/>
  <c r="CD81" i="3" s="1"/>
  <c r="BC81" i="3"/>
  <c r="BD81" i="3"/>
  <c r="BE81" i="3"/>
  <c r="BF81" i="3"/>
  <c r="BG81" i="3"/>
  <c r="BH81" i="3"/>
  <c r="BI81" i="3"/>
  <c r="CG81" i="3" s="1"/>
  <c r="BJ81" i="3"/>
  <c r="BK81" i="3"/>
  <c r="BL81" i="3"/>
  <c r="CH81" i="3" s="1"/>
  <c r="BM81" i="3"/>
  <c r="BN81" i="3"/>
  <c r="BO81" i="3"/>
  <c r="BP81" i="3"/>
  <c r="BQ81" i="3"/>
  <c r="CI81" i="3" s="1"/>
  <c r="BR81" i="3"/>
  <c r="CJ81" i="3" s="1"/>
  <c r="BS81" i="3"/>
  <c r="BT81" i="3"/>
  <c r="BU81" i="3"/>
  <c r="BV81" i="3"/>
  <c r="BW81" i="3"/>
  <c r="AN82" i="3"/>
  <c r="AO82" i="3"/>
  <c r="AP82" i="3"/>
  <c r="BZ82" i="3" s="1"/>
  <c r="CN45" i="3" s="1"/>
  <c r="AQ82" i="3"/>
  <c r="AR82" i="3"/>
  <c r="AS82" i="3"/>
  <c r="AT82" i="3"/>
  <c r="AU82" i="3"/>
  <c r="AV82" i="3"/>
  <c r="AW82" i="3"/>
  <c r="CC82" i="3" s="1"/>
  <c r="CQ45" i="3" s="1"/>
  <c r="AX82" i="3"/>
  <c r="AY82" i="3"/>
  <c r="AZ82" i="3"/>
  <c r="CD82" i="3" s="1"/>
  <c r="CR45" i="3" s="1"/>
  <c r="BA82" i="3"/>
  <c r="BB82" i="3"/>
  <c r="BC82" i="3"/>
  <c r="BD82" i="3"/>
  <c r="BE82" i="3"/>
  <c r="CE82" i="3" s="1"/>
  <c r="CS45" i="3" s="1"/>
  <c r="BF82" i="3"/>
  <c r="CF82" i="3" s="1"/>
  <c r="CT45" i="3" s="1"/>
  <c r="BG82" i="3"/>
  <c r="BH82" i="3"/>
  <c r="BI82" i="3"/>
  <c r="BJ82" i="3"/>
  <c r="BK82" i="3"/>
  <c r="BL82" i="3"/>
  <c r="BM82" i="3"/>
  <c r="BN82" i="3"/>
  <c r="CH82" i="3" s="1"/>
  <c r="CV45" i="3" s="1"/>
  <c r="BO82" i="3"/>
  <c r="BP82" i="3"/>
  <c r="BQ82" i="3"/>
  <c r="BR82" i="3"/>
  <c r="BS82" i="3"/>
  <c r="BT82" i="3"/>
  <c r="BU82" i="3"/>
  <c r="CK82" i="3" s="1"/>
  <c r="CY45" i="3" s="1"/>
  <c r="BV82" i="3"/>
  <c r="BW82" i="3"/>
  <c r="AN83" i="3"/>
  <c r="BZ83" i="3" s="1"/>
  <c r="AO83" i="3"/>
  <c r="AP83" i="3"/>
  <c r="AQ83" i="3"/>
  <c r="AR83" i="3"/>
  <c r="AS83" i="3"/>
  <c r="AT83" i="3"/>
  <c r="CB83" i="3" s="1"/>
  <c r="AU83" i="3"/>
  <c r="AV83" i="3"/>
  <c r="AW83" i="3"/>
  <c r="AX83" i="3"/>
  <c r="AY83" i="3"/>
  <c r="AZ83" i="3"/>
  <c r="BA83" i="3"/>
  <c r="BB83" i="3"/>
  <c r="CD83" i="3" s="1"/>
  <c r="BC83" i="3"/>
  <c r="BD83" i="3"/>
  <c r="BE83" i="3"/>
  <c r="BF83" i="3"/>
  <c r="BG83" i="3"/>
  <c r="BH83" i="3"/>
  <c r="BI83" i="3"/>
  <c r="CG83" i="3" s="1"/>
  <c r="BJ83" i="3"/>
  <c r="BK83" i="3"/>
  <c r="BL83" i="3"/>
  <c r="CH83" i="3" s="1"/>
  <c r="BM83" i="3"/>
  <c r="BN83" i="3"/>
  <c r="BO83" i="3"/>
  <c r="BP83" i="3"/>
  <c r="BQ83" i="3"/>
  <c r="CI83" i="3" s="1"/>
  <c r="BR83" i="3"/>
  <c r="CJ83" i="3" s="1"/>
  <c r="BS83" i="3"/>
  <c r="BT83" i="3"/>
  <c r="BU83" i="3"/>
  <c r="BV83" i="3"/>
  <c r="BW83" i="3"/>
  <c r="AN84" i="3"/>
  <c r="AO84" i="3"/>
  <c r="AP84" i="3"/>
  <c r="BZ84" i="3" s="1"/>
  <c r="AQ84" i="3"/>
  <c r="AR84" i="3"/>
  <c r="AS84" i="3"/>
  <c r="AT84" i="3"/>
  <c r="AU84" i="3"/>
  <c r="AV84" i="3"/>
  <c r="AW84" i="3"/>
  <c r="CC84" i="3" s="1"/>
  <c r="AX84" i="3"/>
  <c r="AY84" i="3"/>
  <c r="AZ84" i="3"/>
  <c r="CD84" i="3" s="1"/>
  <c r="BA84" i="3"/>
  <c r="BB84" i="3"/>
  <c r="BC84" i="3"/>
  <c r="CE84" i="3" s="1"/>
  <c r="BD84" i="3"/>
  <c r="BE84" i="3"/>
  <c r="BF84" i="3"/>
  <c r="CF84" i="3" s="1"/>
  <c r="BG84" i="3"/>
  <c r="BH84" i="3"/>
  <c r="BI84" i="3"/>
  <c r="BJ84" i="3"/>
  <c r="BK84" i="3"/>
  <c r="BL84" i="3"/>
  <c r="BM84" i="3"/>
  <c r="BN84" i="3"/>
  <c r="CH84" i="3" s="1"/>
  <c r="BO84" i="3"/>
  <c r="BP84" i="3"/>
  <c r="BQ84" i="3"/>
  <c r="BR84" i="3"/>
  <c r="BS84" i="3"/>
  <c r="BT84" i="3"/>
  <c r="BU84" i="3"/>
  <c r="CK84" i="3" s="1"/>
  <c r="BV84" i="3"/>
  <c r="BW84" i="3"/>
  <c r="AN85" i="3"/>
  <c r="BZ85" i="3" s="1"/>
  <c r="AO85" i="3"/>
  <c r="AP85" i="3"/>
  <c r="AQ85" i="3"/>
  <c r="AR85" i="3"/>
  <c r="AS85" i="3"/>
  <c r="CA85" i="3" s="1"/>
  <c r="AT85" i="3"/>
  <c r="CB85" i="3" s="1"/>
  <c r="AU85" i="3"/>
  <c r="AV85" i="3"/>
  <c r="AW85" i="3"/>
  <c r="AX85" i="3"/>
  <c r="AY85" i="3"/>
  <c r="CC85" i="3" s="1"/>
  <c r="AZ85" i="3"/>
  <c r="BA85" i="3"/>
  <c r="BB85" i="3"/>
  <c r="CD85" i="3" s="1"/>
  <c r="BC85" i="3"/>
  <c r="BD85" i="3"/>
  <c r="BE85" i="3"/>
  <c r="BF85" i="3"/>
  <c r="BG85" i="3"/>
  <c r="BH85" i="3"/>
  <c r="BI85" i="3"/>
  <c r="CG85" i="3" s="1"/>
  <c r="BJ85" i="3"/>
  <c r="BK85" i="3"/>
  <c r="BL85" i="3"/>
  <c r="CH85" i="3" s="1"/>
  <c r="BM85" i="3"/>
  <c r="BN85" i="3"/>
  <c r="BO85" i="3"/>
  <c r="BP85" i="3"/>
  <c r="BQ85" i="3"/>
  <c r="BR85" i="3"/>
  <c r="CJ85" i="3" s="1"/>
  <c r="BS85" i="3"/>
  <c r="BT85" i="3"/>
  <c r="BU85" i="3"/>
  <c r="BV85" i="3"/>
  <c r="BW85" i="3"/>
  <c r="AN86" i="3"/>
  <c r="AO86" i="3"/>
  <c r="AP86" i="3"/>
  <c r="BZ86" i="3" s="1"/>
  <c r="AQ86" i="3"/>
  <c r="AR86" i="3"/>
  <c r="AS86" i="3"/>
  <c r="AT86" i="3"/>
  <c r="AU86" i="3"/>
  <c r="AV86" i="3"/>
  <c r="AW86" i="3"/>
  <c r="CC86" i="3" s="1"/>
  <c r="AX86" i="3"/>
  <c r="AY86" i="3"/>
  <c r="AZ86" i="3"/>
  <c r="BA86" i="3"/>
  <c r="BB86" i="3"/>
  <c r="BC86" i="3"/>
  <c r="BD86" i="3"/>
  <c r="BE86" i="3"/>
  <c r="CE86" i="3" s="1"/>
  <c r="BF86" i="3"/>
  <c r="CF86" i="3" s="1"/>
  <c r="BG86" i="3"/>
  <c r="BH86" i="3"/>
  <c r="BI86" i="3"/>
  <c r="BJ86" i="3"/>
  <c r="BK86" i="3"/>
  <c r="CG86" i="3" s="1"/>
  <c r="BL86" i="3"/>
  <c r="BM86" i="3"/>
  <c r="BN86" i="3"/>
  <c r="CH86" i="3" s="1"/>
  <c r="BO86" i="3"/>
  <c r="BP86" i="3"/>
  <c r="BQ86" i="3"/>
  <c r="BR86" i="3"/>
  <c r="BS86" i="3"/>
  <c r="BT86" i="3"/>
  <c r="BU86" i="3"/>
  <c r="CK86" i="3" s="1"/>
  <c r="BV86" i="3"/>
  <c r="BW86" i="3"/>
  <c r="AN87" i="3"/>
  <c r="AO87" i="3"/>
  <c r="AP87" i="3"/>
  <c r="AQ87" i="3"/>
  <c r="AR87" i="3"/>
  <c r="AS87" i="3"/>
  <c r="AT87" i="3"/>
  <c r="CB87" i="3" s="1"/>
  <c r="AU87" i="3"/>
  <c r="AV87" i="3"/>
  <c r="AW87" i="3"/>
  <c r="AX87" i="3"/>
  <c r="AY87" i="3"/>
  <c r="AZ87" i="3"/>
  <c r="BA87" i="3"/>
  <c r="BB87" i="3"/>
  <c r="CD87" i="3" s="1"/>
  <c r="BC87" i="3"/>
  <c r="CE87" i="3" s="1"/>
  <c r="BD87" i="3"/>
  <c r="BE87" i="3"/>
  <c r="BF87" i="3"/>
  <c r="BG87" i="3"/>
  <c r="BH87" i="3"/>
  <c r="BI87" i="3"/>
  <c r="CG87" i="3" s="1"/>
  <c r="BJ87" i="3"/>
  <c r="BK87" i="3"/>
  <c r="BL87" i="3"/>
  <c r="CH87" i="3" s="1"/>
  <c r="BM87" i="3"/>
  <c r="BN87" i="3"/>
  <c r="BO87" i="3"/>
  <c r="BP87" i="3"/>
  <c r="BQ87" i="3"/>
  <c r="BR87" i="3"/>
  <c r="CJ87" i="3" s="1"/>
  <c r="BS87" i="3"/>
  <c r="BT87" i="3"/>
  <c r="BU87" i="3"/>
  <c r="BV87" i="3"/>
  <c r="BW87" i="3"/>
  <c r="AN88" i="3"/>
  <c r="AO88" i="3"/>
  <c r="AP88" i="3"/>
  <c r="BZ88" i="3" s="1"/>
  <c r="AQ88" i="3"/>
  <c r="CA88" i="3" s="1"/>
  <c r="AR88" i="3"/>
  <c r="AS88" i="3"/>
  <c r="AT88" i="3"/>
  <c r="AU88" i="3"/>
  <c r="AV88" i="3"/>
  <c r="AW88" i="3"/>
  <c r="AX88" i="3"/>
  <c r="AY88" i="3"/>
  <c r="AZ88" i="3"/>
  <c r="CD88" i="3" s="1"/>
  <c r="BA88" i="3"/>
  <c r="BB88" i="3"/>
  <c r="BC88" i="3"/>
  <c r="BD88" i="3"/>
  <c r="BE88" i="3"/>
  <c r="BF88" i="3"/>
  <c r="CF88" i="3" s="1"/>
  <c r="BG88" i="3"/>
  <c r="BH88" i="3"/>
  <c r="BI88" i="3"/>
  <c r="BJ88" i="3"/>
  <c r="BK88" i="3"/>
  <c r="CG88" i="3" s="1"/>
  <c r="BL88" i="3"/>
  <c r="BM88" i="3"/>
  <c r="BN88" i="3"/>
  <c r="BO88" i="3"/>
  <c r="CI88" i="3" s="1"/>
  <c r="BP88" i="3"/>
  <c r="BQ88" i="3"/>
  <c r="BR88" i="3"/>
  <c r="BS88" i="3"/>
  <c r="BT88" i="3"/>
  <c r="BU88" i="3"/>
  <c r="BV88" i="3"/>
  <c r="BW88" i="3"/>
  <c r="AN89" i="3"/>
  <c r="BZ89" i="3" s="1"/>
  <c r="CN49" i="3" s="1"/>
  <c r="AO89" i="3"/>
  <c r="AP89" i="3"/>
  <c r="AQ89" i="3"/>
  <c r="AR89" i="3"/>
  <c r="AS89" i="3"/>
  <c r="AT89" i="3"/>
  <c r="CB89" i="3" s="1"/>
  <c r="CP49" i="3" s="1"/>
  <c r="AU89" i="3"/>
  <c r="AV89" i="3"/>
  <c r="AW89" i="3"/>
  <c r="AX89" i="3"/>
  <c r="AY89" i="3"/>
  <c r="AZ89" i="3"/>
  <c r="BA89" i="3"/>
  <c r="BB89" i="3"/>
  <c r="CD89" i="3" s="1"/>
  <c r="CR49" i="3" s="1"/>
  <c r="BC89" i="3"/>
  <c r="CE89" i="3" s="1"/>
  <c r="CS49" i="3" s="1"/>
  <c r="BD89" i="3"/>
  <c r="BE89" i="3"/>
  <c r="BF89" i="3"/>
  <c r="BG89" i="3"/>
  <c r="BH89" i="3"/>
  <c r="BI89" i="3"/>
  <c r="CG89" i="3" s="1"/>
  <c r="CU49" i="3" s="1"/>
  <c r="BJ89" i="3"/>
  <c r="BK89" i="3"/>
  <c r="BL89" i="3"/>
  <c r="CH89" i="3" s="1"/>
  <c r="CV49" i="3" s="1"/>
  <c r="BM89" i="3"/>
  <c r="BN89" i="3"/>
  <c r="BO89" i="3"/>
  <c r="BP89" i="3"/>
  <c r="BQ89" i="3"/>
  <c r="BR89" i="3"/>
  <c r="CJ89" i="3" s="1"/>
  <c r="CX49" i="3" s="1"/>
  <c r="BS89" i="3"/>
  <c r="BT89" i="3"/>
  <c r="BU89" i="3"/>
  <c r="BV89" i="3"/>
  <c r="BW89" i="3"/>
  <c r="CK89" i="3" s="1"/>
  <c r="CY49" i="3" s="1"/>
  <c r="CC88" i="3"/>
  <c r="CK88" i="3"/>
  <c r="CI86" i="3"/>
  <c r="CA30" i="3"/>
  <c r="CG30" i="3"/>
  <c r="CI30" i="3"/>
  <c r="CE31" i="3"/>
  <c r="CK31" i="3"/>
  <c r="CA32" i="3"/>
  <c r="CC32" i="3"/>
  <c r="CI32" i="3"/>
  <c r="CE33" i="3"/>
  <c r="CK33" i="3"/>
  <c r="CA34" i="3"/>
  <c r="CE34" i="3"/>
  <c r="CI34" i="3"/>
  <c r="CC35" i="3"/>
  <c r="CE35" i="3"/>
  <c r="CK35" i="3"/>
  <c r="CA36" i="3"/>
  <c r="CG36" i="3"/>
  <c r="CI36" i="3"/>
  <c r="CA37" i="3"/>
  <c r="CE37" i="3"/>
  <c r="CA38" i="3"/>
  <c r="CG38" i="3"/>
  <c r="CI38" i="3"/>
  <c r="CE39" i="3"/>
  <c r="CG39" i="3"/>
  <c r="CK39" i="3"/>
  <c r="CA40" i="3"/>
  <c r="CE41" i="3"/>
  <c r="CA42" i="3"/>
  <c r="CE47" i="3"/>
  <c r="CG47" i="3"/>
  <c r="CA48" i="3"/>
  <c r="CI48" i="3"/>
  <c r="CE49" i="3"/>
  <c r="CA50" i="3"/>
  <c r="CI50" i="3"/>
  <c r="CA51" i="3"/>
  <c r="CC51" i="3"/>
  <c r="CE51" i="3"/>
  <c r="CA52" i="3"/>
  <c r="CE53" i="3"/>
  <c r="CG54" i="3"/>
  <c r="CI54" i="3"/>
  <c r="CK54" i="3"/>
  <c r="CE55" i="3"/>
  <c r="CS31" i="3" s="1"/>
  <c r="CA56" i="3"/>
  <c r="CI56" i="3"/>
  <c r="CC57" i="3"/>
  <c r="CE57" i="3"/>
  <c r="CA58" i="3"/>
  <c r="CO33" i="3" s="1"/>
  <c r="CE58" i="3"/>
  <c r="CS33" i="3" s="1"/>
  <c r="CI58" i="3"/>
  <c r="CW33" i="3" s="1"/>
  <c r="CE59" i="3"/>
  <c r="CK59" i="3"/>
  <c r="CA60" i="3"/>
  <c r="CI60" i="3"/>
  <c r="CE75" i="3"/>
  <c r="CC87" i="3"/>
  <c r="I3" i="4"/>
  <c r="L3" i="4"/>
  <c r="H3" i="4"/>
  <c r="I2" i="4"/>
  <c r="L2" i="4"/>
  <c r="K2" i="4"/>
  <c r="P2" i="4"/>
  <c r="E15" i="4"/>
  <c r="E8" i="4"/>
  <c r="M2" i="4" s="1"/>
  <c r="E13" i="4"/>
  <c r="E11" i="4"/>
  <c r="K3" i="4" s="1"/>
  <c r="E16" i="4"/>
  <c r="E17" i="4"/>
  <c r="N3" i="4" s="1"/>
  <c r="E10" i="4"/>
  <c r="E6" i="4"/>
  <c r="E5" i="4"/>
  <c r="E3" i="4"/>
  <c r="N2" i="4" s="1"/>
  <c r="E12" i="4"/>
  <c r="M3" i="4" s="1"/>
  <c r="E7" i="4"/>
  <c r="E2" i="4"/>
  <c r="H2" i="4" s="1"/>
  <c r="E9" i="4"/>
  <c r="O2" i="4" s="1"/>
  <c r="E4" i="4"/>
  <c r="E14" i="4"/>
  <c r="CV4" i="3"/>
  <c r="CN4" i="3"/>
  <c r="BZ5" i="3"/>
  <c r="CC5" i="3"/>
  <c r="CE5" i="3"/>
  <c r="CF5" i="3"/>
  <c r="CH5" i="3"/>
  <c r="CK5" i="3"/>
  <c r="BZ6" i="3"/>
  <c r="CA6" i="3"/>
  <c r="CB6" i="3"/>
  <c r="CD6" i="3"/>
  <c r="CG6" i="3"/>
  <c r="CH6" i="3"/>
  <c r="CI6" i="3"/>
  <c r="CJ6" i="3"/>
  <c r="CK6" i="3"/>
  <c r="BZ7" i="3"/>
  <c r="CC7" i="3"/>
  <c r="CE7" i="3"/>
  <c r="CF7" i="3"/>
  <c r="CH7" i="3"/>
  <c r="BZ8" i="3"/>
  <c r="CA8" i="3"/>
  <c r="CB8" i="3"/>
  <c r="CD8" i="3"/>
  <c r="CI8" i="3"/>
  <c r="CJ8" i="3"/>
  <c r="BZ9" i="3"/>
  <c r="CN7" i="3" s="1"/>
  <c r="CC9" i="3"/>
  <c r="CQ7" i="3" s="1"/>
  <c r="CE9" i="3"/>
  <c r="CS7" i="3" s="1"/>
  <c r="CF9" i="3"/>
  <c r="CT7" i="3" s="1"/>
  <c r="CH9" i="3"/>
  <c r="CV7" i="3" s="1"/>
  <c r="CA10" i="3"/>
  <c r="CO8" i="3" s="1"/>
  <c r="CB10" i="3"/>
  <c r="CP8" i="3" s="1"/>
  <c r="CC10" i="3"/>
  <c r="CQ8" i="3" s="1"/>
  <c r="CD10" i="3"/>
  <c r="CR8" i="3" s="1"/>
  <c r="CG10" i="3"/>
  <c r="CU8" i="3" s="1"/>
  <c r="CI10" i="3"/>
  <c r="CW8" i="3" s="1"/>
  <c r="CJ10" i="3"/>
  <c r="CX8" i="3" s="1"/>
  <c r="BZ11" i="3"/>
  <c r="CN9" i="3" s="1"/>
  <c r="CC11" i="3"/>
  <c r="CQ9" i="3" s="1"/>
  <c r="CE11" i="3"/>
  <c r="CS9" i="3" s="1"/>
  <c r="CF11" i="3"/>
  <c r="CT9" i="3" s="1"/>
  <c r="CH11" i="3"/>
  <c r="CV9" i="3" s="1"/>
  <c r="CK11" i="3"/>
  <c r="CY9" i="3" s="1"/>
  <c r="CA12" i="3"/>
  <c r="CO10" i="3" s="1"/>
  <c r="CB12" i="3"/>
  <c r="CP10" i="3" s="1"/>
  <c r="CD12" i="3"/>
  <c r="CR10" i="3" s="1"/>
  <c r="CG12" i="3"/>
  <c r="CU10" i="3" s="1"/>
  <c r="CI12" i="3"/>
  <c r="CW10" i="3" s="1"/>
  <c r="CJ12" i="3"/>
  <c r="CX10" i="3" s="1"/>
  <c r="BZ13" i="3"/>
  <c r="CE13" i="3"/>
  <c r="CF13" i="3"/>
  <c r="CG13" i="3"/>
  <c r="CH13" i="3"/>
  <c r="CA14" i="3"/>
  <c r="CB14" i="3"/>
  <c r="CD14" i="3"/>
  <c r="CG14" i="3"/>
  <c r="CI14" i="3"/>
  <c r="CJ14" i="3"/>
  <c r="CK14" i="3"/>
  <c r="BZ15" i="3"/>
  <c r="CE15" i="3"/>
  <c r="CF15" i="3"/>
  <c r="CH15" i="3"/>
  <c r="CI15" i="3"/>
  <c r="CK15" i="3"/>
  <c r="CA16" i="3"/>
  <c r="CB16" i="3"/>
  <c r="CD16" i="3"/>
  <c r="CG16" i="3"/>
  <c r="CI16" i="3"/>
  <c r="CJ16" i="3"/>
  <c r="BZ17" i="3"/>
  <c r="CN13" i="3" s="1"/>
  <c r="CC17" i="3"/>
  <c r="CQ13" i="3" s="1"/>
  <c r="CE17" i="3"/>
  <c r="CS13" i="3" s="1"/>
  <c r="CF17" i="3"/>
  <c r="CT13" i="3" s="1"/>
  <c r="CH17" i="3"/>
  <c r="CV13" i="3" s="1"/>
  <c r="CK17" i="3"/>
  <c r="CY13" i="3" s="1"/>
  <c r="CA18" i="3"/>
  <c r="CB18" i="3"/>
  <c r="CD18" i="3"/>
  <c r="CI18" i="3"/>
  <c r="CJ18" i="3"/>
  <c r="CK18" i="3"/>
  <c r="BZ19" i="3"/>
  <c r="CE19" i="3"/>
  <c r="CF19" i="3"/>
  <c r="CH19" i="3"/>
  <c r="CK19" i="3"/>
  <c r="CA20" i="3"/>
  <c r="CO15" i="3" s="1"/>
  <c r="CB20" i="3"/>
  <c r="CP15" i="3" s="1"/>
  <c r="CD20" i="3"/>
  <c r="CR15" i="3" s="1"/>
  <c r="CI20" i="3"/>
  <c r="CW15" i="3" s="1"/>
  <c r="CJ20" i="3"/>
  <c r="CX15" i="3" s="1"/>
  <c r="BZ21" i="3"/>
  <c r="CN16" i="3" s="1"/>
  <c r="CC21" i="3"/>
  <c r="CQ16" i="3" s="1"/>
  <c r="CE21" i="3"/>
  <c r="CS16" i="3" s="1"/>
  <c r="CF21" i="3"/>
  <c r="CT16" i="3" s="1"/>
  <c r="CH21" i="3"/>
  <c r="CV16" i="3" s="1"/>
  <c r="CK21" i="3"/>
  <c r="CY16" i="3" s="1"/>
  <c r="CA22" i="3"/>
  <c r="CB22" i="3"/>
  <c r="CD22" i="3"/>
  <c r="CE22" i="3"/>
  <c r="CG22" i="3"/>
  <c r="CI22" i="3"/>
  <c r="CJ22" i="3"/>
  <c r="BZ23" i="3"/>
  <c r="CC23" i="3"/>
  <c r="CD23" i="3"/>
  <c r="CE23" i="3"/>
  <c r="CF23" i="3"/>
  <c r="CH23" i="3"/>
  <c r="CA24" i="3"/>
  <c r="CB24" i="3"/>
  <c r="CD24" i="3"/>
  <c r="CE24" i="3"/>
  <c r="CI24" i="3"/>
  <c r="CJ24" i="3"/>
  <c r="BZ25" i="3"/>
  <c r="CC25" i="3"/>
  <c r="CE25" i="3"/>
  <c r="CF25" i="3"/>
  <c r="CH25" i="3"/>
  <c r="CI25" i="3"/>
  <c r="CA26" i="3"/>
  <c r="CB26" i="3"/>
  <c r="CD26" i="3"/>
  <c r="CG26" i="3"/>
  <c r="CI26" i="3"/>
  <c r="CJ26" i="3"/>
  <c r="BZ27" i="3"/>
  <c r="CC27" i="3"/>
  <c r="CE27" i="3"/>
  <c r="CF27" i="3"/>
  <c r="CH27" i="3"/>
  <c r="CA28" i="3"/>
  <c r="CB28" i="3"/>
  <c r="CD28" i="3"/>
  <c r="CI28" i="3"/>
  <c r="CJ28" i="3"/>
  <c r="BZ29" i="3"/>
  <c r="CA29" i="3"/>
  <c r="CE29" i="3"/>
  <c r="CF29" i="3"/>
  <c r="CH29" i="3"/>
  <c r="CB30" i="3"/>
  <c r="CD30" i="3"/>
  <c r="CH30" i="3"/>
  <c r="CJ30" i="3"/>
  <c r="BZ31" i="3"/>
  <c r="CF31" i="3"/>
  <c r="CH31" i="3"/>
  <c r="CB32" i="3"/>
  <c r="CD32" i="3"/>
  <c r="CJ32" i="3"/>
  <c r="BZ33" i="3"/>
  <c r="CF33" i="3"/>
  <c r="CH33" i="3"/>
  <c r="CB34" i="3"/>
  <c r="CD34" i="3"/>
  <c r="CJ34" i="3"/>
  <c r="BZ35" i="3"/>
  <c r="CF35" i="3"/>
  <c r="CH35" i="3"/>
  <c r="CB36" i="3"/>
  <c r="CD36" i="3"/>
  <c r="CJ36" i="3"/>
  <c r="BZ37" i="3"/>
  <c r="CF37" i="3"/>
  <c r="CH37" i="3"/>
  <c r="CB38" i="3"/>
  <c r="CD38" i="3"/>
  <c r="CJ38" i="3"/>
  <c r="BZ39" i="3"/>
  <c r="CF39" i="3"/>
  <c r="CH39" i="3"/>
  <c r="CB40" i="3"/>
  <c r="CD40" i="3"/>
  <c r="CI40" i="3"/>
  <c r="CJ40" i="3"/>
  <c r="BZ41" i="3"/>
  <c r="CC41" i="3"/>
  <c r="CF41" i="3"/>
  <c r="CH41" i="3"/>
  <c r="CJ41" i="3"/>
  <c r="CB42" i="3"/>
  <c r="CI42" i="3"/>
  <c r="CJ42" i="3"/>
  <c r="BZ43" i="3"/>
  <c r="CA43" i="3"/>
  <c r="CE43" i="3"/>
  <c r="CF43" i="3"/>
  <c r="CH43" i="3"/>
  <c r="CK43" i="3"/>
  <c r="CA44" i="3"/>
  <c r="CB44" i="3"/>
  <c r="CD44" i="3"/>
  <c r="CG44" i="3"/>
  <c r="CI44" i="3"/>
  <c r="CJ44" i="3"/>
  <c r="CK44" i="3"/>
  <c r="BZ45" i="3"/>
  <c r="CE45" i="3"/>
  <c r="CF45" i="3"/>
  <c r="CH45" i="3"/>
  <c r="CA46" i="3"/>
  <c r="CO26" i="3" s="1"/>
  <c r="CB46" i="3"/>
  <c r="CP26" i="3" s="1"/>
  <c r="CD46" i="3"/>
  <c r="CR26" i="3" s="1"/>
  <c r="CI46" i="3"/>
  <c r="CW26" i="3" s="1"/>
  <c r="CJ46" i="3"/>
  <c r="CX26" i="3" s="1"/>
  <c r="BZ47" i="3"/>
  <c r="CF47" i="3"/>
  <c r="CH47" i="3"/>
  <c r="CJ47" i="3"/>
  <c r="CB48" i="3"/>
  <c r="CJ48" i="3"/>
  <c r="BZ49" i="3"/>
  <c r="CF49" i="3"/>
  <c r="CH49" i="3"/>
  <c r="CB50" i="3"/>
  <c r="CD50" i="3"/>
  <c r="CJ50" i="3"/>
  <c r="BZ51" i="3"/>
  <c r="CF51" i="3"/>
  <c r="CH51" i="3"/>
  <c r="CB52" i="3"/>
  <c r="CD52" i="3"/>
  <c r="CI52" i="3"/>
  <c r="CJ52" i="3"/>
  <c r="BZ53" i="3"/>
  <c r="CF53" i="3"/>
  <c r="CG53" i="3"/>
  <c r="CU30" i="3" s="1"/>
  <c r="CH53" i="3"/>
  <c r="CK53" i="3"/>
  <c r="CA54" i="3"/>
  <c r="CB54" i="3"/>
  <c r="CD54" i="3"/>
  <c r="CJ54" i="3"/>
  <c r="CD55" i="3"/>
  <c r="CR31" i="3" s="1"/>
  <c r="CF55" i="3"/>
  <c r="CT31" i="3" s="1"/>
  <c r="CH55" i="3"/>
  <c r="CV31" i="3" s="1"/>
  <c r="CB56" i="3"/>
  <c r="CJ56" i="3"/>
  <c r="BZ57" i="3"/>
  <c r="CF57" i="3"/>
  <c r="CB58" i="3"/>
  <c r="CP33" i="3" s="1"/>
  <c r="CD58" i="3"/>
  <c r="CR33" i="3" s="1"/>
  <c r="CJ58" i="3"/>
  <c r="CX33" i="3" s="1"/>
  <c r="CF59" i="3"/>
  <c r="CH59" i="3"/>
  <c r="CJ59" i="3"/>
  <c r="CB60" i="3"/>
  <c r="CD60" i="3"/>
  <c r="CJ60" i="3"/>
  <c r="BZ61" i="3"/>
  <c r="CE61" i="3"/>
  <c r="CF61" i="3"/>
  <c r="CA62" i="3"/>
  <c r="CB62" i="3"/>
  <c r="CG62" i="3"/>
  <c r="CI62" i="3"/>
  <c r="CJ62" i="3"/>
  <c r="CC63" i="3"/>
  <c r="CE63" i="3"/>
  <c r="CF63" i="3"/>
  <c r="CJ63" i="3"/>
  <c r="CK63" i="3"/>
  <c r="CA64" i="3"/>
  <c r="CB64" i="3"/>
  <c r="CI64" i="3"/>
  <c r="CJ64" i="3"/>
  <c r="CC65" i="3"/>
  <c r="CE65" i="3"/>
  <c r="CF65" i="3"/>
  <c r="CK65" i="3"/>
  <c r="CA66" i="3"/>
  <c r="CB66" i="3"/>
  <c r="CG66" i="3"/>
  <c r="CI66" i="3"/>
  <c r="CJ66" i="3"/>
  <c r="CE67" i="3"/>
  <c r="CF67" i="3"/>
  <c r="CK67" i="3"/>
  <c r="CA68" i="3"/>
  <c r="CB68" i="3"/>
  <c r="CG68" i="3"/>
  <c r="CI68" i="3"/>
  <c r="CJ68" i="3"/>
  <c r="CC69" i="3"/>
  <c r="CE69" i="3"/>
  <c r="CF69" i="3"/>
  <c r="CI69" i="3"/>
  <c r="CK69" i="3"/>
  <c r="CA70" i="3"/>
  <c r="CB70" i="3"/>
  <c r="CG70" i="3"/>
  <c r="CH70" i="3"/>
  <c r="CI70" i="3"/>
  <c r="CJ70" i="3"/>
  <c r="CC71" i="3"/>
  <c r="CE71" i="3"/>
  <c r="CF71" i="3"/>
  <c r="CG71" i="3"/>
  <c r="CA72" i="3"/>
  <c r="CB72" i="3"/>
  <c r="CI72" i="3"/>
  <c r="CJ72" i="3"/>
  <c r="CC73" i="3"/>
  <c r="CF73" i="3"/>
  <c r="CH73" i="3"/>
  <c r="CI73" i="3"/>
  <c r="CK73" i="3"/>
  <c r="CA74" i="3"/>
  <c r="CB74" i="3"/>
  <c r="CG74" i="3"/>
  <c r="CI74" i="3"/>
  <c r="CJ74" i="3"/>
  <c r="CC75" i="3"/>
  <c r="CF75" i="3"/>
  <c r="CI75" i="3"/>
  <c r="CJ75" i="3"/>
  <c r="CA76" i="3"/>
  <c r="CB76" i="3"/>
  <c r="CG76" i="3"/>
  <c r="CI76" i="3"/>
  <c r="CJ76" i="3"/>
  <c r="CC77" i="3"/>
  <c r="CF77" i="3"/>
  <c r="CI77" i="3"/>
  <c r="CK77" i="3"/>
  <c r="CA78" i="3"/>
  <c r="CB78" i="3"/>
  <c r="CG78" i="3"/>
  <c r="CI78" i="3"/>
  <c r="CJ78" i="3"/>
  <c r="CC79" i="3"/>
  <c r="CQ43" i="3" s="1"/>
  <c r="CE79" i="3"/>
  <c r="CS43" i="3" s="1"/>
  <c r="CF79" i="3"/>
  <c r="CT43" i="3" s="1"/>
  <c r="CK79" i="3"/>
  <c r="CY43" i="3" s="1"/>
  <c r="CA80" i="3"/>
  <c r="CB80" i="3"/>
  <c r="CE80" i="3"/>
  <c r="CG80" i="3"/>
  <c r="CI80" i="3"/>
  <c r="CJ80" i="3"/>
  <c r="CC81" i="3"/>
  <c r="CE81" i="3"/>
  <c r="CF81" i="3"/>
  <c r="CK81" i="3"/>
  <c r="CA82" i="3"/>
  <c r="CO45" i="3" s="1"/>
  <c r="CB82" i="3"/>
  <c r="CP45" i="3" s="1"/>
  <c r="CG82" i="3"/>
  <c r="CU45" i="3" s="1"/>
  <c r="CI82" i="3"/>
  <c r="CW45" i="3" s="1"/>
  <c r="CJ82" i="3"/>
  <c r="CX45" i="3" s="1"/>
  <c r="CA83" i="3"/>
  <c r="CC83" i="3"/>
  <c r="CE83" i="3"/>
  <c r="CF83" i="3"/>
  <c r="CK83" i="3"/>
  <c r="CA84" i="3"/>
  <c r="CB84" i="3"/>
  <c r="CG84" i="3"/>
  <c r="CI84" i="3"/>
  <c r="CJ84" i="3"/>
  <c r="CE85" i="3"/>
  <c r="CF85" i="3"/>
  <c r="CI85" i="3"/>
  <c r="CK85" i="3"/>
  <c r="CA86" i="3"/>
  <c r="CB86" i="3"/>
  <c r="CJ86" i="3"/>
  <c r="BZ87" i="3"/>
  <c r="CF87" i="3"/>
  <c r="CB88" i="3"/>
  <c r="CH88" i="3"/>
  <c r="CJ88" i="3"/>
  <c r="CF89" i="3"/>
  <c r="CT49" i="3" s="1"/>
  <c r="CI4" i="3"/>
  <c r="CW4" i="3" s="1"/>
  <c r="CF4" i="3"/>
  <c r="CT4" i="3" s="1"/>
  <c r="CD4" i="3"/>
  <c r="CR4" i="3" s="1"/>
  <c r="BZ4" i="3"/>
  <c r="BW4" i="3"/>
  <c r="BV4" i="3"/>
  <c r="BU4" i="3"/>
  <c r="CK4" i="3" s="1"/>
  <c r="CY4" i="3" s="1"/>
  <c r="BT4" i="3"/>
  <c r="BS4" i="3"/>
  <c r="BR4" i="3"/>
  <c r="BQ4" i="3"/>
  <c r="BP4" i="3"/>
  <c r="BO4" i="3"/>
  <c r="BN4" i="3"/>
  <c r="BM4" i="3"/>
  <c r="BL4" i="3"/>
  <c r="CH4" i="3" s="1"/>
  <c r="BK4" i="3"/>
  <c r="BJ4" i="3"/>
  <c r="BI4" i="3"/>
  <c r="BH4" i="3"/>
  <c r="BG4" i="3"/>
  <c r="BF4" i="3"/>
  <c r="CE77" i="3"/>
  <c r="CE73" i="3"/>
  <c r="BE4" i="3"/>
  <c r="CE4" i="3" s="1"/>
  <c r="CS4" i="3" s="1"/>
  <c r="BD4" i="3"/>
  <c r="BC4" i="3"/>
  <c r="CD86" i="3"/>
  <c r="CD48" i="3"/>
  <c r="CD42" i="3"/>
  <c r="CD27" i="3"/>
  <c r="BB4" i="3"/>
  <c r="BA4" i="3"/>
  <c r="AZ4" i="3"/>
  <c r="AY4" i="3"/>
  <c r="CC4" i="3" s="1"/>
  <c r="CQ4" i="3" s="1"/>
  <c r="AX4" i="3"/>
  <c r="AW4" i="3"/>
  <c r="AV4" i="3"/>
  <c r="AU4" i="3"/>
  <c r="AT4" i="3"/>
  <c r="CB4" i="3" s="1"/>
  <c r="CP4" i="3" s="1"/>
  <c r="AS4" i="3"/>
  <c r="AR4" i="3"/>
  <c r="AQ4" i="3"/>
  <c r="CA4" i="3" s="1"/>
  <c r="CO4" i="3" s="1"/>
  <c r="AP4" i="3"/>
  <c r="AN4" i="3"/>
  <c r="AO4" i="3"/>
  <c r="CR47" i="3" l="1"/>
  <c r="CR41" i="3"/>
  <c r="CY30" i="3"/>
  <c r="CS42" i="3"/>
  <c r="CI89" i="3"/>
  <c r="CW49" i="3" s="1"/>
  <c r="CA89" i="3"/>
  <c r="CO49" i="3" s="1"/>
  <c r="CE88" i="3"/>
  <c r="CI87" i="3"/>
  <c r="CA87" i="3"/>
  <c r="CA75" i="3"/>
  <c r="CA71" i="3"/>
  <c r="CE70" i="3"/>
  <c r="CS38" i="3" s="1"/>
  <c r="CI67" i="3"/>
  <c r="CA67" i="3"/>
  <c r="CO37" i="3" s="1"/>
  <c r="CE66" i="3"/>
  <c r="CI65" i="3"/>
  <c r="CA65" i="3"/>
  <c r="CE64" i="3"/>
  <c r="CI63" i="3"/>
  <c r="CW35" i="3" s="1"/>
  <c r="CE56" i="3"/>
  <c r="CS32" i="3" s="1"/>
  <c r="CE42" i="3"/>
  <c r="CS24" i="3" s="1"/>
  <c r="CE30" i="3"/>
  <c r="CS19" i="3" s="1"/>
  <c r="CA17" i="3"/>
  <c r="CO13" i="3" s="1"/>
  <c r="CU47" i="3"/>
  <c r="CG4" i="3"/>
  <c r="CU4" i="3" s="1"/>
  <c r="CJ4" i="3"/>
  <c r="CX4" i="3" s="1"/>
  <c r="CI61" i="3"/>
  <c r="CA61" i="3"/>
  <c r="CE60" i="3"/>
  <c r="CS34" i="3" s="1"/>
  <c r="CA57" i="3"/>
  <c r="CO32" i="3" s="1"/>
  <c r="CI47" i="3"/>
  <c r="CA47" i="3"/>
  <c r="CI45" i="3"/>
  <c r="CA45" i="3"/>
  <c r="CI41" i="3"/>
  <c r="CA41" i="3"/>
  <c r="CA39" i="3"/>
  <c r="CO23" i="3" s="1"/>
  <c r="CI37" i="3"/>
  <c r="CW23" i="3" s="1"/>
  <c r="CE36" i="3"/>
  <c r="CI35" i="3"/>
  <c r="CA35" i="3"/>
  <c r="CI33" i="3"/>
  <c r="CA33" i="3"/>
  <c r="CO21" i="3" s="1"/>
  <c r="CE32" i="3"/>
  <c r="CI31" i="3"/>
  <c r="CW20" i="3" s="1"/>
  <c r="CA31" i="3"/>
  <c r="CI29" i="3"/>
  <c r="CE28" i="3"/>
  <c r="CI27" i="3"/>
  <c r="CA25" i="3"/>
  <c r="CI23" i="3"/>
  <c r="CW17" i="3" s="1"/>
  <c r="CA23" i="3"/>
  <c r="CO17" i="3" s="1"/>
  <c r="CI19" i="3"/>
  <c r="CW14" i="3" s="1"/>
  <c r="CE18" i="3"/>
  <c r="CS14" i="3" s="1"/>
  <c r="CI17" i="3"/>
  <c r="CW13" i="3" s="1"/>
  <c r="CE14" i="3"/>
  <c r="CA13" i="3"/>
  <c r="CE12" i="3"/>
  <c r="CS10" i="3" s="1"/>
  <c r="CA9" i="3"/>
  <c r="CO7" i="3" s="1"/>
  <c r="CI7" i="3"/>
  <c r="CW6" i="3" s="1"/>
  <c r="CA7" i="3"/>
  <c r="CO6" i="3" s="1"/>
  <c r="CE62" i="3"/>
  <c r="CS35" i="3" s="1"/>
  <c r="CI55" i="3"/>
  <c r="CW31" i="3" s="1"/>
  <c r="CA55" i="3"/>
  <c r="CO31" i="3" s="1"/>
  <c r="CE52" i="3"/>
  <c r="CI51" i="3"/>
  <c r="CI49" i="3"/>
  <c r="CA63" i="3"/>
  <c r="CA59" i="3"/>
  <c r="CO34" i="3" s="1"/>
  <c r="CA53" i="3"/>
  <c r="CO30" i="3" s="1"/>
  <c r="CC89" i="3"/>
  <c r="CQ49" i="3" s="1"/>
  <c r="CK87" i="3"/>
  <c r="V41" i="2"/>
  <c r="V27" i="2"/>
  <c r="W3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W5" i="2"/>
  <c r="V49" i="2"/>
  <c r="V25" i="2"/>
  <c r="V47" i="2"/>
  <c r="V23" i="2"/>
  <c r="V45" i="2"/>
  <c r="V21" i="2"/>
  <c r="V43" i="2"/>
  <c r="V19" i="2"/>
  <c r="V39" i="2"/>
  <c r="V15" i="2"/>
  <c r="V37" i="2"/>
  <c r="V13" i="2"/>
  <c r="V35" i="2"/>
  <c r="V11" i="2"/>
  <c r="V33" i="2"/>
  <c r="V9" i="2"/>
  <c r="V31" i="2"/>
  <c r="V7" i="2"/>
  <c r="V29" i="2"/>
  <c r="V5" i="2"/>
  <c r="V17" i="2"/>
  <c r="CY47" i="3"/>
  <c r="CV25" i="3"/>
  <c r="CX14" i="3"/>
  <c r="CP14" i="3"/>
  <c r="CR12" i="3"/>
  <c r="CN12" i="3"/>
  <c r="CX6" i="3"/>
  <c r="CP6" i="3"/>
  <c r="CR25" i="3"/>
  <c r="CT14" i="3"/>
  <c r="CN14" i="3"/>
  <c r="CV12" i="3"/>
  <c r="CT6" i="3"/>
  <c r="CN6" i="3"/>
  <c r="CW29" i="3"/>
  <c r="CR24" i="3"/>
  <c r="CR27" i="3"/>
  <c r="CN46" i="3"/>
  <c r="CN42" i="3"/>
  <c r="CV41" i="3"/>
  <c r="CP41" i="3"/>
  <c r="CX39" i="3"/>
  <c r="CT39" i="3"/>
  <c r="CP39" i="3"/>
  <c r="CN38" i="3"/>
  <c r="CV37" i="3"/>
  <c r="CR37" i="3"/>
  <c r="CX35" i="3"/>
  <c r="CT35" i="3"/>
  <c r="CP35" i="3"/>
  <c r="CN30" i="3"/>
  <c r="CP27" i="3"/>
  <c r="CX27" i="3"/>
  <c r="CT27" i="3"/>
  <c r="CX19" i="3"/>
  <c r="CT19" i="3"/>
  <c r="CP19" i="3"/>
  <c r="CP18" i="3"/>
  <c r="CN18" i="3"/>
  <c r="CN44" i="3"/>
  <c r="CT41" i="3"/>
  <c r="CR39" i="3"/>
  <c r="CP37" i="3"/>
  <c r="CN36" i="3"/>
  <c r="CV35" i="3"/>
  <c r="CT29" i="3"/>
  <c r="CN28" i="3"/>
  <c r="CY24" i="3"/>
  <c r="CU24" i="3"/>
  <c r="CV23" i="3"/>
  <c r="CN22" i="3"/>
  <c r="CR21" i="3"/>
  <c r="CN20" i="3"/>
  <c r="CV19" i="3"/>
  <c r="CR19" i="3"/>
  <c r="CW18" i="3"/>
  <c r="CS18" i="3"/>
  <c r="CS17" i="3"/>
  <c r="CR40" i="3"/>
  <c r="CR42" i="3"/>
  <c r="CW47" i="3"/>
  <c r="CS47" i="3"/>
  <c r="CP34" i="3"/>
  <c r="CW30" i="3"/>
  <c r="CQ30" i="3"/>
  <c r="CV29" i="3"/>
  <c r="CP29" i="3"/>
  <c r="CV27" i="3"/>
  <c r="CX25" i="3"/>
  <c r="CT25" i="3"/>
  <c r="CP25" i="3"/>
  <c r="CX23" i="3"/>
  <c r="CT23" i="3"/>
  <c r="CP23" i="3"/>
  <c r="CX21" i="3"/>
  <c r="CT21" i="3"/>
  <c r="CP21" i="3"/>
  <c r="CV14" i="3"/>
  <c r="CR14" i="3"/>
  <c r="CX12" i="3"/>
  <c r="CT12" i="3"/>
  <c r="CP12" i="3"/>
  <c r="CN11" i="3"/>
  <c r="CV6" i="3"/>
  <c r="CR6" i="3"/>
  <c r="CN5" i="3"/>
  <c r="CY29" i="3"/>
  <c r="CU29" i="3"/>
  <c r="CP47" i="3"/>
  <c r="CX41" i="3"/>
  <c r="CN40" i="3"/>
  <c r="CV39" i="3"/>
  <c r="CX37" i="3"/>
  <c r="CT37" i="3"/>
  <c r="CR35" i="3"/>
  <c r="CX29" i="3"/>
  <c r="CW24" i="3"/>
  <c r="CN24" i="3"/>
  <c r="CR23" i="3"/>
  <c r="CV21" i="3"/>
  <c r="CY18" i="3"/>
  <c r="CU18" i="3"/>
  <c r="CY17" i="3"/>
  <c r="CU17" i="3"/>
  <c r="CQ17" i="3"/>
  <c r="CY11" i="3"/>
  <c r="CW11" i="3"/>
  <c r="CU11" i="3"/>
  <c r="CS11" i="3"/>
  <c r="CQ11" i="3"/>
  <c r="CO11" i="3"/>
  <c r="CY5" i="3"/>
  <c r="CW5" i="3"/>
  <c r="CU5" i="3"/>
  <c r="CS5" i="3"/>
  <c r="CQ5" i="3"/>
  <c r="CO5" i="3"/>
  <c r="CV48" i="3"/>
  <c r="CR48" i="3"/>
  <c r="CN48" i="3"/>
  <c r="CQ47" i="3"/>
  <c r="CO47" i="3"/>
  <c r="CY46" i="3"/>
  <c r="CW46" i="3"/>
  <c r="CU46" i="3"/>
  <c r="CS46" i="3"/>
  <c r="CQ46" i="3"/>
  <c r="CO46" i="3"/>
  <c r="CY44" i="3"/>
  <c r="CW44" i="3"/>
  <c r="CU44" i="3"/>
  <c r="CS44" i="3"/>
  <c r="CQ44" i="3"/>
  <c r="CO44" i="3"/>
  <c r="CY42" i="3"/>
  <c r="CW42" i="3"/>
  <c r="CU42" i="3"/>
  <c r="CQ42" i="3"/>
  <c r="CO42" i="3"/>
  <c r="CY41" i="3"/>
  <c r="CW41" i="3"/>
  <c r="CU41" i="3"/>
  <c r="CQ41" i="3"/>
  <c r="CO41" i="3"/>
  <c r="CY40" i="3"/>
  <c r="CW40" i="3"/>
  <c r="CU40" i="3"/>
  <c r="CQ40" i="3"/>
  <c r="CO40" i="3"/>
  <c r="CY39" i="3"/>
  <c r="CW39" i="3"/>
  <c r="CU39" i="3"/>
  <c r="CS39" i="3"/>
  <c r="CQ39" i="3"/>
  <c r="CO39" i="3"/>
  <c r="CY38" i="3"/>
  <c r="CW38" i="3"/>
  <c r="CU38" i="3"/>
  <c r="CQ38" i="3"/>
  <c r="CO38" i="3"/>
  <c r="CY37" i="3"/>
  <c r="CW37" i="3"/>
  <c r="CU37" i="3"/>
  <c r="CS37" i="3"/>
  <c r="CQ37" i="3"/>
  <c r="CY36" i="3"/>
  <c r="CW36" i="3"/>
  <c r="CU36" i="3"/>
  <c r="CS36" i="3"/>
  <c r="CQ36" i="3"/>
  <c r="CO36" i="3"/>
  <c r="CY35" i="3"/>
  <c r="CU35" i="3"/>
  <c r="CQ35" i="3"/>
  <c r="CO35" i="3"/>
  <c r="CV34" i="3"/>
  <c r="CS40" i="3"/>
  <c r="CX48" i="3"/>
  <c r="CT48" i="3"/>
  <c r="CP48" i="3"/>
  <c r="CX34" i="3"/>
  <c r="CT34" i="3"/>
  <c r="CN34" i="3"/>
  <c r="CN32" i="3"/>
  <c r="CY48" i="3"/>
  <c r="CW48" i="3"/>
  <c r="CU48" i="3"/>
  <c r="CS48" i="3"/>
  <c r="CQ48" i="3"/>
  <c r="CO48" i="3"/>
  <c r="CS41" i="3"/>
  <c r="CY34" i="3"/>
  <c r="CW34" i="3"/>
  <c r="CU34" i="3"/>
  <c r="CQ34" i="3"/>
  <c r="CY32" i="3"/>
  <c r="CW32" i="3"/>
  <c r="CU32" i="3"/>
  <c r="CQ32" i="3"/>
  <c r="CQ29" i="3"/>
  <c r="CO29" i="3"/>
  <c r="CY28" i="3"/>
  <c r="CW28" i="3"/>
  <c r="CU28" i="3"/>
  <c r="CS28" i="3"/>
  <c r="CQ28" i="3"/>
  <c r="CO28" i="3"/>
  <c r="CY27" i="3"/>
  <c r="CW27" i="3"/>
  <c r="CU27" i="3"/>
  <c r="CQ24" i="3"/>
  <c r="CO24" i="3"/>
  <c r="CY23" i="3"/>
  <c r="CU23" i="3"/>
  <c r="CS23" i="3"/>
  <c r="CQ23" i="3"/>
  <c r="CY22" i="3"/>
  <c r="CW22" i="3"/>
  <c r="CU22" i="3"/>
  <c r="CS22" i="3"/>
  <c r="CQ22" i="3"/>
  <c r="CO22" i="3"/>
  <c r="CY21" i="3"/>
  <c r="CW21" i="3"/>
  <c r="CU21" i="3"/>
  <c r="CS21" i="3"/>
  <c r="CQ21" i="3"/>
  <c r="CY20" i="3"/>
  <c r="CU20" i="3"/>
  <c r="CS20" i="3"/>
  <c r="CQ20" i="3"/>
  <c r="CO20" i="3"/>
  <c r="CX32" i="3"/>
  <c r="CV32" i="3"/>
  <c r="CT32" i="3"/>
  <c r="CR32" i="3"/>
  <c r="CP32" i="3"/>
  <c r="CN29" i="3"/>
  <c r="CX28" i="3"/>
  <c r="CV28" i="3"/>
  <c r="CT28" i="3"/>
  <c r="CR28" i="3"/>
  <c r="CP28" i="3"/>
  <c r="CQ27" i="3"/>
  <c r="CO27" i="3"/>
  <c r="CY25" i="3"/>
  <c r="CW25" i="3"/>
  <c r="CU25" i="3"/>
  <c r="CS25" i="3"/>
  <c r="CQ25" i="3"/>
  <c r="CO25" i="3"/>
  <c r="CP24" i="3"/>
  <c r="CN23" i="3"/>
  <c r="CX22" i="3"/>
  <c r="CV22" i="3"/>
  <c r="CT22" i="3"/>
  <c r="CR22" i="3"/>
  <c r="CP22" i="3"/>
  <c r="CN21" i="3"/>
  <c r="CX20" i="3"/>
  <c r="CV20" i="3"/>
  <c r="CT20" i="3"/>
  <c r="CR20" i="3"/>
  <c r="CP20" i="3"/>
  <c r="CN19" i="3"/>
  <c r="CQ18" i="3"/>
  <c r="CO18" i="3"/>
  <c r="CY14" i="3"/>
  <c r="CU14" i="3"/>
  <c r="CQ14" i="3"/>
  <c r="CO14" i="3"/>
  <c r="CY12" i="3"/>
  <c r="CW12" i="3"/>
  <c r="CU12" i="3"/>
  <c r="CS12" i="3"/>
  <c r="CQ12" i="3"/>
  <c r="CO12" i="3"/>
  <c r="CY6" i="3"/>
  <c r="CU6" i="3"/>
  <c r="CS6" i="3"/>
  <c r="CQ6" i="3"/>
  <c r="CR18" i="3"/>
  <c r="CR29" i="3"/>
  <c r="CR34" i="3"/>
  <c r="CX47" i="3"/>
  <c r="CV47" i="3"/>
  <c r="CT47" i="3"/>
  <c r="CN47" i="3"/>
  <c r="CX46" i="3"/>
  <c r="CV46" i="3"/>
  <c r="CT46" i="3"/>
  <c r="CR46" i="3"/>
  <c r="CP46" i="3"/>
  <c r="CX44" i="3"/>
  <c r="CV44" i="3"/>
  <c r="CT44" i="3"/>
  <c r="CR44" i="3"/>
  <c r="CP44" i="3"/>
  <c r="CX42" i="3"/>
  <c r="CV42" i="3"/>
  <c r="CT42" i="3"/>
  <c r="CP42" i="3"/>
  <c r="CN41" i="3"/>
  <c r="CX40" i="3"/>
  <c r="CV40" i="3"/>
  <c r="CT40" i="3"/>
  <c r="CP40" i="3"/>
  <c r="CN39" i="3"/>
  <c r="CX38" i="3"/>
  <c r="CV38" i="3"/>
  <c r="CT38" i="3"/>
  <c r="CR38" i="3"/>
  <c r="CP38" i="3"/>
  <c r="CN37" i="3"/>
  <c r="CX36" i="3"/>
  <c r="CV36" i="3"/>
  <c r="CT36" i="3"/>
  <c r="CR36" i="3"/>
  <c r="CP36" i="3"/>
  <c r="CN35" i="3"/>
  <c r="CX30" i="3"/>
  <c r="CV30" i="3"/>
  <c r="CT30" i="3"/>
  <c r="CP30" i="3"/>
  <c r="CN27" i="3"/>
  <c r="CN25" i="3"/>
  <c r="CX24" i="3"/>
  <c r="CV24" i="3"/>
  <c r="CT24" i="3"/>
  <c r="CY19" i="3"/>
  <c r="CW19" i="3"/>
  <c r="CU19" i="3"/>
  <c r="CQ19" i="3"/>
  <c r="CO19" i="3"/>
  <c r="CX18" i="3"/>
  <c r="CV18" i="3"/>
  <c r="CT18" i="3"/>
  <c r="CX17" i="3"/>
  <c r="CV17" i="3"/>
  <c r="CT17" i="3"/>
  <c r="CR17" i="3"/>
  <c r="CP17" i="3"/>
  <c r="CN17" i="3"/>
  <c r="CX11" i="3"/>
  <c r="CV11" i="3"/>
  <c r="CT11" i="3"/>
  <c r="CR11" i="3"/>
  <c r="CP11" i="3"/>
  <c r="CX5" i="3"/>
  <c r="CV5" i="3"/>
  <c r="CT5" i="3"/>
  <c r="CR5" i="3"/>
  <c r="CP5" i="3"/>
  <c r="CS27" i="3"/>
  <c r="CS29" i="3"/>
  <c r="CS30" i="3"/>
</calcChain>
</file>

<file path=xl/sharedStrings.xml><?xml version="1.0" encoding="utf-8"?>
<sst xmlns="http://schemas.openxmlformats.org/spreadsheetml/2006/main" count="1201" uniqueCount="161">
  <si>
    <t>Sample</t>
  </si>
  <si>
    <t>Biomass</t>
  </si>
  <si>
    <t>Plant biomass + bag</t>
  </si>
  <si>
    <t>Dryas</t>
  </si>
  <si>
    <t>Lichen</t>
  </si>
  <si>
    <t>Cassiope</t>
  </si>
  <si>
    <t>Graminoids</t>
  </si>
  <si>
    <t>Green Moss</t>
  </si>
  <si>
    <t>Brown Moss and Decomposed Litter</t>
  </si>
  <si>
    <t>Dwarf Shrubs</t>
  </si>
  <si>
    <t>Tall Shrubs</t>
  </si>
  <si>
    <t>Forbs</t>
  </si>
  <si>
    <t>Reticulata</t>
  </si>
  <si>
    <t>Fungus</t>
  </si>
  <si>
    <t>Mystery/Unidentified</t>
  </si>
  <si>
    <t>1a10mtu</t>
  </si>
  <si>
    <t>6b10mtu</t>
  </si>
  <si>
    <t>6b0msu</t>
  </si>
  <si>
    <t>4a0msu</t>
  </si>
  <si>
    <t>2b10mtu</t>
  </si>
  <si>
    <t>2b0msd</t>
  </si>
  <si>
    <t>2b10mtd</t>
  </si>
  <si>
    <t>6a0msd</t>
  </si>
  <si>
    <t>1b10mtu</t>
  </si>
  <si>
    <t>4b10mtd</t>
  </si>
  <si>
    <t>4b10mtu</t>
  </si>
  <si>
    <t>2a10mtu</t>
  </si>
  <si>
    <t>3a0msd</t>
  </si>
  <si>
    <t>5a0msu</t>
  </si>
  <si>
    <t>4b0msu</t>
  </si>
  <si>
    <t>1a0msd</t>
  </si>
  <si>
    <t>3a0msu</t>
  </si>
  <si>
    <t>4a0msd</t>
  </si>
  <si>
    <t>1b0msu</t>
  </si>
  <si>
    <t>5b0msd</t>
  </si>
  <si>
    <t>1a0msu</t>
  </si>
  <si>
    <t>6a0msu</t>
  </si>
  <si>
    <t>5b0msu</t>
  </si>
  <si>
    <t>6a10mtu</t>
  </si>
  <si>
    <t>4a10mtu</t>
  </si>
  <si>
    <t>6a10mtd</t>
  </si>
  <si>
    <t>1b10mtd</t>
  </si>
  <si>
    <t>6b0msd</t>
  </si>
  <si>
    <t>3b0msu</t>
  </si>
  <si>
    <t>5a10mtu</t>
  </si>
  <si>
    <t>5b10mtu</t>
  </si>
  <si>
    <t>3b0msd</t>
  </si>
  <si>
    <t>5a10mtd</t>
  </si>
  <si>
    <t>2b0msu</t>
  </si>
  <si>
    <t>5b10mtd</t>
  </si>
  <si>
    <t>4a10mtd</t>
  </si>
  <si>
    <t>3a10mtd</t>
  </si>
  <si>
    <t>3b10mtu</t>
  </si>
  <si>
    <t>4b0msd</t>
  </si>
  <si>
    <t>2a0msd</t>
  </si>
  <si>
    <t>2a0msu</t>
  </si>
  <si>
    <t>3b10mtd</t>
  </si>
  <si>
    <t>5a0msd</t>
  </si>
  <si>
    <t>2a10mtd</t>
  </si>
  <si>
    <t>1a</t>
  </si>
  <si>
    <t>6b</t>
  </si>
  <si>
    <t>4a</t>
  </si>
  <si>
    <t>2b</t>
  </si>
  <si>
    <t>6a</t>
  </si>
  <si>
    <t>1b</t>
  </si>
  <si>
    <t>4b</t>
  </si>
  <si>
    <t>2a</t>
  </si>
  <si>
    <t>3a</t>
  </si>
  <si>
    <t>5a</t>
  </si>
  <si>
    <t>5b</t>
  </si>
  <si>
    <t>3b</t>
  </si>
  <si>
    <t>t</t>
  </si>
  <si>
    <t>s</t>
  </si>
  <si>
    <t>u</t>
  </si>
  <si>
    <t>d</t>
  </si>
  <si>
    <t>Bag</t>
  </si>
  <si>
    <t>Plant Biomass</t>
  </si>
  <si>
    <t>Plot</t>
  </si>
  <si>
    <t>Treatment</t>
  </si>
  <si>
    <t>Subplot</t>
  </si>
  <si>
    <t>Name</t>
  </si>
  <si>
    <t>sample</t>
  </si>
  <si>
    <t>sample + bag (g)</t>
  </si>
  <si>
    <t>bag</t>
  </si>
  <si>
    <t>notes</t>
  </si>
  <si>
    <t>3a10mtu_green moss</t>
  </si>
  <si>
    <t>1a10mtd_litter</t>
  </si>
  <si>
    <t>Bag 1 of 2</t>
  </si>
  <si>
    <t>Bag 2 of 2</t>
  </si>
  <si>
    <t>1a10mtd_green moss +liverworts</t>
  </si>
  <si>
    <t>1a10mtd_graminoids</t>
  </si>
  <si>
    <t>1a10mtd_dwarf shrubs</t>
  </si>
  <si>
    <t>1a10mtd_lichens</t>
  </si>
  <si>
    <t>1a10mtd_dryas</t>
  </si>
  <si>
    <t>1a10mtd_tall shrubs</t>
  </si>
  <si>
    <t>1a10mtd_forbs</t>
  </si>
  <si>
    <t>3a10mtu</t>
  </si>
  <si>
    <t>3a10mtu_graminoids</t>
  </si>
  <si>
    <t>3a10mtu_small shrubs</t>
  </si>
  <si>
    <t>3a10mtu_dryas</t>
  </si>
  <si>
    <t>3a10mtu_green + brown moss +litter</t>
  </si>
  <si>
    <t>3a10mtu_lichens</t>
  </si>
  <si>
    <t>3a10mtu_green +brown moss + litter</t>
  </si>
  <si>
    <t>1a10mtd</t>
  </si>
  <si>
    <t>Total Biomass</t>
  </si>
  <si>
    <t>veg</t>
  </si>
  <si>
    <t>1a_tu</t>
  </si>
  <si>
    <t>1a_td</t>
  </si>
  <si>
    <t>1a_su</t>
  </si>
  <si>
    <t>1a_sd</t>
  </si>
  <si>
    <t>1b_tu</t>
  </si>
  <si>
    <t>1b_td</t>
  </si>
  <si>
    <t>1b_su</t>
  </si>
  <si>
    <t>1b_sd</t>
  </si>
  <si>
    <t>2a_tu</t>
  </si>
  <si>
    <t>2a_td</t>
  </si>
  <si>
    <t>2a_su</t>
  </si>
  <si>
    <t>2a_sd</t>
  </si>
  <si>
    <t>2b_tu</t>
  </si>
  <si>
    <t>2b_td</t>
  </si>
  <si>
    <t>2b_su</t>
  </si>
  <si>
    <t>2b_sd</t>
  </si>
  <si>
    <t>3a_tu</t>
  </si>
  <si>
    <t>3a_td</t>
  </si>
  <si>
    <t>3a_su</t>
  </si>
  <si>
    <t>3a_sd</t>
  </si>
  <si>
    <t>3b_tu</t>
  </si>
  <si>
    <t>3b_td</t>
  </si>
  <si>
    <t>3b_su</t>
  </si>
  <si>
    <t>3b_sd</t>
  </si>
  <si>
    <t>4a_tu</t>
  </si>
  <si>
    <t>4a_td</t>
  </si>
  <si>
    <t>4a_su</t>
  </si>
  <si>
    <t>4a_sd</t>
  </si>
  <si>
    <t>4b_tu</t>
  </si>
  <si>
    <t>4b_td</t>
  </si>
  <si>
    <t>4b_su</t>
  </si>
  <si>
    <t>4b_sd</t>
  </si>
  <si>
    <t>5a_tu</t>
  </si>
  <si>
    <t>5a_td</t>
  </si>
  <si>
    <t>5a_su</t>
  </si>
  <si>
    <t>5a_sd</t>
  </si>
  <si>
    <t>5b_tu</t>
  </si>
  <si>
    <t>5b_td</t>
  </si>
  <si>
    <t>5b_su</t>
  </si>
  <si>
    <t>5b_sd</t>
  </si>
  <si>
    <t>6a_tu</t>
  </si>
  <si>
    <t>6a_td</t>
  </si>
  <si>
    <t>6a_su</t>
  </si>
  <si>
    <t>6a_sd</t>
  </si>
  <si>
    <t>6b_tu</t>
  </si>
  <si>
    <t>6b_td</t>
  </si>
  <si>
    <t>6b_su</t>
  </si>
  <si>
    <t>6b_sd</t>
  </si>
  <si>
    <t>Wet Mass</t>
  </si>
  <si>
    <t>1b0msd</t>
  </si>
  <si>
    <t>Understory Biomass</t>
  </si>
  <si>
    <t>ft</t>
  </si>
  <si>
    <t>fs</t>
  </si>
  <si>
    <t>Moss</t>
  </si>
  <si>
    <t>Organic Matter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</si>
</sst>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2" borderId="0" xfId="0" applyFill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0" fontId="3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"/>
  <sheetViews>
    <sheetView topLeftCell="D1" zoomScale="60" zoomScaleNormal="60" workbookViewId="0">
      <selection sqref="A1:U1048576"/>
    </sheetView>
  </sheetViews>
  <sheetFormatPr baseColWidth="10" defaultColWidth="8.83203125" defaultRowHeight="15" x14ac:dyDescent="0.2"/>
  <cols>
    <col min="12" max="16" width="9.1640625"/>
    <col min="17" max="17" width="16.5" bestFit="1" customWidth="1"/>
    <col min="18" max="18" width="22.33203125" bestFit="1" customWidth="1"/>
    <col min="19" max="19" width="14.6640625" bestFit="1" customWidth="1"/>
    <col min="20" max="20" width="9.1640625"/>
  </cols>
  <sheetData>
    <row r="1" spans="1:45" x14ac:dyDescent="0.2">
      <c r="A1" t="s">
        <v>80</v>
      </c>
      <c r="B1" t="s">
        <v>77</v>
      </c>
      <c r="C1" t="s">
        <v>78</v>
      </c>
      <c r="D1" t="s">
        <v>79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104</v>
      </c>
      <c r="R1" t="s">
        <v>156</v>
      </c>
      <c r="S1" t="s">
        <v>10</v>
      </c>
      <c r="T1" t="s">
        <v>7</v>
      </c>
      <c r="U1" t="s">
        <v>160</v>
      </c>
      <c r="V1" t="s">
        <v>104</v>
      </c>
      <c r="W1" t="s">
        <v>156</v>
      </c>
      <c r="X1" s="3" t="s">
        <v>10</v>
      </c>
      <c r="Y1" t="s">
        <v>159</v>
      </c>
      <c r="Z1" t="s">
        <v>160</v>
      </c>
      <c r="AB1" t="s">
        <v>80</v>
      </c>
      <c r="AC1" t="s">
        <v>77</v>
      </c>
      <c r="AD1" t="s">
        <v>78</v>
      </c>
      <c r="AE1" t="s">
        <v>104</v>
      </c>
      <c r="AF1" t="s">
        <v>10</v>
      </c>
      <c r="AG1" t="s">
        <v>156</v>
      </c>
      <c r="AH1" t="s">
        <v>159</v>
      </c>
      <c r="AI1" t="s">
        <v>160</v>
      </c>
      <c r="AL1" t="s">
        <v>80</v>
      </c>
      <c r="AM1" t="s">
        <v>77</v>
      </c>
      <c r="AN1" t="s">
        <v>78</v>
      </c>
      <c r="AO1" t="s">
        <v>104</v>
      </c>
      <c r="AP1" t="s">
        <v>10</v>
      </c>
      <c r="AQ1" t="s">
        <v>156</v>
      </c>
      <c r="AR1" t="s">
        <v>159</v>
      </c>
      <c r="AS1" t="s">
        <v>160</v>
      </c>
    </row>
    <row r="2" spans="1:45" x14ac:dyDescent="0.2">
      <c r="A2" t="s">
        <v>30</v>
      </c>
      <c r="B2" t="s">
        <v>59</v>
      </c>
      <c r="C2" t="s">
        <v>72</v>
      </c>
      <c r="D2" t="s">
        <v>74</v>
      </c>
      <c r="E2">
        <v>0</v>
      </c>
      <c r="F2">
        <v>10.484000000000002</v>
      </c>
      <c r="G2">
        <v>0</v>
      </c>
      <c r="H2">
        <v>2.2400000000000011</v>
      </c>
      <c r="I2">
        <v>41.064999999999998</v>
      </c>
      <c r="J2">
        <v>266.25300000000004</v>
      </c>
      <c r="K2">
        <v>0</v>
      </c>
      <c r="L2">
        <v>632.89</v>
      </c>
      <c r="M2">
        <v>0</v>
      </c>
      <c r="N2">
        <v>0</v>
      </c>
      <c r="O2">
        <v>0</v>
      </c>
      <c r="P2">
        <v>0.22399999999999931</v>
      </c>
      <c r="Q2" s="6">
        <f t="shared" ref="Q2:Q49" si="0">SUM(E2:P2)</f>
        <v>953.15600000000006</v>
      </c>
      <c r="R2" s="6">
        <f>SUM(E2:I2,K2,M2:P2)</f>
        <v>54.012999999999998</v>
      </c>
      <c r="S2" s="6">
        <v>632.89</v>
      </c>
      <c r="T2">
        <v>41.064999999999998</v>
      </c>
      <c r="U2">
        <v>10.5</v>
      </c>
      <c r="AB2" t="s">
        <v>35</v>
      </c>
      <c r="AC2" t="s">
        <v>59</v>
      </c>
      <c r="AD2" t="s">
        <v>72</v>
      </c>
      <c r="AE2">
        <v>956.73450000000003</v>
      </c>
      <c r="AF2">
        <v>598.13</v>
      </c>
      <c r="AG2">
        <v>57.284499999999994</v>
      </c>
      <c r="AH2">
        <v>39.668999999999997</v>
      </c>
      <c r="AI2" s="6">
        <v>8.5</v>
      </c>
      <c r="AL2" t="s">
        <v>35</v>
      </c>
      <c r="AM2" t="s">
        <v>59</v>
      </c>
      <c r="AN2" t="s">
        <v>72</v>
      </c>
      <c r="AO2">
        <v>956.73450000000003</v>
      </c>
      <c r="AP2">
        <v>598.13</v>
      </c>
      <c r="AQ2">
        <v>57.284499999999994</v>
      </c>
      <c r="AR2">
        <v>39.668999999999997</v>
      </c>
      <c r="AS2">
        <v>8.5</v>
      </c>
    </row>
    <row r="3" spans="1:45" x14ac:dyDescent="0.2">
      <c r="A3" t="s">
        <v>35</v>
      </c>
      <c r="B3" t="s">
        <v>59</v>
      </c>
      <c r="C3" t="s">
        <v>72</v>
      </c>
      <c r="D3" t="s">
        <v>73</v>
      </c>
      <c r="E3">
        <v>0</v>
      </c>
      <c r="F3">
        <v>19.811</v>
      </c>
      <c r="G3">
        <v>0</v>
      </c>
      <c r="H3">
        <v>2.1989999999999998</v>
      </c>
      <c r="I3">
        <v>38.272999999999996</v>
      </c>
      <c r="J3">
        <v>336.387</v>
      </c>
      <c r="K3">
        <v>0</v>
      </c>
      <c r="L3">
        <v>563.37</v>
      </c>
      <c r="M3">
        <v>0.129</v>
      </c>
      <c r="N3">
        <v>0</v>
      </c>
      <c r="O3">
        <v>0.14400000000000013</v>
      </c>
      <c r="P3">
        <v>0</v>
      </c>
      <c r="Q3" s="6">
        <f>SUM(E3:P3)</f>
        <v>960.31299999999999</v>
      </c>
      <c r="R3" s="6">
        <f t="shared" ref="R3:R49" si="1">SUM(E3:I3,K3,M3:P3)</f>
        <v>60.55599999999999</v>
      </c>
      <c r="S3" s="6">
        <v>563.37</v>
      </c>
      <c r="T3">
        <v>38.272999999999996</v>
      </c>
      <c r="U3">
        <v>6.5</v>
      </c>
      <c r="V3" s="6">
        <f>AVERAGE(Q2:Q3)</f>
        <v>956.73450000000003</v>
      </c>
      <c r="W3" s="6">
        <f t="shared" ref="W3:Z3" si="2">AVERAGE(R2:R3)</f>
        <v>57.284499999999994</v>
      </c>
      <c r="X3" s="6">
        <f t="shared" si="2"/>
        <v>598.13</v>
      </c>
      <c r="Y3" s="6">
        <f t="shared" si="2"/>
        <v>39.668999999999997</v>
      </c>
      <c r="Z3" s="6">
        <f t="shared" si="2"/>
        <v>8.5</v>
      </c>
      <c r="AB3" t="s">
        <v>15</v>
      </c>
      <c r="AC3" t="s">
        <v>59</v>
      </c>
      <c r="AD3" t="s">
        <v>71</v>
      </c>
      <c r="AE3">
        <v>282.63249999999999</v>
      </c>
      <c r="AF3">
        <v>0.19999999999999996</v>
      </c>
      <c r="AG3">
        <v>111.20650000000001</v>
      </c>
      <c r="AH3">
        <v>14.3375</v>
      </c>
      <c r="AI3" s="6">
        <v>20.65</v>
      </c>
      <c r="AL3" t="s">
        <v>55</v>
      </c>
      <c r="AM3" t="s">
        <v>66</v>
      </c>
      <c r="AN3" t="s">
        <v>72</v>
      </c>
      <c r="AO3">
        <v>829.62850000000003</v>
      </c>
      <c r="AP3">
        <v>568.73500000000001</v>
      </c>
      <c r="AQ3">
        <v>88.254500000000007</v>
      </c>
      <c r="AR3">
        <v>52.7575</v>
      </c>
      <c r="AS3">
        <v>10.25</v>
      </c>
    </row>
    <row r="4" spans="1:45" x14ac:dyDescent="0.2">
      <c r="A4" t="s">
        <v>155</v>
      </c>
      <c r="B4" t="s">
        <v>64</v>
      </c>
      <c r="C4" t="s">
        <v>72</v>
      </c>
      <c r="D4" t="s">
        <v>74</v>
      </c>
      <c r="E4">
        <v>0</v>
      </c>
      <c r="F4">
        <v>26.643999999999998</v>
      </c>
      <c r="G4">
        <v>0</v>
      </c>
      <c r="H4">
        <v>6.096000000000001</v>
      </c>
      <c r="I4">
        <v>4.8020000000000005</v>
      </c>
      <c r="J4">
        <v>217.62700000000001</v>
      </c>
      <c r="K4">
        <v>0</v>
      </c>
      <c r="L4">
        <v>257.73</v>
      </c>
      <c r="M4">
        <v>0</v>
      </c>
      <c r="N4">
        <v>0</v>
      </c>
      <c r="O4">
        <v>0</v>
      </c>
      <c r="P4">
        <v>10.509</v>
      </c>
      <c r="Q4" s="6">
        <f t="shared" si="0"/>
        <v>523.40800000000002</v>
      </c>
      <c r="R4" s="6">
        <f t="shared" si="1"/>
        <v>48.051000000000002</v>
      </c>
      <c r="S4" s="6">
        <v>5.5665015886539928</v>
      </c>
      <c r="T4">
        <v>1.3717241919891308</v>
      </c>
      <c r="U4">
        <v>11</v>
      </c>
      <c r="AB4" t="s">
        <v>33</v>
      </c>
      <c r="AC4" t="s">
        <v>64</v>
      </c>
      <c r="AD4" t="s">
        <v>157</v>
      </c>
      <c r="AE4">
        <v>507.22296884636455</v>
      </c>
      <c r="AF4">
        <v>348.04325079432698</v>
      </c>
      <c r="AG4">
        <v>31.239174917195847</v>
      </c>
      <c r="AH4">
        <v>3.2813620959945657</v>
      </c>
      <c r="AI4" s="6">
        <v>12.25</v>
      </c>
      <c r="AL4" t="s">
        <v>31</v>
      </c>
      <c r="AM4" t="s">
        <v>67</v>
      </c>
      <c r="AN4" t="s">
        <v>72</v>
      </c>
      <c r="AO4">
        <v>541.1825</v>
      </c>
      <c r="AP4">
        <v>236.185</v>
      </c>
      <c r="AQ4">
        <v>137.279</v>
      </c>
      <c r="AR4">
        <v>53.256</v>
      </c>
      <c r="AS4">
        <v>11.5</v>
      </c>
    </row>
    <row r="5" spans="1:45" x14ac:dyDescent="0.2">
      <c r="A5" t="s">
        <v>33</v>
      </c>
      <c r="B5" t="s">
        <v>64</v>
      </c>
      <c r="C5" t="s">
        <v>72</v>
      </c>
      <c r="D5" t="s">
        <v>73</v>
      </c>
      <c r="E5">
        <v>0</v>
      </c>
      <c r="F5">
        <v>0.10699999999999932</v>
      </c>
      <c r="G5">
        <v>0</v>
      </c>
      <c r="H5">
        <v>7.8689999999999989</v>
      </c>
      <c r="I5">
        <v>5.1910000000000007</v>
      </c>
      <c r="J5">
        <v>249.34100000000001</v>
      </c>
      <c r="K5">
        <v>0</v>
      </c>
      <c r="L5">
        <v>690.52</v>
      </c>
      <c r="M5">
        <v>0</v>
      </c>
      <c r="N5">
        <v>0</v>
      </c>
      <c r="O5">
        <v>0</v>
      </c>
      <c r="P5">
        <v>0</v>
      </c>
      <c r="Q5" s="6">
        <f t="shared" si="0"/>
        <v>953.02800000000002</v>
      </c>
      <c r="R5" s="6">
        <f t="shared" si="1"/>
        <v>13.166999999999998</v>
      </c>
      <c r="S5" s="6">
        <v>690.52</v>
      </c>
      <c r="T5">
        <v>5.1910000000000007</v>
      </c>
      <c r="U5">
        <v>13.5</v>
      </c>
      <c r="V5" s="6">
        <f>AVERAGE(Q4:Q5)</f>
        <v>738.21800000000007</v>
      </c>
      <c r="W5" s="6">
        <f t="shared" ref="W5" si="3">AVERAGE(R4:R5)</f>
        <v>30.609000000000002</v>
      </c>
      <c r="X5" s="6">
        <f t="shared" ref="X5:Z5" si="4">AVERAGE(S4:S5)</f>
        <v>348.04325079432698</v>
      </c>
      <c r="Y5" s="6">
        <f t="shared" si="4"/>
        <v>3.2813620959945657</v>
      </c>
      <c r="Z5" s="6">
        <f t="shared" si="4"/>
        <v>12.25</v>
      </c>
      <c r="AB5" t="s">
        <v>23</v>
      </c>
      <c r="AC5" t="s">
        <v>64</v>
      </c>
      <c r="AD5" t="s">
        <v>158</v>
      </c>
      <c r="AE5">
        <v>218.33499999999998</v>
      </c>
      <c r="AF5">
        <v>0</v>
      </c>
      <c r="AG5">
        <v>78.292000000000002</v>
      </c>
      <c r="AH5">
        <v>28.581499999999998</v>
      </c>
      <c r="AI5" s="6">
        <v>20.5</v>
      </c>
      <c r="AL5" t="s">
        <v>18</v>
      </c>
      <c r="AM5" t="s">
        <v>61</v>
      </c>
      <c r="AN5" t="s">
        <v>72</v>
      </c>
      <c r="AO5">
        <v>712.01</v>
      </c>
      <c r="AP5">
        <v>531.68000000000006</v>
      </c>
      <c r="AQ5">
        <v>31.433500000000002</v>
      </c>
      <c r="AR5">
        <v>3.1764999999999999</v>
      </c>
      <c r="AS5">
        <v>5.45</v>
      </c>
    </row>
    <row r="6" spans="1:45" x14ac:dyDescent="0.2">
      <c r="A6" t="s">
        <v>54</v>
      </c>
      <c r="B6" t="s">
        <v>66</v>
      </c>
      <c r="C6" t="s">
        <v>72</v>
      </c>
      <c r="D6" t="s">
        <v>74</v>
      </c>
      <c r="E6">
        <v>0</v>
      </c>
      <c r="F6">
        <v>0.20500000000000007</v>
      </c>
      <c r="G6">
        <v>0</v>
      </c>
      <c r="H6">
        <v>33.282999999999994</v>
      </c>
      <c r="I6">
        <v>27.450999999999997</v>
      </c>
      <c r="J6">
        <v>149.75200000000001</v>
      </c>
      <c r="K6">
        <v>32.061999999999998</v>
      </c>
      <c r="L6">
        <v>210.24</v>
      </c>
      <c r="M6">
        <v>0</v>
      </c>
      <c r="N6">
        <v>0</v>
      </c>
      <c r="O6">
        <v>0</v>
      </c>
      <c r="P6">
        <v>0</v>
      </c>
      <c r="Q6" s="6">
        <f t="shared" si="0"/>
        <v>452.99299999999999</v>
      </c>
      <c r="R6" s="6">
        <f t="shared" si="1"/>
        <v>93.000999999999991</v>
      </c>
      <c r="S6" s="6">
        <v>210.24</v>
      </c>
      <c r="T6">
        <v>27.450999999999997</v>
      </c>
      <c r="U6">
        <v>7.5</v>
      </c>
      <c r="AB6" t="s">
        <v>55</v>
      </c>
      <c r="AC6" t="s">
        <v>66</v>
      </c>
      <c r="AD6" t="s">
        <v>72</v>
      </c>
      <c r="AE6">
        <v>829.62850000000003</v>
      </c>
      <c r="AF6">
        <v>568.73500000000001</v>
      </c>
      <c r="AG6">
        <v>88.254500000000007</v>
      </c>
      <c r="AH6">
        <v>52.7575</v>
      </c>
      <c r="AI6" s="6">
        <v>10.25</v>
      </c>
      <c r="AL6" t="s">
        <v>37</v>
      </c>
      <c r="AM6" t="s">
        <v>69</v>
      </c>
      <c r="AN6" t="s">
        <v>72</v>
      </c>
      <c r="AO6">
        <v>528.28049999999996</v>
      </c>
      <c r="AP6">
        <v>119.67</v>
      </c>
      <c r="AQ6">
        <v>225.67400000000001</v>
      </c>
      <c r="AR6">
        <v>186.50300000000001</v>
      </c>
      <c r="AS6">
        <v>20.45</v>
      </c>
    </row>
    <row r="7" spans="1:45" x14ac:dyDescent="0.2">
      <c r="A7" t="s">
        <v>55</v>
      </c>
      <c r="B7" t="s">
        <v>66</v>
      </c>
      <c r="C7" t="s">
        <v>72</v>
      </c>
      <c r="D7" t="s">
        <v>73</v>
      </c>
      <c r="E7">
        <v>0</v>
      </c>
      <c r="F7">
        <v>0.54499999999999993</v>
      </c>
      <c r="G7">
        <v>0</v>
      </c>
      <c r="H7">
        <v>4.899</v>
      </c>
      <c r="I7">
        <v>78.064000000000007</v>
      </c>
      <c r="J7">
        <v>195.52600000000001</v>
      </c>
      <c r="K7">
        <v>0</v>
      </c>
      <c r="L7">
        <v>927.23</v>
      </c>
      <c r="M7">
        <v>0</v>
      </c>
      <c r="N7">
        <v>0</v>
      </c>
      <c r="O7">
        <v>0</v>
      </c>
      <c r="P7">
        <v>0</v>
      </c>
      <c r="Q7" s="6">
        <f t="shared" si="0"/>
        <v>1206.2640000000001</v>
      </c>
      <c r="R7" s="6">
        <f t="shared" si="1"/>
        <v>83.50800000000001</v>
      </c>
      <c r="S7" s="6">
        <v>927.23</v>
      </c>
      <c r="T7">
        <v>78.064000000000007</v>
      </c>
      <c r="U7">
        <v>13</v>
      </c>
      <c r="V7" s="6">
        <f>AVERAGE(Q6:Q7)</f>
        <v>829.62850000000003</v>
      </c>
      <c r="W7" s="6">
        <f t="shared" ref="W7" si="5">AVERAGE(R6:R7)</f>
        <v>88.254500000000007</v>
      </c>
      <c r="X7" s="6">
        <f t="shared" ref="X7:Z7" si="6">AVERAGE(S6:S7)</f>
        <v>568.73500000000001</v>
      </c>
      <c r="Y7" s="6">
        <f t="shared" si="6"/>
        <v>52.7575</v>
      </c>
      <c r="Z7" s="6">
        <f t="shared" si="6"/>
        <v>10.25</v>
      </c>
      <c r="AB7" t="s">
        <v>26</v>
      </c>
      <c r="AC7" t="s">
        <v>66</v>
      </c>
      <c r="AD7" t="s">
        <v>71</v>
      </c>
      <c r="AE7">
        <v>195.93350000000004</v>
      </c>
      <c r="AF7">
        <v>0</v>
      </c>
      <c r="AG7">
        <v>98.051999999999992</v>
      </c>
      <c r="AH7">
        <v>1.5175000000000003</v>
      </c>
      <c r="AI7" s="6">
        <v>17.05</v>
      </c>
      <c r="AL7" t="s">
        <v>36</v>
      </c>
      <c r="AM7" t="s">
        <v>63</v>
      </c>
      <c r="AN7" t="s">
        <v>72</v>
      </c>
      <c r="AO7">
        <v>407.14050000000003</v>
      </c>
      <c r="AP7">
        <v>164.08500000000001</v>
      </c>
      <c r="AQ7">
        <v>105.88900000000001</v>
      </c>
      <c r="AR7">
        <v>41.467500000000001</v>
      </c>
      <c r="AS7">
        <v>19.25</v>
      </c>
    </row>
    <row r="8" spans="1:45" x14ac:dyDescent="0.2">
      <c r="A8" t="s">
        <v>20</v>
      </c>
      <c r="B8" t="s">
        <v>62</v>
      </c>
      <c r="C8" t="s">
        <v>72</v>
      </c>
      <c r="D8" t="s">
        <v>74</v>
      </c>
      <c r="E8">
        <v>13.734999999999999</v>
      </c>
      <c r="F8">
        <v>2.7609999999999992</v>
      </c>
      <c r="G8">
        <v>0.68400000000000016</v>
      </c>
      <c r="H8">
        <v>14.780000000000001</v>
      </c>
      <c r="I8">
        <v>10.571000000000002</v>
      </c>
      <c r="J8">
        <v>119.95899999999999</v>
      </c>
      <c r="K8">
        <v>0</v>
      </c>
      <c r="L8">
        <v>12.328000000000001</v>
      </c>
      <c r="M8">
        <v>0</v>
      </c>
      <c r="N8">
        <v>0</v>
      </c>
      <c r="O8">
        <v>0</v>
      </c>
      <c r="P8">
        <v>0</v>
      </c>
      <c r="Q8" s="6">
        <f t="shared" si="0"/>
        <v>174.81800000000001</v>
      </c>
      <c r="R8" s="6">
        <f t="shared" si="1"/>
        <v>42.531000000000006</v>
      </c>
      <c r="S8" s="6">
        <v>12.328000000000001</v>
      </c>
      <c r="T8">
        <v>10.571000000000002</v>
      </c>
      <c r="U8">
        <v>6</v>
      </c>
      <c r="AB8" t="s">
        <v>48</v>
      </c>
      <c r="AC8" t="s">
        <v>62</v>
      </c>
      <c r="AD8" t="s">
        <v>157</v>
      </c>
      <c r="AE8">
        <v>328.97299999999996</v>
      </c>
      <c r="AF8">
        <v>54.998500000000007</v>
      </c>
      <c r="AG8">
        <v>44.756</v>
      </c>
      <c r="AH8">
        <v>17.158000000000001</v>
      </c>
      <c r="AI8" s="6">
        <v>9</v>
      </c>
      <c r="AL8" t="s">
        <v>15</v>
      </c>
      <c r="AM8" t="s">
        <v>59</v>
      </c>
      <c r="AN8" t="s">
        <v>71</v>
      </c>
      <c r="AO8">
        <v>282.63249999999999</v>
      </c>
      <c r="AP8">
        <v>0.19999999999999996</v>
      </c>
      <c r="AQ8">
        <v>111.20650000000001</v>
      </c>
      <c r="AR8">
        <v>14.3375</v>
      </c>
      <c r="AS8">
        <v>20.65</v>
      </c>
    </row>
    <row r="9" spans="1:45" x14ac:dyDescent="0.2">
      <c r="A9" t="s">
        <v>48</v>
      </c>
      <c r="B9" t="s">
        <v>62</v>
      </c>
      <c r="C9" t="s">
        <v>72</v>
      </c>
      <c r="D9" t="s">
        <v>73</v>
      </c>
      <c r="E9">
        <v>0</v>
      </c>
      <c r="F9">
        <v>10.823</v>
      </c>
      <c r="G9">
        <v>0</v>
      </c>
      <c r="H9">
        <v>8.8949999999999996</v>
      </c>
      <c r="I9">
        <v>23.744999999999997</v>
      </c>
      <c r="J9">
        <v>338.47799999999995</v>
      </c>
      <c r="K9">
        <v>3.5180000000000007</v>
      </c>
      <c r="L9">
        <v>97.669000000000011</v>
      </c>
      <c r="M9">
        <v>0</v>
      </c>
      <c r="N9">
        <v>0</v>
      </c>
      <c r="O9">
        <v>0</v>
      </c>
      <c r="P9">
        <v>0</v>
      </c>
      <c r="Q9" s="6">
        <f t="shared" si="0"/>
        <v>483.12799999999993</v>
      </c>
      <c r="R9" s="6">
        <f t="shared" si="1"/>
        <v>46.980999999999995</v>
      </c>
      <c r="S9" s="6">
        <v>97.669000000000011</v>
      </c>
      <c r="T9">
        <v>23.744999999999997</v>
      </c>
      <c r="U9">
        <v>12</v>
      </c>
      <c r="V9" s="6">
        <f>AVERAGE(Q8:Q9)</f>
        <v>328.97299999999996</v>
      </c>
      <c r="W9" s="6">
        <f t="shared" ref="W9" si="7">AVERAGE(R8:R9)</f>
        <v>44.756</v>
      </c>
      <c r="X9" s="6">
        <f t="shared" ref="X9:Z9" si="8">AVERAGE(S8:S9)</f>
        <v>54.998500000000007</v>
      </c>
      <c r="Y9" s="6">
        <f t="shared" si="8"/>
        <v>17.158000000000001</v>
      </c>
      <c r="Z9" s="6">
        <f t="shared" si="8"/>
        <v>9</v>
      </c>
      <c r="AB9" t="s">
        <v>19</v>
      </c>
      <c r="AC9" t="s">
        <v>62</v>
      </c>
      <c r="AD9" t="s">
        <v>158</v>
      </c>
      <c r="AE9">
        <v>302.99299999999994</v>
      </c>
      <c r="AF9">
        <v>0</v>
      </c>
      <c r="AG9">
        <v>132.64150000000001</v>
      </c>
      <c r="AH9">
        <v>7.0640000000000001</v>
      </c>
      <c r="AI9" s="6">
        <v>11.35</v>
      </c>
      <c r="AL9" t="s">
        <v>26</v>
      </c>
      <c r="AM9" t="s">
        <v>66</v>
      </c>
      <c r="AN9" t="s">
        <v>71</v>
      </c>
      <c r="AO9">
        <v>195.93350000000004</v>
      </c>
      <c r="AP9">
        <v>0</v>
      </c>
      <c r="AQ9">
        <v>98.051999999999992</v>
      </c>
      <c r="AR9">
        <v>1.5175000000000003</v>
      </c>
      <c r="AS9">
        <v>17.05</v>
      </c>
    </row>
    <row r="10" spans="1:45" x14ac:dyDescent="0.2">
      <c r="A10" t="s">
        <v>27</v>
      </c>
      <c r="B10" t="s">
        <v>67</v>
      </c>
      <c r="C10" t="s">
        <v>72</v>
      </c>
      <c r="D10" t="s">
        <v>74</v>
      </c>
      <c r="E10">
        <v>0</v>
      </c>
      <c r="F10">
        <v>12.506000000000002</v>
      </c>
      <c r="G10">
        <v>0</v>
      </c>
      <c r="H10">
        <v>19.249000000000002</v>
      </c>
      <c r="I10">
        <v>35.505000000000003</v>
      </c>
      <c r="J10">
        <v>178.398</v>
      </c>
      <c r="K10">
        <v>113.71899999999999</v>
      </c>
      <c r="L10">
        <v>0</v>
      </c>
      <c r="M10">
        <v>0</v>
      </c>
      <c r="N10">
        <v>0</v>
      </c>
      <c r="O10">
        <v>0</v>
      </c>
      <c r="P10">
        <v>0</v>
      </c>
      <c r="Q10" s="6">
        <f t="shared" si="0"/>
        <v>359.37700000000001</v>
      </c>
      <c r="R10" s="6">
        <f t="shared" si="1"/>
        <v>180.97899999999998</v>
      </c>
      <c r="S10" s="6">
        <v>0</v>
      </c>
      <c r="T10">
        <v>35.505000000000003</v>
      </c>
      <c r="U10">
        <v>12</v>
      </c>
      <c r="AB10" t="s">
        <v>31</v>
      </c>
      <c r="AC10" t="s">
        <v>67</v>
      </c>
      <c r="AD10" t="s">
        <v>72</v>
      </c>
      <c r="AE10">
        <v>541.1825</v>
      </c>
      <c r="AF10">
        <v>236.185</v>
      </c>
      <c r="AG10">
        <v>137.279</v>
      </c>
      <c r="AH10">
        <v>53.256</v>
      </c>
      <c r="AI10" s="6">
        <v>11.5</v>
      </c>
      <c r="AL10" t="s">
        <v>96</v>
      </c>
      <c r="AM10" t="s">
        <v>67</v>
      </c>
      <c r="AN10" t="s">
        <v>71</v>
      </c>
      <c r="AO10">
        <v>370.84100000000001</v>
      </c>
      <c r="AP10">
        <v>0</v>
      </c>
      <c r="AQ10">
        <v>111.711</v>
      </c>
      <c r="AR10">
        <v>14.158999999999999</v>
      </c>
      <c r="AS10">
        <v>14.25</v>
      </c>
    </row>
    <row r="11" spans="1:45" x14ac:dyDescent="0.2">
      <c r="A11" t="s">
        <v>31</v>
      </c>
      <c r="B11" t="s">
        <v>67</v>
      </c>
      <c r="C11" t="s">
        <v>72</v>
      </c>
      <c r="D11" t="s">
        <v>73</v>
      </c>
      <c r="E11">
        <v>0</v>
      </c>
      <c r="F11">
        <v>0.73000000000000043</v>
      </c>
      <c r="G11">
        <v>1.5909999999999993</v>
      </c>
      <c r="H11">
        <v>17.895</v>
      </c>
      <c r="I11">
        <v>71.007000000000005</v>
      </c>
      <c r="J11">
        <v>157.03899999999999</v>
      </c>
      <c r="K11">
        <v>0</v>
      </c>
      <c r="L11">
        <v>472.37</v>
      </c>
      <c r="M11">
        <v>0</v>
      </c>
      <c r="N11">
        <v>0</v>
      </c>
      <c r="O11">
        <v>0</v>
      </c>
      <c r="P11">
        <v>2.3560000000000008</v>
      </c>
      <c r="Q11" s="6">
        <f t="shared" si="0"/>
        <v>722.98800000000006</v>
      </c>
      <c r="R11" s="6">
        <f t="shared" si="1"/>
        <v>93.579000000000008</v>
      </c>
      <c r="S11" s="6">
        <v>472.37</v>
      </c>
      <c r="T11">
        <v>71.007000000000005</v>
      </c>
      <c r="U11">
        <v>11</v>
      </c>
      <c r="V11" s="6">
        <f>AVERAGE(Q10:Q11)</f>
        <v>541.1825</v>
      </c>
      <c r="W11" s="6">
        <f t="shared" ref="W11" si="9">AVERAGE(R10:R11)</f>
        <v>137.279</v>
      </c>
      <c r="X11" s="6">
        <f t="shared" ref="X11:Z11" si="10">AVERAGE(S10:S11)</f>
        <v>236.185</v>
      </c>
      <c r="Y11" s="6">
        <f t="shared" si="10"/>
        <v>53.256</v>
      </c>
      <c r="Z11" s="6">
        <f t="shared" si="10"/>
        <v>11.5</v>
      </c>
      <c r="AB11" t="s">
        <v>96</v>
      </c>
      <c r="AC11" t="s">
        <v>67</v>
      </c>
      <c r="AD11" t="s">
        <v>71</v>
      </c>
      <c r="AE11">
        <v>370.84100000000001</v>
      </c>
      <c r="AF11">
        <v>0</v>
      </c>
      <c r="AG11">
        <v>111.711</v>
      </c>
      <c r="AH11">
        <v>14.158999999999999</v>
      </c>
      <c r="AI11" s="6">
        <v>14.25</v>
      </c>
      <c r="AL11" t="s">
        <v>39</v>
      </c>
      <c r="AM11" t="s">
        <v>61</v>
      </c>
      <c r="AN11" t="s">
        <v>71</v>
      </c>
      <c r="AO11">
        <v>378.17550000000006</v>
      </c>
      <c r="AP11">
        <v>0</v>
      </c>
      <c r="AQ11">
        <v>149.48350000000002</v>
      </c>
      <c r="AR11">
        <v>28.367500000000003</v>
      </c>
      <c r="AS11">
        <v>23.5</v>
      </c>
    </row>
    <row r="12" spans="1:45" x14ac:dyDescent="0.2">
      <c r="A12" t="s">
        <v>46</v>
      </c>
      <c r="B12" t="s">
        <v>70</v>
      </c>
      <c r="C12" t="s">
        <v>72</v>
      </c>
      <c r="D12" t="s">
        <v>74</v>
      </c>
      <c r="E12">
        <v>0</v>
      </c>
      <c r="F12">
        <v>10.308</v>
      </c>
      <c r="G12">
        <v>10.442</v>
      </c>
      <c r="H12">
        <v>13.405999999999999</v>
      </c>
      <c r="I12">
        <v>28.846000000000004</v>
      </c>
      <c r="J12">
        <v>247.31099999999998</v>
      </c>
      <c r="K12">
        <v>76.13</v>
      </c>
      <c r="L12">
        <v>67.83</v>
      </c>
      <c r="M12">
        <v>0</v>
      </c>
      <c r="N12">
        <v>0</v>
      </c>
      <c r="O12">
        <v>0</v>
      </c>
      <c r="P12">
        <v>0</v>
      </c>
      <c r="Q12" s="6">
        <f t="shared" si="0"/>
        <v>454.27299999999997</v>
      </c>
      <c r="R12" s="6">
        <f t="shared" si="1"/>
        <v>139.13200000000001</v>
      </c>
      <c r="S12" s="6">
        <v>67.83</v>
      </c>
      <c r="T12">
        <v>28.846000000000004</v>
      </c>
      <c r="U12">
        <v>26.4</v>
      </c>
      <c r="AB12" t="s">
        <v>43</v>
      </c>
      <c r="AC12" t="s">
        <v>70</v>
      </c>
      <c r="AD12" t="s">
        <v>157</v>
      </c>
      <c r="AE12">
        <v>374.62099999999998</v>
      </c>
      <c r="AF12">
        <v>46.364000000000004</v>
      </c>
      <c r="AG12">
        <v>148.2595</v>
      </c>
      <c r="AH12">
        <v>15.035000000000002</v>
      </c>
      <c r="AI12" s="6">
        <v>25.45</v>
      </c>
      <c r="AL12" t="s">
        <v>45</v>
      </c>
      <c r="AM12" t="s">
        <v>69</v>
      </c>
      <c r="AN12" t="s">
        <v>71</v>
      </c>
      <c r="AO12">
        <v>362.67849999999999</v>
      </c>
      <c r="AP12">
        <v>0</v>
      </c>
      <c r="AQ12">
        <v>163.01000000000002</v>
      </c>
      <c r="AR12">
        <v>96.563000000000017</v>
      </c>
      <c r="AS12">
        <v>15.7</v>
      </c>
    </row>
    <row r="13" spans="1:45" x14ac:dyDescent="0.2">
      <c r="A13" t="s">
        <v>43</v>
      </c>
      <c r="B13" t="s">
        <v>70</v>
      </c>
      <c r="C13" t="s">
        <v>72</v>
      </c>
      <c r="D13" t="s">
        <v>73</v>
      </c>
      <c r="E13">
        <v>0</v>
      </c>
      <c r="F13">
        <v>4.1809999999999992</v>
      </c>
      <c r="G13">
        <v>95.631</v>
      </c>
      <c r="H13">
        <v>28.100999999999999</v>
      </c>
      <c r="I13">
        <v>1.2239999999999993</v>
      </c>
      <c r="J13">
        <v>112.684</v>
      </c>
      <c r="K13">
        <v>28.25</v>
      </c>
      <c r="L13">
        <v>24.898000000000003</v>
      </c>
      <c r="M13">
        <v>0</v>
      </c>
      <c r="N13">
        <v>0</v>
      </c>
      <c r="O13">
        <v>0</v>
      </c>
      <c r="P13">
        <v>0</v>
      </c>
      <c r="Q13" s="6">
        <f t="shared" si="0"/>
        <v>294.96900000000005</v>
      </c>
      <c r="R13" s="6">
        <f t="shared" si="1"/>
        <v>157.387</v>
      </c>
      <c r="S13" s="6">
        <v>24.898000000000003</v>
      </c>
      <c r="T13">
        <v>1.2239999999999993</v>
      </c>
      <c r="U13">
        <v>24.5</v>
      </c>
      <c r="V13" s="6">
        <f>AVERAGE(Q12:Q13)</f>
        <v>374.62099999999998</v>
      </c>
      <c r="W13" s="6">
        <f t="shared" ref="W13" si="11">AVERAGE(R12:R13)</f>
        <v>148.2595</v>
      </c>
      <c r="X13" s="6">
        <f t="shared" ref="X13:Z13" si="12">AVERAGE(S12:S13)</f>
        <v>46.364000000000004</v>
      </c>
      <c r="Y13" s="6">
        <f t="shared" si="12"/>
        <v>15.035000000000002</v>
      </c>
      <c r="Z13" s="6">
        <f t="shared" si="12"/>
        <v>25.45</v>
      </c>
      <c r="AB13" t="s">
        <v>52</v>
      </c>
      <c r="AC13" t="s">
        <v>70</v>
      </c>
      <c r="AD13" t="s">
        <v>158</v>
      </c>
      <c r="AE13">
        <v>336.202</v>
      </c>
      <c r="AF13">
        <v>0</v>
      </c>
      <c r="AG13">
        <v>129.7165</v>
      </c>
      <c r="AH13">
        <v>14.1195</v>
      </c>
      <c r="AI13" s="6">
        <v>13.75</v>
      </c>
      <c r="AL13" t="s">
        <v>38</v>
      </c>
      <c r="AM13" t="s">
        <v>63</v>
      </c>
      <c r="AN13" t="s">
        <v>71</v>
      </c>
      <c r="AO13">
        <v>283.93</v>
      </c>
      <c r="AP13">
        <v>0</v>
      </c>
      <c r="AQ13">
        <v>98.531999999999996</v>
      </c>
      <c r="AR13">
        <v>39.676000000000002</v>
      </c>
      <c r="AS13">
        <v>13.25</v>
      </c>
    </row>
    <row r="14" spans="1:45" x14ac:dyDescent="0.2">
      <c r="A14" t="s">
        <v>32</v>
      </c>
      <c r="B14" t="s">
        <v>61</v>
      </c>
      <c r="C14" t="s">
        <v>72</v>
      </c>
      <c r="D14" t="s">
        <v>74</v>
      </c>
      <c r="E14">
        <v>0</v>
      </c>
      <c r="F14">
        <v>5.8000000000000718E-2</v>
      </c>
      <c r="G14">
        <v>0</v>
      </c>
      <c r="H14">
        <v>9.0040000000000013</v>
      </c>
      <c r="I14">
        <v>6.0999999999999999E-2</v>
      </c>
      <c r="J14">
        <v>134.184</v>
      </c>
      <c r="K14">
        <v>0</v>
      </c>
      <c r="L14">
        <v>640.96</v>
      </c>
      <c r="M14">
        <v>0</v>
      </c>
      <c r="N14">
        <v>0</v>
      </c>
      <c r="O14">
        <v>0</v>
      </c>
      <c r="P14">
        <v>0</v>
      </c>
      <c r="Q14" s="6">
        <f t="shared" si="0"/>
        <v>784.26700000000005</v>
      </c>
      <c r="R14" s="6">
        <f t="shared" si="1"/>
        <v>9.1230000000000011</v>
      </c>
      <c r="S14" s="6">
        <v>640.96</v>
      </c>
      <c r="T14">
        <v>6.0999999999999999E-2</v>
      </c>
      <c r="U14">
        <v>5.4</v>
      </c>
      <c r="AB14" t="s">
        <v>18</v>
      </c>
      <c r="AC14" t="s">
        <v>61</v>
      </c>
      <c r="AD14" t="s">
        <v>72</v>
      </c>
      <c r="AE14">
        <v>712.01</v>
      </c>
      <c r="AF14">
        <v>531.68000000000006</v>
      </c>
      <c r="AG14">
        <v>31.433500000000002</v>
      </c>
      <c r="AH14">
        <v>3.1764999999999999</v>
      </c>
      <c r="AI14" s="6">
        <v>5.45</v>
      </c>
      <c r="AL14" t="s">
        <v>23</v>
      </c>
      <c r="AM14" t="s">
        <v>64</v>
      </c>
      <c r="AN14" t="s">
        <v>158</v>
      </c>
      <c r="AO14">
        <v>218.33499999999998</v>
      </c>
      <c r="AP14">
        <v>0</v>
      </c>
      <c r="AQ14">
        <v>78.292000000000002</v>
      </c>
      <c r="AR14">
        <v>28.581499999999998</v>
      </c>
      <c r="AS14">
        <v>20.5</v>
      </c>
    </row>
    <row r="15" spans="1:45" x14ac:dyDescent="0.2">
      <c r="A15" t="s">
        <v>18</v>
      </c>
      <c r="B15" t="s">
        <v>61</v>
      </c>
      <c r="C15" t="s">
        <v>72</v>
      </c>
      <c r="D15" t="s">
        <v>73</v>
      </c>
      <c r="E15">
        <v>0</v>
      </c>
      <c r="F15">
        <v>15.286999999999999</v>
      </c>
      <c r="G15">
        <v>0</v>
      </c>
      <c r="H15">
        <v>32.164999999999999</v>
      </c>
      <c r="I15">
        <v>6.2919999999999998</v>
      </c>
      <c r="J15">
        <v>163.60900000000001</v>
      </c>
      <c r="K15">
        <v>0</v>
      </c>
      <c r="L15">
        <v>422.4</v>
      </c>
      <c r="M15">
        <v>0</v>
      </c>
      <c r="N15">
        <v>0</v>
      </c>
      <c r="O15">
        <v>0</v>
      </c>
      <c r="P15">
        <v>0</v>
      </c>
      <c r="Q15" s="6">
        <f t="shared" si="0"/>
        <v>639.75299999999993</v>
      </c>
      <c r="R15" s="6">
        <f t="shared" si="1"/>
        <v>53.744</v>
      </c>
      <c r="S15" s="6">
        <v>422.4</v>
      </c>
      <c r="T15">
        <v>6.2919999999999998</v>
      </c>
      <c r="U15">
        <v>5.5</v>
      </c>
      <c r="V15" s="6">
        <f>AVERAGE(Q14:Q15)</f>
        <v>712.01</v>
      </c>
      <c r="W15" s="6">
        <f t="shared" ref="W15" si="13">AVERAGE(R14:R15)</f>
        <v>31.433500000000002</v>
      </c>
      <c r="X15" s="6">
        <f t="shared" ref="X15:Z15" si="14">AVERAGE(S14:S15)</f>
        <v>531.68000000000006</v>
      </c>
      <c r="Y15" s="6">
        <f t="shared" si="14"/>
        <v>3.1764999999999999</v>
      </c>
      <c r="Z15" s="6">
        <f t="shared" si="14"/>
        <v>5.45</v>
      </c>
      <c r="AB15" t="s">
        <v>39</v>
      </c>
      <c r="AC15" t="s">
        <v>61</v>
      </c>
      <c r="AD15" t="s">
        <v>71</v>
      </c>
      <c r="AE15">
        <v>378.17550000000006</v>
      </c>
      <c r="AF15">
        <v>0</v>
      </c>
      <c r="AG15">
        <v>149.48350000000002</v>
      </c>
      <c r="AH15">
        <v>28.367500000000003</v>
      </c>
      <c r="AI15" s="6">
        <v>23.5</v>
      </c>
      <c r="AL15" t="s">
        <v>19</v>
      </c>
      <c r="AM15" t="s">
        <v>62</v>
      </c>
      <c r="AN15" t="s">
        <v>158</v>
      </c>
      <c r="AO15">
        <v>302.99299999999994</v>
      </c>
      <c r="AP15">
        <v>0</v>
      </c>
      <c r="AQ15">
        <v>132.64150000000001</v>
      </c>
      <c r="AR15">
        <v>7.0640000000000001</v>
      </c>
      <c r="AS15">
        <v>11.35</v>
      </c>
    </row>
    <row r="16" spans="1:45" x14ac:dyDescent="0.2">
      <c r="A16" t="s">
        <v>29</v>
      </c>
      <c r="B16" t="s">
        <v>65</v>
      </c>
      <c r="C16" t="s">
        <v>72</v>
      </c>
      <c r="D16" t="s">
        <v>73</v>
      </c>
      <c r="E16">
        <v>0</v>
      </c>
      <c r="F16">
        <v>8.6660000000000004</v>
      </c>
      <c r="G16">
        <v>0</v>
      </c>
      <c r="H16">
        <v>13.564</v>
      </c>
      <c r="I16">
        <v>11.856000000000002</v>
      </c>
      <c r="J16">
        <v>229.25099999999998</v>
      </c>
      <c r="K16">
        <v>0</v>
      </c>
      <c r="L16">
        <v>261</v>
      </c>
      <c r="M16">
        <v>0</v>
      </c>
      <c r="N16">
        <v>0</v>
      </c>
      <c r="O16">
        <v>0</v>
      </c>
      <c r="P16">
        <v>0</v>
      </c>
      <c r="Q16" s="6">
        <f t="shared" si="0"/>
        <v>524.33699999999999</v>
      </c>
      <c r="R16" s="6">
        <f t="shared" si="1"/>
        <v>34.085999999999999</v>
      </c>
      <c r="S16" s="6">
        <v>261</v>
      </c>
      <c r="T16">
        <v>11.856000000000002</v>
      </c>
      <c r="U16">
        <v>11.5</v>
      </c>
      <c r="AB16" t="s">
        <v>53</v>
      </c>
      <c r="AC16" t="s">
        <v>65</v>
      </c>
      <c r="AD16" t="s">
        <v>157</v>
      </c>
      <c r="AE16">
        <v>663.77049999999997</v>
      </c>
      <c r="AF16">
        <v>342.7</v>
      </c>
      <c r="AG16">
        <v>65.441000000000003</v>
      </c>
      <c r="AH16">
        <v>31.102499999999999</v>
      </c>
      <c r="AI16" s="6">
        <v>12.625</v>
      </c>
      <c r="AL16" t="s">
        <v>52</v>
      </c>
      <c r="AM16" t="s">
        <v>70</v>
      </c>
      <c r="AN16" t="s">
        <v>158</v>
      </c>
      <c r="AO16">
        <v>336.202</v>
      </c>
      <c r="AP16">
        <v>0</v>
      </c>
      <c r="AQ16">
        <v>129.7165</v>
      </c>
      <c r="AR16">
        <v>14.1195</v>
      </c>
      <c r="AS16">
        <v>13.75</v>
      </c>
    </row>
    <row r="17" spans="1:45" x14ac:dyDescent="0.2">
      <c r="A17" t="s">
        <v>53</v>
      </c>
      <c r="B17" t="s">
        <v>65</v>
      </c>
      <c r="C17" t="s">
        <v>72</v>
      </c>
      <c r="D17" t="s">
        <v>74</v>
      </c>
      <c r="E17">
        <v>0</v>
      </c>
      <c r="F17">
        <v>42.904000000000003</v>
      </c>
      <c r="G17">
        <v>0</v>
      </c>
      <c r="H17">
        <v>1.6719999999999997</v>
      </c>
      <c r="I17">
        <v>50.348999999999997</v>
      </c>
      <c r="J17">
        <v>282.00799999999998</v>
      </c>
      <c r="K17">
        <v>0</v>
      </c>
      <c r="L17">
        <v>424.4</v>
      </c>
      <c r="M17">
        <v>1.8709999999999996</v>
      </c>
      <c r="N17">
        <v>0</v>
      </c>
      <c r="O17">
        <v>0</v>
      </c>
      <c r="P17">
        <v>0</v>
      </c>
      <c r="Q17" s="6">
        <f t="shared" si="0"/>
        <v>803.20399999999995</v>
      </c>
      <c r="R17" s="6">
        <f t="shared" si="1"/>
        <v>96.795999999999992</v>
      </c>
      <c r="S17" s="6">
        <v>424.4</v>
      </c>
      <c r="T17">
        <v>50.348999999999997</v>
      </c>
      <c r="U17">
        <v>13.75</v>
      </c>
      <c r="V17" s="6">
        <f>AVERAGE(Q16:Q17)</f>
        <v>663.77049999999997</v>
      </c>
      <c r="W17" s="6">
        <f t="shared" ref="W17" si="15">AVERAGE(R16:R17)</f>
        <v>65.441000000000003</v>
      </c>
      <c r="X17" s="6">
        <f t="shared" ref="X17:Z17" si="16">AVERAGE(S16:S17)</f>
        <v>342.7</v>
      </c>
      <c r="Y17" s="6">
        <f t="shared" si="16"/>
        <v>31.102499999999999</v>
      </c>
      <c r="Z17" s="6">
        <f t="shared" si="16"/>
        <v>12.625</v>
      </c>
      <c r="AB17" t="s">
        <v>25</v>
      </c>
      <c r="AC17" t="s">
        <v>65</v>
      </c>
      <c r="AD17" t="s">
        <v>158</v>
      </c>
      <c r="AE17">
        <v>405.22250000000003</v>
      </c>
      <c r="AF17">
        <v>0</v>
      </c>
      <c r="AG17">
        <v>224.66800000000001</v>
      </c>
      <c r="AH17">
        <v>86.867500000000007</v>
      </c>
      <c r="AI17" s="6">
        <v>16</v>
      </c>
      <c r="AL17" t="s">
        <v>25</v>
      </c>
      <c r="AM17" t="s">
        <v>65</v>
      </c>
      <c r="AN17" t="s">
        <v>158</v>
      </c>
      <c r="AO17">
        <v>393.13550000000004</v>
      </c>
      <c r="AP17">
        <v>0</v>
      </c>
      <c r="AQ17">
        <v>217.52050000000003</v>
      </c>
      <c r="AR17">
        <v>86.867500000000007</v>
      </c>
      <c r="AS17">
        <v>16</v>
      </c>
    </row>
    <row r="18" spans="1:45" x14ac:dyDescent="0.2">
      <c r="A18" t="s">
        <v>57</v>
      </c>
      <c r="B18" t="s">
        <v>68</v>
      </c>
      <c r="C18" t="s">
        <v>72</v>
      </c>
      <c r="D18" t="s">
        <v>74</v>
      </c>
      <c r="E18">
        <v>1.1590000000000003</v>
      </c>
      <c r="F18">
        <v>0.43199999999999994</v>
      </c>
      <c r="G18">
        <v>0</v>
      </c>
      <c r="H18">
        <v>10.666</v>
      </c>
      <c r="I18">
        <v>15.452999999999999</v>
      </c>
      <c r="J18">
        <v>278.22500000000002</v>
      </c>
      <c r="K18">
        <v>0</v>
      </c>
      <c r="L18">
        <v>0</v>
      </c>
      <c r="M18">
        <v>3.0000000000000004</v>
      </c>
      <c r="N18">
        <v>3.1139999999999994</v>
      </c>
      <c r="O18">
        <v>0</v>
      </c>
      <c r="P18">
        <v>0</v>
      </c>
      <c r="Q18" s="6">
        <f t="shared" si="0"/>
        <v>312.04899999999998</v>
      </c>
      <c r="R18" s="6">
        <f t="shared" si="1"/>
        <v>33.823999999999998</v>
      </c>
      <c r="S18" s="6">
        <v>0</v>
      </c>
      <c r="T18">
        <v>15.452999999999999</v>
      </c>
      <c r="U18">
        <v>13.899999999999999</v>
      </c>
      <c r="AB18" t="s">
        <v>28</v>
      </c>
      <c r="AC18" t="s">
        <v>68</v>
      </c>
      <c r="AD18" t="s">
        <v>157</v>
      </c>
      <c r="AE18">
        <v>388.6635</v>
      </c>
      <c r="AF18">
        <v>63.615000000000002</v>
      </c>
      <c r="AG18">
        <v>104.70399999999998</v>
      </c>
      <c r="AH18">
        <v>90.85499999999999</v>
      </c>
      <c r="AI18" s="6">
        <v>17.100000000000001</v>
      </c>
      <c r="AL18" t="s">
        <v>44</v>
      </c>
      <c r="AM18" t="s">
        <v>68</v>
      </c>
      <c r="AN18" t="s">
        <v>158</v>
      </c>
      <c r="AO18">
        <v>351.21500000000003</v>
      </c>
      <c r="AP18">
        <v>0</v>
      </c>
      <c r="AQ18">
        <v>195.34000000000003</v>
      </c>
      <c r="AR18">
        <v>110.72800000000001</v>
      </c>
      <c r="AS18">
        <v>19.75</v>
      </c>
    </row>
    <row r="19" spans="1:45" x14ac:dyDescent="0.2">
      <c r="A19" t="s">
        <v>28</v>
      </c>
      <c r="B19" t="s">
        <v>68</v>
      </c>
      <c r="C19" t="s">
        <v>72</v>
      </c>
      <c r="D19" t="s">
        <v>73</v>
      </c>
      <c r="E19">
        <v>0</v>
      </c>
      <c r="F19">
        <v>1.0339999999999998</v>
      </c>
      <c r="G19">
        <v>0</v>
      </c>
      <c r="H19">
        <v>8.293000000000001</v>
      </c>
      <c r="I19">
        <v>166.25699999999998</v>
      </c>
      <c r="J19">
        <v>162.464</v>
      </c>
      <c r="K19">
        <v>0</v>
      </c>
      <c r="L19">
        <v>127.23</v>
      </c>
      <c r="M19">
        <v>0</v>
      </c>
      <c r="N19">
        <v>0</v>
      </c>
      <c r="O19">
        <v>0</v>
      </c>
      <c r="P19">
        <v>0</v>
      </c>
      <c r="Q19" s="6">
        <f t="shared" si="0"/>
        <v>465.27800000000002</v>
      </c>
      <c r="R19" s="6">
        <f t="shared" si="1"/>
        <v>175.58399999999997</v>
      </c>
      <c r="S19" s="6">
        <v>127.23</v>
      </c>
      <c r="T19">
        <v>166.25699999999998</v>
      </c>
      <c r="U19">
        <v>20.3</v>
      </c>
      <c r="V19" s="6">
        <f>AVERAGE(Q18:Q19)</f>
        <v>388.6635</v>
      </c>
      <c r="W19" s="6">
        <f t="shared" ref="W19" si="17">AVERAGE(R18:R19)</f>
        <v>104.70399999999998</v>
      </c>
      <c r="X19" s="6">
        <f t="shared" ref="X19:Z19" si="18">AVERAGE(S18:S19)</f>
        <v>63.615000000000002</v>
      </c>
      <c r="Y19" s="6">
        <f t="shared" si="18"/>
        <v>90.85499999999999</v>
      </c>
      <c r="Z19" s="6">
        <f t="shared" si="18"/>
        <v>17.100000000000001</v>
      </c>
      <c r="AB19" t="s">
        <v>44</v>
      </c>
      <c r="AC19" t="s">
        <v>68</v>
      </c>
      <c r="AD19" t="s">
        <v>158</v>
      </c>
      <c r="AE19">
        <v>351.21500000000003</v>
      </c>
      <c r="AF19">
        <v>0</v>
      </c>
      <c r="AG19">
        <v>195.34000000000003</v>
      </c>
      <c r="AH19">
        <v>110.72800000000001</v>
      </c>
      <c r="AI19" s="6">
        <v>19.75</v>
      </c>
      <c r="AL19" t="s">
        <v>16</v>
      </c>
      <c r="AM19" t="s">
        <v>60</v>
      </c>
      <c r="AN19" t="s">
        <v>158</v>
      </c>
      <c r="AO19">
        <v>291.30049999999994</v>
      </c>
      <c r="AP19">
        <v>0</v>
      </c>
      <c r="AQ19">
        <v>120.9205</v>
      </c>
      <c r="AR19">
        <v>47.137500000000003</v>
      </c>
      <c r="AS19">
        <v>29.7</v>
      </c>
    </row>
    <row r="20" spans="1:45" x14ac:dyDescent="0.2">
      <c r="A20" t="s">
        <v>34</v>
      </c>
      <c r="B20" t="s">
        <v>69</v>
      </c>
      <c r="C20" t="s">
        <v>72</v>
      </c>
      <c r="D20" t="s">
        <v>74</v>
      </c>
      <c r="E20">
        <v>0</v>
      </c>
      <c r="F20">
        <v>5.1509999999999989</v>
      </c>
      <c r="G20">
        <v>0</v>
      </c>
      <c r="H20">
        <v>25.21</v>
      </c>
      <c r="I20">
        <v>268.89700000000005</v>
      </c>
      <c r="J20">
        <v>126.70400000000001</v>
      </c>
      <c r="K20">
        <v>2.1879999999999997</v>
      </c>
      <c r="L20">
        <v>239.34</v>
      </c>
      <c r="M20">
        <v>0</v>
      </c>
      <c r="N20">
        <v>0</v>
      </c>
      <c r="O20">
        <v>0</v>
      </c>
      <c r="P20">
        <v>0</v>
      </c>
      <c r="Q20" s="6">
        <f t="shared" si="0"/>
        <v>667.49</v>
      </c>
      <c r="R20" s="6">
        <f t="shared" si="1"/>
        <v>301.44600000000003</v>
      </c>
      <c r="S20" s="6">
        <v>239.34</v>
      </c>
      <c r="T20">
        <v>268.89700000000005</v>
      </c>
      <c r="U20">
        <v>18.399999999999999</v>
      </c>
      <c r="AB20" t="s">
        <v>37</v>
      </c>
      <c r="AC20" t="s">
        <v>69</v>
      </c>
      <c r="AD20" t="s">
        <v>72</v>
      </c>
      <c r="AE20">
        <v>528.28049999999996</v>
      </c>
      <c r="AF20">
        <v>119.67</v>
      </c>
      <c r="AG20">
        <v>225.67400000000001</v>
      </c>
      <c r="AH20">
        <v>186.50300000000001</v>
      </c>
      <c r="AI20" s="6">
        <v>20.45</v>
      </c>
      <c r="AL20" t="s">
        <v>33</v>
      </c>
      <c r="AM20" t="s">
        <v>64</v>
      </c>
      <c r="AN20" t="s">
        <v>157</v>
      </c>
      <c r="AO20">
        <v>738.21800000000007</v>
      </c>
      <c r="AP20">
        <v>348.04325079432698</v>
      </c>
      <c r="AQ20">
        <v>30.609000000000002</v>
      </c>
      <c r="AR20">
        <v>3.2813620959945657</v>
      </c>
      <c r="AS20">
        <v>12.25</v>
      </c>
    </row>
    <row r="21" spans="1:45" x14ac:dyDescent="0.2">
      <c r="A21" t="s">
        <v>37</v>
      </c>
      <c r="B21" t="s">
        <v>69</v>
      </c>
      <c r="C21" t="s">
        <v>72</v>
      </c>
      <c r="D21" t="s">
        <v>73</v>
      </c>
      <c r="E21">
        <v>1.6509999999999998</v>
      </c>
      <c r="F21">
        <v>0.99300000000000033</v>
      </c>
      <c r="G21">
        <v>0</v>
      </c>
      <c r="H21">
        <v>31.344000000000001</v>
      </c>
      <c r="I21">
        <v>104.10899999999999</v>
      </c>
      <c r="J21">
        <v>239.16900000000001</v>
      </c>
      <c r="K21">
        <v>11.805</v>
      </c>
      <c r="L21">
        <v>0</v>
      </c>
      <c r="M21">
        <v>0</v>
      </c>
      <c r="N21">
        <v>0</v>
      </c>
      <c r="O21">
        <v>0</v>
      </c>
      <c r="P21">
        <v>0</v>
      </c>
      <c r="Q21" s="6">
        <f t="shared" si="0"/>
        <v>389.07099999999997</v>
      </c>
      <c r="R21" s="6">
        <f t="shared" si="1"/>
        <v>149.90199999999999</v>
      </c>
      <c r="S21" s="6">
        <v>0</v>
      </c>
      <c r="T21">
        <v>104.10899999999999</v>
      </c>
      <c r="U21">
        <v>22.5</v>
      </c>
      <c r="V21" s="6">
        <f>AVERAGE(Q20:Q21)</f>
        <v>528.28049999999996</v>
      </c>
      <c r="W21" s="6">
        <f t="shared" ref="W21" si="19">AVERAGE(R20:R21)</f>
        <v>225.67400000000001</v>
      </c>
      <c r="X21" s="6">
        <f t="shared" ref="X21:Z21" si="20">AVERAGE(S20:S21)</f>
        <v>119.67</v>
      </c>
      <c r="Y21" s="6">
        <f t="shared" si="20"/>
        <v>186.50300000000001</v>
      </c>
      <c r="Z21" s="6">
        <f t="shared" si="20"/>
        <v>20.45</v>
      </c>
      <c r="AB21" t="s">
        <v>45</v>
      </c>
      <c r="AC21" t="s">
        <v>69</v>
      </c>
      <c r="AD21" t="s">
        <v>71</v>
      </c>
      <c r="AE21">
        <v>362.67849999999999</v>
      </c>
      <c r="AF21">
        <v>0</v>
      </c>
      <c r="AG21">
        <v>163.01000000000002</v>
      </c>
      <c r="AH21">
        <v>96.563000000000017</v>
      </c>
      <c r="AI21" s="6">
        <v>15.7</v>
      </c>
      <c r="AL21" t="s">
        <v>48</v>
      </c>
      <c r="AM21" t="s">
        <v>62</v>
      </c>
      <c r="AN21" t="s">
        <v>157</v>
      </c>
      <c r="AO21">
        <v>328.97299999999996</v>
      </c>
      <c r="AP21">
        <v>54.998500000000007</v>
      </c>
      <c r="AQ21">
        <v>44.756</v>
      </c>
      <c r="AR21">
        <v>17.158000000000001</v>
      </c>
      <c r="AS21">
        <v>9</v>
      </c>
    </row>
    <row r="22" spans="1:45" x14ac:dyDescent="0.2">
      <c r="A22" t="s">
        <v>22</v>
      </c>
      <c r="B22" t="s">
        <v>63</v>
      </c>
      <c r="C22" t="s">
        <v>72</v>
      </c>
      <c r="D22" t="s">
        <v>74</v>
      </c>
      <c r="E22">
        <v>0</v>
      </c>
      <c r="F22">
        <v>1.944</v>
      </c>
      <c r="G22">
        <v>78.412999999999997</v>
      </c>
      <c r="H22">
        <v>9.7589999999999986</v>
      </c>
      <c r="I22">
        <v>43.219000000000001</v>
      </c>
      <c r="J22">
        <v>140.904</v>
      </c>
      <c r="K22">
        <v>17.026000000000003</v>
      </c>
      <c r="L22">
        <v>68.37</v>
      </c>
      <c r="M22">
        <v>0</v>
      </c>
      <c r="N22">
        <v>0</v>
      </c>
      <c r="O22">
        <v>0</v>
      </c>
      <c r="P22">
        <v>0</v>
      </c>
      <c r="Q22" s="6">
        <f t="shared" si="0"/>
        <v>359.63500000000005</v>
      </c>
      <c r="R22" s="6">
        <f t="shared" si="1"/>
        <v>150.36100000000002</v>
      </c>
      <c r="S22" s="6">
        <v>68.37</v>
      </c>
      <c r="T22">
        <v>43.219000000000001</v>
      </c>
      <c r="U22">
        <v>15</v>
      </c>
      <c r="AB22" t="s">
        <v>36</v>
      </c>
      <c r="AC22" t="s">
        <v>63</v>
      </c>
      <c r="AD22" t="s">
        <v>72</v>
      </c>
      <c r="AE22">
        <v>407.14050000000003</v>
      </c>
      <c r="AF22">
        <v>164.08500000000001</v>
      </c>
      <c r="AG22">
        <v>105.88900000000001</v>
      </c>
      <c r="AH22">
        <v>41.467500000000001</v>
      </c>
      <c r="AI22" s="6">
        <v>19.25</v>
      </c>
      <c r="AL22" t="s">
        <v>43</v>
      </c>
      <c r="AM22" t="s">
        <v>70</v>
      </c>
      <c r="AN22" t="s">
        <v>157</v>
      </c>
      <c r="AO22">
        <v>374.62099999999998</v>
      </c>
      <c r="AP22">
        <v>46.364000000000004</v>
      </c>
      <c r="AQ22">
        <v>148.2595</v>
      </c>
      <c r="AR22">
        <v>15.035000000000002</v>
      </c>
      <c r="AS22">
        <v>25.45</v>
      </c>
    </row>
    <row r="23" spans="1:45" x14ac:dyDescent="0.2">
      <c r="A23" t="s">
        <v>36</v>
      </c>
      <c r="B23" t="s">
        <v>63</v>
      </c>
      <c r="C23" t="s">
        <v>72</v>
      </c>
      <c r="D23" t="s">
        <v>73</v>
      </c>
      <c r="E23">
        <v>0.50600000000000001</v>
      </c>
      <c r="F23">
        <v>1.3509999999999991</v>
      </c>
      <c r="G23">
        <v>11.337</v>
      </c>
      <c r="H23">
        <v>8.5069999999999979</v>
      </c>
      <c r="I23">
        <v>39.715999999999994</v>
      </c>
      <c r="J23">
        <v>133.429</v>
      </c>
      <c r="K23">
        <v>0</v>
      </c>
      <c r="L23">
        <v>259.8</v>
      </c>
      <c r="M23">
        <v>0</v>
      </c>
      <c r="N23">
        <v>0</v>
      </c>
      <c r="O23">
        <v>0</v>
      </c>
      <c r="P23">
        <v>0</v>
      </c>
      <c r="Q23" s="6">
        <f t="shared" si="0"/>
        <v>454.64600000000002</v>
      </c>
      <c r="R23" s="6">
        <f t="shared" si="1"/>
        <v>61.416999999999987</v>
      </c>
      <c r="S23" s="6">
        <v>259.8</v>
      </c>
      <c r="T23">
        <v>39.715999999999994</v>
      </c>
      <c r="U23">
        <v>23.5</v>
      </c>
      <c r="V23" s="6">
        <f>AVERAGE(Q22:Q23)</f>
        <v>407.14050000000003</v>
      </c>
      <c r="W23" s="6">
        <f t="shared" ref="W23" si="21">AVERAGE(R22:R23)</f>
        <v>105.88900000000001</v>
      </c>
      <c r="X23" s="6">
        <f t="shared" ref="X23:Z23" si="22">AVERAGE(S22:S23)</f>
        <v>164.08500000000001</v>
      </c>
      <c r="Y23" s="6">
        <f t="shared" si="22"/>
        <v>41.467500000000001</v>
      </c>
      <c r="Z23" s="6">
        <f t="shared" si="22"/>
        <v>19.25</v>
      </c>
      <c r="AB23" t="s">
        <v>38</v>
      </c>
      <c r="AC23" t="s">
        <v>63</v>
      </c>
      <c r="AD23" t="s">
        <v>71</v>
      </c>
      <c r="AE23">
        <v>283.93</v>
      </c>
      <c r="AF23">
        <v>0</v>
      </c>
      <c r="AG23">
        <v>98.531999999999996</v>
      </c>
      <c r="AH23">
        <v>39.676000000000002</v>
      </c>
      <c r="AI23" s="6">
        <v>13.25</v>
      </c>
      <c r="AL23" t="s">
        <v>53</v>
      </c>
      <c r="AM23" t="s">
        <v>65</v>
      </c>
      <c r="AN23" t="s">
        <v>157</v>
      </c>
      <c r="AO23">
        <v>663.77049999999997</v>
      </c>
      <c r="AP23">
        <v>342.7</v>
      </c>
      <c r="AQ23">
        <v>65.441000000000003</v>
      </c>
      <c r="AR23">
        <v>31.102499999999999</v>
      </c>
      <c r="AS23">
        <v>12.625</v>
      </c>
    </row>
    <row r="24" spans="1:45" x14ac:dyDescent="0.2">
      <c r="A24" t="s">
        <v>42</v>
      </c>
      <c r="B24" t="s">
        <v>60</v>
      </c>
      <c r="C24" t="s">
        <v>72</v>
      </c>
      <c r="D24" t="s">
        <v>74</v>
      </c>
      <c r="E24">
        <v>0</v>
      </c>
      <c r="F24">
        <v>4.8950000000000005</v>
      </c>
      <c r="G24">
        <v>0</v>
      </c>
      <c r="H24">
        <v>25.452000000000005</v>
      </c>
      <c r="I24">
        <v>84.968000000000004</v>
      </c>
      <c r="J24">
        <v>182.08600000000001</v>
      </c>
      <c r="K24">
        <v>0</v>
      </c>
      <c r="L24">
        <v>168.06</v>
      </c>
      <c r="M24">
        <v>0</v>
      </c>
      <c r="N24">
        <v>0</v>
      </c>
      <c r="O24">
        <v>0</v>
      </c>
      <c r="P24">
        <v>0</v>
      </c>
      <c r="Q24" s="6">
        <f t="shared" si="0"/>
        <v>465.46100000000001</v>
      </c>
      <c r="R24" s="6">
        <f t="shared" si="1"/>
        <v>115.31500000000001</v>
      </c>
      <c r="S24" s="6">
        <v>168.06</v>
      </c>
      <c r="T24">
        <v>84.968000000000004</v>
      </c>
      <c r="U24">
        <v>15</v>
      </c>
      <c r="AB24" t="s">
        <v>17</v>
      </c>
      <c r="AC24" t="s">
        <v>60</v>
      </c>
      <c r="AD24" t="s">
        <v>157</v>
      </c>
      <c r="AE24">
        <v>346.92849999999999</v>
      </c>
      <c r="AF24">
        <v>84.03</v>
      </c>
      <c r="AG24">
        <v>123.654</v>
      </c>
      <c r="AH24">
        <v>68.242999999999995</v>
      </c>
      <c r="AI24" s="6">
        <v>28.25</v>
      </c>
      <c r="AL24" t="s">
        <v>28</v>
      </c>
      <c r="AM24" t="s">
        <v>68</v>
      </c>
      <c r="AN24" t="s">
        <v>157</v>
      </c>
      <c r="AO24">
        <v>388.6635</v>
      </c>
      <c r="AP24">
        <v>63.615000000000002</v>
      </c>
      <c r="AQ24">
        <v>104.70399999999998</v>
      </c>
      <c r="AR24">
        <v>90.85499999999999</v>
      </c>
      <c r="AS24">
        <v>17.100000000000001</v>
      </c>
    </row>
    <row r="25" spans="1:45" x14ac:dyDescent="0.2">
      <c r="A25" t="s">
        <v>17</v>
      </c>
      <c r="B25" t="s">
        <v>60</v>
      </c>
      <c r="C25" t="s">
        <v>72</v>
      </c>
      <c r="D25" t="s">
        <v>73</v>
      </c>
      <c r="E25">
        <v>10.844000000000001</v>
      </c>
      <c r="F25">
        <v>1.8779999999999992</v>
      </c>
      <c r="G25">
        <v>0</v>
      </c>
      <c r="H25">
        <v>53.486000000000004</v>
      </c>
      <c r="I25">
        <v>51.518000000000001</v>
      </c>
      <c r="J25">
        <v>96.403000000000006</v>
      </c>
      <c r="K25">
        <v>14.267000000000001</v>
      </c>
      <c r="L25">
        <v>0</v>
      </c>
      <c r="M25">
        <v>0</v>
      </c>
      <c r="N25">
        <v>0</v>
      </c>
      <c r="O25">
        <v>0</v>
      </c>
      <c r="P25">
        <v>0</v>
      </c>
      <c r="Q25" s="6">
        <f t="shared" si="0"/>
        <v>228.39600000000002</v>
      </c>
      <c r="R25" s="6">
        <f t="shared" si="1"/>
        <v>131.99299999999999</v>
      </c>
      <c r="S25" s="6">
        <v>0</v>
      </c>
      <c r="T25">
        <v>51.518000000000001</v>
      </c>
      <c r="U25">
        <v>41.5</v>
      </c>
      <c r="V25" s="6">
        <f>AVERAGE(Q24:Q25)</f>
        <v>346.92849999999999</v>
      </c>
      <c r="W25" s="6">
        <f t="shared" ref="W25" si="23">AVERAGE(R24:R25)</f>
        <v>123.654</v>
      </c>
      <c r="X25" s="6">
        <f t="shared" ref="X25:Z25" si="24">AVERAGE(S24:S25)</f>
        <v>84.03</v>
      </c>
      <c r="Y25" s="6">
        <f t="shared" si="24"/>
        <v>68.242999999999995</v>
      </c>
      <c r="Z25" s="6">
        <f t="shared" si="24"/>
        <v>28.25</v>
      </c>
      <c r="AB25" t="s">
        <v>16</v>
      </c>
      <c r="AC25" t="s">
        <v>60</v>
      </c>
      <c r="AD25" t="s">
        <v>158</v>
      </c>
      <c r="AE25">
        <v>291.30049999999994</v>
      </c>
      <c r="AF25">
        <v>0</v>
      </c>
      <c r="AG25">
        <v>120.9205</v>
      </c>
      <c r="AH25">
        <v>47.137500000000003</v>
      </c>
      <c r="AI25" s="6">
        <v>29.7</v>
      </c>
      <c r="AL25" t="s">
        <v>17</v>
      </c>
      <c r="AM25" t="s">
        <v>60</v>
      </c>
      <c r="AN25" t="s">
        <v>157</v>
      </c>
      <c r="AO25">
        <v>346.92849999999999</v>
      </c>
      <c r="AP25">
        <v>84.03</v>
      </c>
      <c r="AQ25">
        <v>123.654</v>
      </c>
      <c r="AR25">
        <v>68.242999999999995</v>
      </c>
      <c r="AS25">
        <v>28.25</v>
      </c>
    </row>
    <row r="26" spans="1:45" x14ac:dyDescent="0.2">
      <c r="A26" t="s">
        <v>103</v>
      </c>
      <c r="B26" t="s">
        <v>59</v>
      </c>
      <c r="C26" t="s">
        <v>71</v>
      </c>
      <c r="D26" t="s">
        <v>74</v>
      </c>
      <c r="E26">
        <v>2.6999999999999997</v>
      </c>
      <c r="F26">
        <v>12.100000000000001</v>
      </c>
      <c r="G26">
        <v>0</v>
      </c>
      <c r="H26">
        <v>11.549999999999999</v>
      </c>
      <c r="I26">
        <v>4.8</v>
      </c>
      <c r="J26">
        <v>207.4</v>
      </c>
      <c r="K26">
        <v>47.35</v>
      </c>
      <c r="L26">
        <v>0.39999999999999991</v>
      </c>
      <c r="M26">
        <v>4.9999999999999822E-2</v>
      </c>
      <c r="N26">
        <v>0</v>
      </c>
      <c r="O26">
        <v>0</v>
      </c>
      <c r="P26">
        <v>0</v>
      </c>
      <c r="Q26" s="6">
        <f t="shared" si="0"/>
        <v>286.35000000000002</v>
      </c>
      <c r="R26" s="6">
        <f t="shared" si="1"/>
        <v>78.55</v>
      </c>
      <c r="S26" s="6">
        <v>0.39999999999999991</v>
      </c>
      <c r="T26">
        <v>4.8</v>
      </c>
      <c r="U26">
        <v>23</v>
      </c>
    </row>
    <row r="27" spans="1:45" x14ac:dyDescent="0.2">
      <c r="A27" t="s">
        <v>15</v>
      </c>
      <c r="B27" t="s">
        <v>59</v>
      </c>
      <c r="C27" t="s">
        <v>71</v>
      </c>
      <c r="D27" t="s">
        <v>73</v>
      </c>
      <c r="E27">
        <v>3.4979999999999993</v>
      </c>
      <c r="F27">
        <v>33.96</v>
      </c>
      <c r="G27">
        <v>0</v>
      </c>
      <c r="H27">
        <v>8.838000000000001</v>
      </c>
      <c r="I27">
        <v>23.875</v>
      </c>
      <c r="J27">
        <v>135.05199999999999</v>
      </c>
      <c r="K27">
        <v>73.692000000000007</v>
      </c>
      <c r="L27">
        <v>0</v>
      </c>
      <c r="M27">
        <v>0</v>
      </c>
      <c r="N27">
        <v>0</v>
      </c>
      <c r="O27">
        <v>0</v>
      </c>
      <c r="P27">
        <v>0</v>
      </c>
      <c r="Q27" s="6">
        <f t="shared" si="0"/>
        <v>278.91499999999996</v>
      </c>
      <c r="R27" s="6">
        <f t="shared" si="1"/>
        <v>143.863</v>
      </c>
      <c r="S27" s="6">
        <v>0</v>
      </c>
      <c r="T27">
        <v>23.875</v>
      </c>
      <c r="U27">
        <v>18.3</v>
      </c>
      <c r="V27" s="6">
        <f>AVERAGE(Q26:Q27)</f>
        <v>282.63249999999999</v>
      </c>
      <c r="W27" s="6">
        <f t="shared" ref="W27" si="25">AVERAGE(R26:R27)</f>
        <v>111.20650000000001</v>
      </c>
      <c r="X27" s="6">
        <f t="shared" ref="X27:Z27" si="26">AVERAGE(S26:S27)</f>
        <v>0.19999999999999996</v>
      </c>
      <c r="Y27" s="6">
        <f t="shared" si="26"/>
        <v>14.3375</v>
      </c>
      <c r="Z27" s="6">
        <f t="shared" si="26"/>
        <v>20.65</v>
      </c>
    </row>
    <row r="28" spans="1:45" x14ac:dyDescent="0.2">
      <c r="A28" t="s">
        <v>41</v>
      </c>
      <c r="B28" t="s">
        <v>64</v>
      </c>
      <c r="C28" t="s">
        <v>71</v>
      </c>
      <c r="D28" t="s">
        <v>74</v>
      </c>
      <c r="E28">
        <v>14.564999999999998</v>
      </c>
      <c r="F28">
        <v>3.1160000000000005</v>
      </c>
      <c r="G28">
        <v>0</v>
      </c>
      <c r="H28">
        <v>25.686999999999998</v>
      </c>
      <c r="I28">
        <v>30.018999999999998</v>
      </c>
      <c r="J28">
        <v>138.249</v>
      </c>
      <c r="K28">
        <v>9.8239999999999998</v>
      </c>
      <c r="L28">
        <v>0</v>
      </c>
      <c r="M28">
        <v>0</v>
      </c>
      <c r="N28">
        <v>0</v>
      </c>
      <c r="O28">
        <v>0</v>
      </c>
      <c r="P28">
        <v>0</v>
      </c>
      <c r="Q28" s="6">
        <f t="shared" si="0"/>
        <v>221.46</v>
      </c>
      <c r="R28" s="6">
        <f t="shared" si="1"/>
        <v>83.210999999999999</v>
      </c>
      <c r="S28" s="6">
        <v>0</v>
      </c>
      <c r="T28">
        <v>30.018999999999998</v>
      </c>
      <c r="U28">
        <v>15</v>
      </c>
    </row>
    <row r="29" spans="1:45" x14ac:dyDescent="0.2">
      <c r="A29" t="s">
        <v>23</v>
      </c>
      <c r="B29" t="s">
        <v>64</v>
      </c>
      <c r="C29" t="s">
        <v>71</v>
      </c>
      <c r="D29" t="s">
        <v>73</v>
      </c>
      <c r="E29">
        <v>3.9590000000000005</v>
      </c>
      <c r="F29">
        <v>2.7409999999999997</v>
      </c>
      <c r="G29">
        <v>0</v>
      </c>
      <c r="H29">
        <v>13.664000000000001</v>
      </c>
      <c r="I29">
        <v>27.143999999999998</v>
      </c>
      <c r="J29">
        <v>141.83699999999999</v>
      </c>
      <c r="K29">
        <v>25.864999999999998</v>
      </c>
      <c r="L29">
        <v>0</v>
      </c>
      <c r="M29">
        <v>0</v>
      </c>
      <c r="N29">
        <v>0</v>
      </c>
      <c r="O29">
        <v>0</v>
      </c>
      <c r="P29">
        <v>0</v>
      </c>
      <c r="Q29" s="6">
        <f t="shared" si="0"/>
        <v>215.20999999999998</v>
      </c>
      <c r="R29" s="6">
        <f t="shared" si="1"/>
        <v>73.37299999999999</v>
      </c>
      <c r="S29" s="6">
        <v>0</v>
      </c>
      <c r="T29">
        <v>27.143999999999998</v>
      </c>
      <c r="U29">
        <v>26</v>
      </c>
      <c r="V29" s="6">
        <f>AVERAGE(Q28:Q29)</f>
        <v>218.33499999999998</v>
      </c>
      <c r="W29" s="6">
        <f t="shared" ref="W29" si="27">AVERAGE(R28:R29)</f>
        <v>78.292000000000002</v>
      </c>
      <c r="X29" s="6">
        <f t="shared" ref="X29:Z29" si="28">AVERAGE(S28:S29)</f>
        <v>0</v>
      </c>
      <c r="Y29" s="6">
        <f t="shared" si="28"/>
        <v>28.581499999999998</v>
      </c>
      <c r="Z29" s="6">
        <f t="shared" si="28"/>
        <v>20.5</v>
      </c>
    </row>
    <row r="30" spans="1:45" x14ac:dyDescent="0.2">
      <c r="A30" t="s">
        <v>58</v>
      </c>
      <c r="B30" t="s">
        <v>66</v>
      </c>
      <c r="C30" t="s">
        <v>71</v>
      </c>
      <c r="D30" t="s">
        <v>74</v>
      </c>
      <c r="E30">
        <v>49.639000000000003</v>
      </c>
      <c r="F30">
        <v>8.5500000000000007</v>
      </c>
      <c r="G30">
        <v>0</v>
      </c>
      <c r="H30">
        <v>47.39</v>
      </c>
      <c r="I30">
        <v>3.0350000000000006</v>
      </c>
      <c r="J30">
        <v>113.79600000000001</v>
      </c>
      <c r="K30">
        <v>2.2790000000000004</v>
      </c>
      <c r="L30">
        <v>0</v>
      </c>
      <c r="M30">
        <v>0.60899999999999999</v>
      </c>
      <c r="N30">
        <v>0</v>
      </c>
      <c r="O30">
        <v>0</v>
      </c>
      <c r="P30">
        <v>0</v>
      </c>
      <c r="Q30" s="6">
        <f t="shared" si="0"/>
        <v>225.29800000000003</v>
      </c>
      <c r="R30" s="6">
        <f t="shared" si="1"/>
        <v>111.502</v>
      </c>
      <c r="S30" s="6">
        <v>0</v>
      </c>
      <c r="T30">
        <v>3.0350000000000006</v>
      </c>
      <c r="U30">
        <v>28.6</v>
      </c>
    </row>
    <row r="31" spans="1:45" x14ac:dyDescent="0.2">
      <c r="A31" t="s">
        <v>26</v>
      </c>
      <c r="B31" t="s">
        <v>66</v>
      </c>
      <c r="C31" t="s">
        <v>71</v>
      </c>
      <c r="D31" t="s">
        <v>73</v>
      </c>
      <c r="E31">
        <v>62.114999999999995</v>
      </c>
      <c r="F31">
        <v>3.2940000000000005</v>
      </c>
      <c r="G31">
        <v>0</v>
      </c>
      <c r="H31">
        <v>19.161999999999999</v>
      </c>
      <c r="I31">
        <v>0</v>
      </c>
      <c r="J31">
        <v>81.966999999999999</v>
      </c>
      <c r="K31">
        <v>3.1E-2</v>
      </c>
      <c r="L31">
        <v>0</v>
      </c>
      <c r="M31">
        <v>0</v>
      </c>
      <c r="N31">
        <v>0</v>
      </c>
      <c r="O31">
        <v>0</v>
      </c>
      <c r="P31">
        <v>0</v>
      </c>
      <c r="Q31" s="6">
        <f t="shared" si="0"/>
        <v>166.56900000000002</v>
      </c>
      <c r="R31" s="6">
        <f t="shared" si="1"/>
        <v>84.602000000000004</v>
      </c>
      <c r="S31" s="6">
        <v>0</v>
      </c>
      <c r="T31">
        <v>0</v>
      </c>
      <c r="U31">
        <v>5.5</v>
      </c>
      <c r="V31" s="6">
        <f>AVERAGE(Q30:Q31)</f>
        <v>195.93350000000004</v>
      </c>
      <c r="W31" s="6">
        <f t="shared" ref="W31" si="29">AVERAGE(R30:R31)</f>
        <v>98.051999999999992</v>
      </c>
      <c r="X31" s="6">
        <f t="shared" ref="X31:Z31" si="30">AVERAGE(S30:S31)</f>
        <v>0</v>
      </c>
      <c r="Y31" s="6">
        <f t="shared" si="30"/>
        <v>1.5175000000000003</v>
      </c>
      <c r="Z31" s="6">
        <f t="shared" si="30"/>
        <v>17.05</v>
      </c>
    </row>
    <row r="32" spans="1:45" x14ac:dyDescent="0.2">
      <c r="A32" t="s">
        <v>21</v>
      </c>
      <c r="B32" t="s">
        <v>62</v>
      </c>
      <c r="C32" t="s">
        <v>71</v>
      </c>
      <c r="D32" t="s">
        <v>74</v>
      </c>
      <c r="E32">
        <v>49.15</v>
      </c>
      <c r="F32">
        <v>19.243000000000002</v>
      </c>
      <c r="G32">
        <v>0</v>
      </c>
      <c r="H32">
        <v>2.0059999999999993</v>
      </c>
      <c r="I32">
        <v>10.916</v>
      </c>
      <c r="J32">
        <v>207.94299999999998</v>
      </c>
      <c r="K32">
        <v>73.628999999999991</v>
      </c>
      <c r="L32">
        <v>0</v>
      </c>
      <c r="M32">
        <v>0</v>
      </c>
      <c r="N32">
        <v>0</v>
      </c>
      <c r="O32">
        <v>0</v>
      </c>
      <c r="P32">
        <v>0</v>
      </c>
      <c r="Q32" s="6">
        <f t="shared" si="0"/>
        <v>362.88699999999994</v>
      </c>
      <c r="R32" s="6">
        <f t="shared" si="1"/>
        <v>154.94399999999999</v>
      </c>
      <c r="S32" s="6">
        <v>0</v>
      </c>
      <c r="T32">
        <v>10.916</v>
      </c>
      <c r="U32">
        <v>5.7</v>
      </c>
    </row>
    <row r="33" spans="1:26" x14ac:dyDescent="0.2">
      <c r="A33" t="s">
        <v>19</v>
      </c>
      <c r="B33" t="s">
        <v>62</v>
      </c>
      <c r="C33" t="s">
        <v>71</v>
      </c>
      <c r="D33" t="s">
        <v>73</v>
      </c>
      <c r="E33">
        <v>38.579000000000001</v>
      </c>
      <c r="F33">
        <v>15.217999999999998</v>
      </c>
      <c r="G33">
        <v>31.930000000000003</v>
      </c>
      <c r="H33">
        <v>0.89500000000000046</v>
      </c>
      <c r="I33">
        <v>3.2119999999999997</v>
      </c>
      <c r="J33">
        <v>132.76</v>
      </c>
      <c r="K33">
        <v>20.504999999999999</v>
      </c>
      <c r="L33">
        <v>0</v>
      </c>
      <c r="M33">
        <v>0</v>
      </c>
      <c r="N33">
        <v>0</v>
      </c>
      <c r="O33">
        <v>0</v>
      </c>
      <c r="P33">
        <v>0</v>
      </c>
      <c r="Q33" s="6">
        <f t="shared" si="0"/>
        <v>243.09899999999999</v>
      </c>
      <c r="R33" s="6">
        <f t="shared" si="1"/>
        <v>110.339</v>
      </c>
      <c r="S33" s="6">
        <v>0</v>
      </c>
      <c r="T33">
        <v>3.2119999999999997</v>
      </c>
      <c r="U33">
        <v>17</v>
      </c>
      <c r="V33" s="6">
        <f>AVERAGE(Q32:Q33)</f>
        <v>302.99299999999994</v>
      </c>
      <c r="W33" s="6">
        <f t="shared" ref="W33" si="31">AVERAGE(R32:R33)</f>
        <v>132.64150000000001</v>
      </c>
      <c r="X33" s="6">
        <f t="shared" ref="X33:Z33" si="32">AVERAGE(S32:S33)</f>
        <v>0</v>
      </c>
      <c r="Y33" s="6">
        <f t="shared" si="32"/>
        <v>7.0640000000000001</v>
      </c>
      <c r="Z33" s="6">
        <f t="shared" si="32"/>
        <v>11.35</v>
      </c>
    </row>
    <row r="34" spans="1:26" x14ac:dyDescent="0.2">
      <c r="A34" t="s">
        <v>51</v>
      </c>
      <c r="B34" t="s">
        <v>67</v>
      </c>
      <c r="C34" t="s">
        <v>71</v>
      </c>
      <c r="D34" t="s">
        <v>74</v>
      </c>
      <c r="E34">
        <v>3.5309999999999997</v>
      </c>
      <c r="F34">
        <v>12.781000000000002</v>
      </c>
      <c r="G34">
        <v>19.55</v>
      </c>
      <c r="H34">
        <v>42.146999999999998</v>
      </c>
      <c r="I34">
        <v>22.817999999999998</v>
      </c>
      <c r="J34">
        <v>289.95999999999998</v>
      </c>
      <c r="K34">
        <v>20.045000000000002</v>
      </c>
      <c r="L34">
        <v>0</v>
      </c>
      <c r="M34">
        <v>0</v>
      </c>
      <c r="N34">
        <v>0</v>
      </c>
      <c r="O34">
        <v>0</v>
      </c>
      <c r="P34">
        <v>0</v>
      </c>
      <c r="Q34" s="6">
        <f t="shared" si="0"/>
        <v>410.83199999999999</v>
      </c>
      <c r="R34" s="6">
        <f t="shared" si="1"/>
        <v>120.872</v>
      </c>
      <c r="S34" s="6">
        <v>0</v>
      </c>
      <c r="T34">
        <v>22.817999999999998</v>
      </c>
      <c r="U34">
        <v>16</v>
      </c>
    </row>
    <row r="35" spans="1:26" x14ac:dyDescent="0.2">
      <c r="A35" t="s">
        <v>96</v>
      </c>
      <c r="B35" t="s">
        <v>67</v>
      </c>
      <c r="C35" t="s">
        <v>71</v>
      </c>
      <c r="D35" t="s">
        <v>73</v>
      </c>
      <c r="E35">
        <v>5.0000000000000711E-2</v>
      </c>
      <c r="F35">
        <v>12.350000000000001</v>
      </c>
      <c r="G35">
        <v>0</v>
      </c>
      <c r="H35">
        <v>26.699999999999996</v>
      </c>
      <c r="I35">
        <v>5.5</v>
      </c>
      <c r="J35">
        <v>228.3</v>
      </c>
      <c r="K35">
        <v>57.95</v>
      </c>
      <c r="L35">
        <v>0</v>
      </c>
      <c r="M35">
        <v>0</v>
      </c>
      <c r="N35">
        <v>0</v>
      </c>
      <c r="O35">
        <v>0</v>
      </c>
      <c r="P35">
        <v>0</v>
      </c>
      <c r="Q35" s="6">
        <f t="shared" si="0"/>
        <v>330.84999999999997</v>
      </c>
      <c r="R35" s="6">
        <f t="shared" si="1"/>
        <v>102.55</v>
      </c>
      <c r="S35" s="6">
        <v>0</v>
      </c>
      <c r="T35">
        <v>5.5</v>
      </c>
      <c r="U35">
        <v>12.5</v>
      </c>
      <c r="V35" s="6">
        <f>AVERAGE(Q34:Q35)</f>
        <v>370.84100000000001</v>
      </c>
      <c r="W35" s="6">
        <f t="shared" ref="W35" si="33">AVERAGE(R34:R35)</f>
        <v>111.711</v>
      </c>
      <c r="X35" s="6">
        <f t="shared" ref="X35:Z35" si="34">AVERAGE(S34:S35)</f>
        <v>0</v>
      </c>
      <c r="Y35" s="6">
        <f t="shared" si="34"/>
        <v>14.158999999999999</v>
      </c>
      <c r="Z35" s="6">
        <f t="shared" si="34"/>
        <v>14.25</v>
      </c>
    </row>
    <row r="36" spans="1:26" x14ac:dyDescent="0.2">
      <c r="A36" t="s">
        <v>56</v>
      </c>
      <c r="B36" t="s">
        <v>70</v>
      </c>
      <c r="C36" t="s">
        <v>71</v>
      </c>
      <c r="D36" t="s">
        <v>74</v>
      </c>
      <c r="E36">
        <v>16.379000000000001</v>
      </c>
      <c r="F36">
        <v>39.926000000000002</v>
      </c>
      <c r="G36">
        <v>0</v>
      </c>
      <c r="H36">
        <v>18.341000000000001</v>
      </c>
      <c r="I36">
        <v>3.5770000000000008</v>
      </c>
      <c r="J36">
        <v>214.69100000000003</v>
      </c>
      <c r="K36">
        <v>47.991</v>
      </c>
      <c r="L36">
        <v>0</v>
      </c>
      <c r="M36">
        <v>0</v>
      </c>
      <c r="N36">
        <v>0</v>
      </c>
      <c r="O36">
        <v>0</v>
      </c>
      <c r="P36">
        <v>0</v>
      </c>
      <c r="Q36" s="6">
        <f t="shared" si="0"/>
        <v>340.90500000000003</v>
      </c>
      <c r="R36" s="6">
        <f t="shared" si="1"/>
        <v>126.21400000000001</v>
      </c>
      <c r="S36" s="6">
        <v>0</v>
      </c>
      <c r="T36">
        <v>3.5770000000000008</v>
      </c>
      <c r="U36">
        <v>13.5</v>
      </c>
    </row>
    <row r="37" spans="1:26" x14ac:dyDescent="0.2">
      <c r="A37" t="s">
        <v>52</v>
      </c>
      <c r="B37" t="s">
        <v>70</v>
      </c>
      <c r="C37" t="s">
        <v>71</v>
      </c>
      <c r="D37" t="s">
        <v>73</v>
      </c>
      <c r="E37">
        <v>21.245000000000001</v>
      </c>
      <c r="F37">
        <v>19.058</v>
      </c>
      <c r="G37">
        <v>0</v>
      </c>
      <c r="H37">
        <v>15.777999999999999</v>
      </c>
      <c r="I37">
        <v>24.661999999999999</v>
      </c>
      <c r="J37">
        <v>198.28</v>
      </c>
      <c r="K37">
        <v>52.475999999999999</v>
      </c>
      <c r="L37">
        <v>0</v>
      </c>
      <c r="M37">
        <v>0</v>
      </c>
      <c r="N37">
        <v>0</v>
      </c>
      <c r="O37">
        <v>0</v>
      </c>
      <c r="P37">
        <v>0</v>
      </c>
      <c r="Q37" s="6">
        <f t="shared" si="0"/>
        <v>331.49900000000002</v>
      </c>
      <c r="R37" s="6">
        <f t="shared" si="1"/>
        <v>133.21899999999999</v>
      </c>
      <c r="S37" s="6">
        <v>0</v>
      </c>
      <c r="T37">
        <v>24.661999999999999</v>
      </c>
      <c r="U37">
        <v>14</v>
      </c>
      <c r="V37" s="6">
        <f>AVERAGE(Q36:Q37)</f>
        <v>336.202</v>
      </c>
      <c r="W37" s="6">
        <f t="shared" ref="W37" si="35">AVERAGE(R36:R37)</f>
        <v>129.7165</v>
      </c>
      <c r="X37" s="6">
        <f t="shared" ref="X37:Z37" si="36">AVERAGE(S36:S37)</f>
        <v>0</v>
      </c>
      <c r="Y37" s="6">
        <f t="shared" si="36"/>
        <v>14.1195</v>
      </c>
      <c r="Z37" s="6">
        <f t="shared" si="36"/>
        <v>13.75</v>
      </c>
    </row>
    <row r="38" spans="1:26" x14ac:dyDescent="0.2">
      <c r="A38" t="s">
        <v>50</v>
      </c>
      <c r="B38" t="s">
        <v>61</v>
      </c>
      <c r="C38" t="s">
        <v>71</v>
      </c>
      <c r="D38" t="s">
        <v>74</v>
      </c>
      <c r="E38">
        <v>2.524</v>
      </c>
      <c r="F38">
        <v>6.8679999999999994</v>
      </c>
      <c r="G38">
        <v>0</v>
      </c>
      <c r="H38">
        <v>37.659999999999997</v>
      </c>
      <c r="I38">
        <v>29.913000000000004</v>
      </c>
      <c r="J38">
        <v>235.61</v>
      </c>
      <c r="K38">
        <v>38.048999999999999</v>
      </c>
      <c r="L38">
        <v>0</v>
      </c>
      <c r="M38">
        <v>0</v>
      </c>
      <c r="N38">
        <v>0</v>
      </c>
      <c r="O38">
        <v>0</v>
      </c>
      <c r="P38">
        <v>0</v>
      </c>
      <c r="Q38" s="6">
        <f t="shared" si="0"/>
        <v>350.62400000000002</v>
      </c>
      <c r="R38" s="6">
        <f t="shared" si="1"/>
        <v>115.01400000000001</v>
      </c>
      <c r="S38" s="6">
        <v>0</v>
      </c>
      <c r="T38">
        <v>29.913000000000004</v>
      </c>
      <c r="U38">
        <v>23.5</v>
      </c>
    </row>
    <row r="39" spans="1:26" x14ac:dyDescent="0.2">
      <c r="A39" t="s">
        <v>39</v>
      </c>
      <c r="B39" t="s">
        <v>61</v>
      </c>
      <c r="C39" t="s">
        <v>71</v>
      </c>
      <c r="D39" t="s">
        <v>73</v>
      </c>
      <c r="E39">
        <v>18.914999999999999</v>
      </c>
      <c r="F39">
        <v>26.448000000000004</v>
      </c>
      <c r="G39">
        <v>46.466000000000001</v>
      </c>
      <c r="H39">
        <v>20.067</v>
      </c>
      <c r="I39">
        <v>26.822000000000003</v>
      </c>
      <c r="J39">
        <v>221.774</v>
      </c>
      <c r="K39">
        <v>45.234999999999999</v>
      </c>
      <c r="L39">
        <v>0</v>
      </c>
      <c r="M39">
        <v>0</v>
      </c>
      <c r="N39">
        <v>0</v>
      </c>
      <c r="O39">
        <v>0</v>
      </c>
      <c r="P39">
        <v>0</v>
      </c>
      <c r="Q39" s="6">
        <f t="shared" si="0"/>
        <v>405.72700000000003</v>
      </c>
      <c r="R39" s="6">
        <f t="shared" si="1"/>
        <v>183.95300000000003</v>
      </c>
      <c r="S39" s="6">
        <v>0</v>
      </c>
      <c r="T39">
        <v>26.822000000000003</v>
      </c>
      <c r="U39">
        <v>23.5</v>
      </c>
      <c r="V39" s="6">
        <f>AVERAGE(Q38:Q39)</f>
        <v>378.17550000000006</v>
      </c>
      <c r="W39" s="6">
        <f t="shared" ref="W39" si="37">AVERAGE(R38:R39)</f>
        <v>149.48350000000002</v>
      </c>
      <c r="X39" s="6">
        <f t="shared" ref="X39:Z39" si="38">AVERAGE(S38:S39)</f>
        <v>0</v>
      </c>
      <c r="Y39" s="6">
        <f t="shared" si="38"/>
        <v>28.367500000000003</v>
      </c>
      <c r="Z39" s="6">
        <f t="shared" si="38"/>
        <v>23.5</v>
      </c>
    </row>
    <row r="40" spans="1:26" x14ac:dyDescent="0.2">
      <c r="A40" t="s">
        <v>24</v>
      </c>
      <c r="B40" t="s">
        <v>65</v>
      </c>
      <c r="C40" t="s">
        <v>71</v>
      </c>
      <c r="D40" t="s">
        <v>74</v>
      </c>
      <c r="E40">
        <v>34.975999999999999</v>
      </c>
      <c r="F40">
        <v>3.7319999999999993</v>
      </c>
      <c r="G40">
        <v>0</v>
      </c>
      <c r="H40">
        <v>13.587</v>
      </c>
      <c r="I40">
        <v>92.088999999999999</v>
      </c>
      <c r="J40">
        <v>173.81300000000002</v>
      </c>
      <c r="K40">
        <v>75.960999999999999</v>
      </c>
      <c r="L40">
        <v>0</v>
      </c>
      <c r="M40">
        <v>0</v>
      </c>
      <c r="N40">
        <v>0</v>
      </c>
      <c r="O40">
        <v>0</v>
      </c>
      <c r="P40">
        <v>0</v>
      </c>
      <c r="Q40" s="6">
        <f t="shared" si="0"/>
        <v>394.15800000000002</v>
      </c>
      <c r="R40" s="6">
        <f t="shared" si="1"/>
        <v>220.34500000000003</v>
      </c>
      <c r="S40" s="6">
        <v>0</v>
      </c>
      <c r="T40">
        <v>92.088999999999999</v>
      </c>
      <c r="U40">
        <v>8.5</v>
      </c>
    </row>
    <row r="41" spans="1:26" x14ac:dyDescent="0.2">
      <c r="A41" t="s">
        <v>25</v>
      </c>
      <c r="B41" t="s">
        <v>65</v>
      </c>
      <c r="C41" t="s">
        <v>71</v>
      </c>
      <c r="D41" t="s">
        <v>73</v>
      </c>
      <c r="E41">
        <v>2.3390000000000004</v>
      </c>
      <c r="F41">
        <v>5.2649999999999997</v>
      </c>
      <c r="G41">
        <v>0</v>
      </c>
      <c r="H41">
        <v>31.651</v>
      </c>
      <c r="I41">
        <v>76.234999999999999</v>
      </c>
      <c r="J41">
        <v>177.417</v>
      </c>
      <c r="K41">
        <v>99.206000000000003</v>
      </c>
      <c r="L41">
        <v>0</v>
      </c>
      <c r="M41">
        <v>0</v>
      </c>
      <c r="N41">
        <v>0</v>
      </c>
      <c r="O41">
        <v>0</v>
      </c>
      <c r="P41">
        <v>0</v>
      </c>
      <c r="Q41" s="6">
        <f t="shared" si="0"/>
        <v>392.11300000000006</v>
      </c>
      <c r="R41" s="6">
        <f t="shared" si="1"/>
        <v>214.69600000000003</v>
      </c>
      <c r="S41" s="6">
        <v>0</v>
      </c>
      <c r="T41">
        <v>81.646000000000001</v>
      </c>
      <c r="U41">
        <v>23.5</v>
      </c>
      <c r="V41" s="6">
        <f>AVERAGE(Q40:Q41)</f>
        <v>393.13550000000004</v>
      </c>
      <c r="W41" s="6">
        <f t="shared" ref="W41" si="39">AVERAGE(R40:R41)</f>
        <v>217.52050000000003</v>
      </c>
      <c r="X41" s="6">
        <f t="shared" ref="X41:Z41" si="40">AVERAGE(S40:S41)</f>
        <v>0</v>
      </c>
      <c r="Y41" s="6">
        <f t="shared" si="40"/>
        <v>86.867500000000007</v>
      </c>
      <c r="Z41" s="6">
        <f t="shared" si="40"/>
        <v>16</v>
      </c>
    </row>
    <row r="42" spans="1:26" x14ac:dyDescent="0.2">
      <c r="A42" t="s">
        <v>47</v>
      </c>
      <c r="B42" t="s">
        <v>68</v>
      </c>
      <c r="C42" t="s">
        <v>71</v>
      </c>
      <c r="D42" t="s">
        <v>74</v>
      </c>
      <c r="E42">
        <v>89.406000000000006</v>
      </c>
      <c r="F42">
        <v>13.434999999999999</v>
      </c>
      <c r="G42">
        <v>0</v>
      </c>
      <c r="H42">
        <v>5.6140000000000008</v>
      </c>
      <c r="I42">
        <v>87.852000000000004</v>
      </c>
      <c r="J42">
        <v>182.92599999999999</v>
      </c>
      <c r="K42">
        <v>8.7050000000000001</v>
      </c>
      <c r="L42">
        <v>0</v>
      </c>
      <c r="M42">
        <v>0</v>
      </c>
      <c r="N42">
        <v>0</v>
      </c>
      <c r="O42">
        <v>0</v>
      </c>
      <c r="P42">
        <v>0</v>
      </c>
      <c r="Q42" s="6">
        <f t="shared" si="0"/>
        <v>387.93799999999999</v>
      </c>
      <c r="R42" s="6">
        <f t="shared" si="1"/>
        <v>205.01200000000003</v>
      </c>
      <c r="S42" s="6">
        <v>0</v>
      </c>
      <c r="T42">
        <v>87.852000000000004</v>
      </c>
      <c r="U42">
        <v>12.5</v>
      </c>
    </row>
    <row r="43" spans="1:26" x14ac:dyDescent="0.2">
      <c r="A43" t="s">
        <v>44</v>
      </c>
      <c r="B43" t="s">
        <v>68</v>
      </c>
      <c r="C43" t="s">
        <v>71</v>
      </c>
      <c r="D43" t="s">
        <v>73</v>
      </c>
      <c r="E43">
        <v>9.4649999999999999</v>
      </c>
      <c r="F43">
        <v>17.969000000000001</v>
      </c>
      <c r="G43">
        <v>0</v>
      </c>
      <c r="H43">
        <v>10.131999999999998</v>
      </c>
      <c r="I43">
        <v>133.60400000000001</v>
      </c>
      <c r="J43">
        <v>128.82399999999998</v>
      </c>
      <c r="K43">
        <v>14.497999999999998</v>
      </c>
      <c r="L43">
        <v>0</v>
      </c>
      <c r="M43">
        <v>0</v>
      </c>
      <c r="N43">
        <v>0</v>
      </c>
      <c r="O43">
        <v>0</v>
      </c>
      <c r="P43">
        <v>0</v>
      </c>
      <c r="Q43" s="6">
        <f t="shared" si="0"/>
        <v>314.49200000000002</v>
      </c>
      <c r="R43" s="6">
        <f t="shared" si="1"/>
        <v>185.66800000000001</v>
      </c>
      <c r="S43" s="6">
        <v>0</v>
      </c>
      <c r="T43">
        <v>133.60400000000001</v>
      </c>
      <c r="U43">
        <v>27</v>
      </c>
      <c r="V43" s="6">
        <f>AVERAGE(Q42:Q43)</f>
        <v>351.21500000000003</v>
      </c>
      <c r="W43" s="6">
        <f t="shared" ref="W43" si="41">AVERAGE(R42:R43)</f>
        <v>195.34000000000003</v>
      </c>
      <c r="X43" s="6">
        <f t="shared" ref="X43:Z43" si="42">AVERAGE(S42:S43)</f>
        <v>0</v>
      </c>
      <c r="Y43" s="6">
        <f t="shared" si="42"/>
        <v>110.72800000000001</v>
      </c>
      <c r="Z43" s="6">
        <f t="shared" si="42"/>
        <v>19.75</v>
      </c>
    </row>
    <row r="44" spans="1:26" x14ac:dyDescent="0.2">
      <c r="A44" t="s">
        <v>49</v>
      </c>
      <c r="B44" t="s">
        <v>69</v>
      </c>
      <c r="C44" t="s">
        <v>71</v>
      </c>
      <c r="D44" t="s">
        <v>74</v>
      </c>
      <c r="E44">
        <v>36.978999999999999</v>
      </c>
      <c r="F44">
        <v>26.091999999999999</v>
      </c>
      <c r="G44">
        <v>0</v>
      </c>
      <c r="H44">
        <v>18.459</v>
      </c>
      <c r="I44">
        <v>80.445000000000007</v>
      </c>
      <c r="J44">
        <v>245.72899999999998</v>
      </c>
      <c r="K44">
        <v>11.526999999999999</v>
      </c>
      <c r="L44">
        <v>0</v>
      </c>
      <c r="M44">
        <v>0</v>
      </c>
      <c r="N44">
        <v>0</v>
      </c>
      <c r="O44">
        <v>0</v>
      </c>
      <c r="P44">
        <v>0</v>
      </c>
      <c r="Q44" s="6">
        <f t="shared" si="0"/>
        <v>419.23099999999999</v>
      </c>
      <c r="R44" s="6">
        <f t="shared" si="1"/>
        <v>173.50200000000001</v>
      </c>
      <c r="S44" s="6">
        <v>0</v>
      </c>
      <c r="T44">
        <v>80.445000000000007</v>
      </c>
      <c r="U44">
        <v>14</v>
      </c>
    </row>
    <row r="45" spans="1:26" x14ac:dyDescent="0.2">
      <c r="A45" t="s">
        <v>45</v>
      </c>
      <c r="B45" t="s">
        <v>69</v>
      </c>
      <c r="C45" t="s">
        <v>71</v>
      </c>
      <c r="D45" t="s">
        <v>73</v>
      </c>
      <c r="E45">
        <v>9.1239999999999988</v>
      </c>
      <c r="F45">
        <v>5.3230000000000004</v>
      </c>
      <c r="G45">
        <v>0</v>
      </c>
      <c r="H45">
        <v>11.095000000000001</v>
      </c>
      <c r="I45">
        <v>112.68100000000001</v>
      </c>
      <c r="J45">
        <v>153.608</v>
      </c>
      <c r="K45">
        <v>14.295000000000002</v>
      </c>
      <c r="L45">
        <v>0</v>
      </c>
      <c r="M45">
        <v>0</v>
      </c>
      <c r="N45">
        <v>0</v>
      </c>
      <c r="O45">
        <v>0</v>
      </c>
      <c r="P45">
        <v>0</v>
      </c>
      <c r="Q45" s="6">
        <f t="shared" si="0"/>
        <v>306.12600000000003</v>
      </c>
      <c r="R45" s="6">
        <f t="shared" si="1"/>
        <v>152.51800000000003</v>
      </c>
      <c r="S45" s="6">
        <v>0</v>
      </c>
      <c r="T45">
        <v>112.68100000000001</v>
      </c>
      <c r="U45">
        <v>17.399999999999999</v>
      </c>
      <c r="V45" s="6">
        <f>AVERAGE(Q44:Q45)</f>
        <v>362.67849999999999</v>
      </c>
      <c r="W45" s="6">
        <f t="shared" ref="W45" si="43">AVERAGE(R44:R45)</f>
        <v>163.01000000000002</v>
      </c>
      <c r="X45" s="6">
        <f t="shared" ref="X45:Z45" si="44">AVERAGE(S44:S45)</f>
        <v>0</v>
      </c>
      <c r="Y45" s="6">
        <f t="shared" si="44"/>
        <v>96.563000000000017</v>
      </c>
      <c r="Z45" s="6">
        <f t="shared" si="44"/>
        <v>15.7</v>
      </c>
    </row>
    <row r="46" spans="1:26" x14ac:dyDescent="0.2">
      <c r="A46" t="s">
        <v>40</v>
      </c>
      <c r="B46" t="s">
        <v>63</v>
      </c>
      <c r="C46" t="s">
        <v>71</v>
      </c>
      <c r="D46" t="s">
        <v>74</v>
      </c>
      <c r="E46">
        <v>6.5680000000000005</v>
      </c>
      <c r="F46">
        <v>5.0709999999999997</v>
      </c>
      <c r="G46">
        <v>0</v>
      </c>
      <c r="H46">
        <v>60.158999999999992</v>
      </c>
      <c r="I46">
        <v>62.222999999999999</v>
      </c>
      <c r="J46">
        <v>158.762</v>
      </c>
      <c r="K46">
        <v>16.381999999999998</v>
      </c>
      <c r="L46">
        <v>0</v>
      </c>
      <c r="M46">
        <v>0</v>
      </c>
      <c r="N46">
        <v>0</v>
      </c>
      <c r="O46">
        <v>0</v>
      </c>
      <c r="P46">
        <v>0.14899999999999999</v>
      </c>
      <c r="Q46" s="6">
        <f t="shared" si="0"/>
        <v>309.31400000000002</v>
      </c>
      <c r="R46" s="6">
        <f t="shared" si="1"/>
        <v>150.55199999999999</v>
      </c>
      <c r="S46" s="6">
        <v>0</v>
      </c>
      <c r="T46">
        <v>62.222999999999999</v>
      </c>
      <c r="U46">
        <v>11.6</v>
      </c>
    </row>
    <row r="47" spans="1:26" x14ac:dyDescent="0.2">
      <c r="A47" t="s">
        <v>38</v>
      </c>
      <c r="B47" t="s">
        <v>63</v>
      </c>
      <c r="C47" t="s">
        <v>71</v>
      </c>
      <c r="D47" t="s">
        <v>73</v>
      </c>
      <c r="E47">
        <v>5.9939999999999998</v>
      </c>
      <c r="F47">
        <v>10.736000000000001</v>
      </c>
      <c r="G47">
        <v>0</v>
      </c>
      <c r="H47">
        <v>0</v>
      </c>
      <c r="I47">
        <v>17.129000000000001</v>
      </c>
      <c r="J47">
        <v>212.03399999999999</v>
      </c>
      <c r="K47">
        <v>12.652999999999999</v>
      </c>
      <c r="L47">
        <v>0</v>
      </c>
      <c r="M47">
        <v>0</v>
      </c>
      <c r="N47">
        <v>0</v>
      </c>
      <c r="O47">
        <v>0</v>
      </c>
      <c r="P47">
        <v>0</v>
      </c>
      <c r="Q47" s="6">
        <f t="shared" si="0"/>
        <v>258.54599999999999</v>
      </c>
      <c r="R47" s="6">
        <f t="shared" si="1"/>
        <v>46.512</v>
      </c>
      <c r="S47" s="6">
        <v>0</v>
      </c>
      <c r="T47">
        <v>17.129000000000001</v>
      </c>
      <c r="U47">
        <v>14.9</v>
      </c>
      <c r="V47" s="6">
        <f>AVERAGE(Q46:Q47)</f>
        <v>283.93</v>
      </c>
      <c r="W47" s="6">
        <f t="shared" ref="W47" si="45">AVERAGE(R46:R47)</f>
        <v>98.531999999999996</v>
      </c>
      <c r="X47" s="6">
        <f t="shared" ref="X47:Z47" si="46">AVERAGE(S46:S47)</f>
        <v>0</v>
      </c>
      <c r="Y47" s="6">
        <f t="shared" si="46"/>
        <v>39.676000000000002</v>
      </c>
      <c r="Z47" s="6">
        <f t="shared" si="46"/>
        <v>13.25</v>
      </c>
    </row>
    <row r="48" spans="1:26" x14ac:dyDescent="0.2">
      <c r="A48" t="s">
        <v>16</v>
      </c>
      <c r="B48" t="s">
        <v>60</v>
      </c>
      <c r="C48" t="s">
        <v>71</v>
      </c>
      <c r="D48" t="s">
        <v>73</v>
      </c>
      <c r="E48">
        <v>4.7670000000000003</v>
      </c>
      <c r="F48">
        <v>18.7</v>
      </c>
      <c r="G48">
        <v>0</v>
      </c>
      <c r="H48">
        <v>27.341000000000001</v>
      </c>
      <c r="I48">
        <v>51.609000000000002</v>
      </c>
      <c r="J48">
        <v>173.90700000000001</v>
      </c>
      <c r="K48">
        <v>26.826999999999998</v>
      </c>
      <c r="L48">
        <v>0</v>
      </c>
      <c r="M48">
        <v>0</v>
      </c>
      <c r="N48">
        <v>0</v>
      </c>
      <c r="O48">
        <v>0</v>
      </c>
      <c r="P48">
        <v>0</v>
      </c>
      <c r="Q48" s="6">
        <f t="shared" si="0"/>
        <v>303.15100000000001</v>
      </c>
      <c r="R48" s="6">
        <f t="shared" si="1"/>
        <v>129.244</v>
      </c>
      <c r="S48" s="6">
        <v>0</v>
      </c>
      <c r="T48">
        <v>51.609000000000002</v>
      </c>
      <c r="U48">
        <v>42.9</v>
      </c>
    </row>
    <row r="49" spans="1:35" x14ac:dyDescent="0.2">
      <c r="A49" t="s">
        <v>16</v>
      </c>
      <c r="B49" t="s">
        <v>60</v>
      </c>
      <c r="C49" t="s">
        <v>71</v>
      </c>
      <c r="D49" t="s">
        <v>73</v>
      </c>
      <c r="E49">
        <v>28.617000000000004</v>
      </c>
      <c r="F49">
        <v>12.672000000000001</v>
      </c>
      <c r="G49">
        <v>0</v>
      </c>
      <c r="H49">
        <v>18.655999999999999</v>
      </c>
      <c r="I49">
        <v>42.665999999999997</v>
      </c>
      <c r="J49">
        <v>166.85299999999998</v>
      </c>
      <c r="K49">
        <v>9.9860000000000007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 t="shared" si="0"/>
        <v>279.44999999999993</v>
      </c>
      <c r="R49" s="6">
        <f t="shared" si="1"/>
        <v>112.59699999999999</v>
      </c>
      <c r="S49" s="6">
        <v>0</v>
      </c>
      <c r="T49">
        <v>42.665999999999997</v>
      </c>
      <c r="U49">
        <v>16.5</v>
      </c>
      <c r="V49" s="6">
        <f>AVERAGE(Q48:Q49)</f>
        <v>291.30049999999994</v>
      </c>
      <c r="W49" s="6">
        <f t="shared" ref="W49" si="47">AVERAGE(R48:R49)</f>
        <v>120.9205</v>
      </c>
      <c r="X49" s="6">
        <f t="shared" ref="X49:Z49" si="48">AVERAGE(S48:S49)</f>
        <v>0</v>
      </c>
      <c r="Y49" s="6">
        <f t="shared" si="48"/>
        <v>47.137500000000003</v>
      </c>
      <c r="Z49" s="6">
        <f t="shared" si="48"/>
        <v>29.7</v>
      </c>
    </row>
    <row r="50" spans="1:35" x14ac:dyDescent="0.2">
      <c r="Q50" s="6"/>
      <c r="R50" s="6"/>
      <c r="S50" s="6"/>
    </row>
    <row r="51" spans="1:35" x14ac:dyDescent="0.2">
      <c r="Q51" s="6"/>
      <c r="R51" s="6"/>
      <c r="S51" s="6"/>
      <c r="V51" s="6"/>
      <c r="W51" s="6"/>
      <c r="X51" s="6"/>
      <c r="Y51" s="6"/>
      <c r="Z51" s="6"/>
      <c r="AI51" s="6"/>
    </row>
  </sheetData>
  <sortState xmlns:xlrd2="http://schemas.microsoft.com/office/spreadsheetml/2017/richdata2" ref="AL2:AS25">
    <sortCondition ref="AN2:AN25"/>
    <sortCondition ref="AM2:AM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90"/>
  <sheetViews>
    <sheetView topLeftCell="CG1" zoomScale="70" zoomScaleNormal="70" workbookViewId="0">
      <pane ySplit="820" topLeftCell="A14" activePane="bottomLeft"/>
      <selection sqref="A1:XFD3"/>
      <selection pane="bottomLeft" activeCell="CN43" sqref="CN43:CZ43"/>
    </sheetView>
  </sheetViews>
  <sheetFormatPr baseColWidth="10" defaultColWidth="8.83203125" defaultRowHeight="15" x14ac:dyDescent="0.2"/>
  <sheetData>
    <row r="1" spans="1:103" x14ac:dyDescent="0.2">
      <c r="A1" t="s">
        <v>0</v>
      </c>
      <c r="B1" t="s">
        <v>1</v>
      </c>
      <c r="AM1" t="s">
        <v>0</v>
      </c>
      <c r="AN1" t="s">
        <v>1</v>
      </c>
      <c r="BY1" t="s">
        <v>0</v>
      </c>
      <c r="BZ1" t="s">
        <v>1</v>
      </c>
      <c r="CM1" t="s">
        <v>0</v>
      </c>
      <c r="CN1" t="s">
        <v>1</v>
      </c>
    </row>
    <row r="2" spans="1:103" x14ac:dyDescent="0.2">
      <c r="B2" t="s">
        <v>2</v>
      </c>
      <c r="C2" t="s">
        <v>75</v>
      </c>
      <c r="D2" t="s">
        <v>76</v>
      </c>
      <c r="E2" t="s">
        <v>2</v>
      </c>
      <c r="F2" t="s">
        <v>75</v>
      </c>
      <c r="G2" t="s">
        <v>76</v>
      </c>
      <c r="H2" t="s">
        <v>2</v>
      </c>
      <c r="I2" t="s">
        <v>75</v>
      </c>
      <c r="J2" t="s">
        <v>76</v>
      </c>
      <c r="K2" t="s">
        <v>2</v>
      </c>
      <c r="L2" t="s">
        <v>75</v>
      </c>
      <c r="M2" t="s">
        <v>76</v>
      </c>
      <c r="N2" t="s">
        <v>2</v>
      </c>
      <c r="O2" t="s">
        <v>75</v>
      </c>
      <c r="P2" t="s">
        <v>76</v>
      </c>
      <c r="Q2" t="s">
        <v>2</v>
      </c>
      <c r="R2" t="s">
        <v>75</v>
      </c>
      <c r="S2" t="s">
        <v>76</v>
      </c>
      <c r="T2" t="s">
        <v>2</v>
      </c>
      <c r="U2" t="s">
        <v>75</v>
      </c>
      <c r="V2" t="s">
        <v>76</v>
      </c>
      <c r="W2" t="s">
        <v>2</v>
      </c>
      <c r="X2" t="s">
        <v>75</v>
      </c>
      <c r="Y2" t="s">
        <v>76</v>
      </c>
      <c r="Z2" t="s">
        <v>2</v>
      </c>
      <c r="AA2" t="s">
        <v>75</v>
      </c>
      <c r="AB2" t="s">
        <v>76</v>
      </c>
      <c r="AC2" t="s">
        <v>2</v>
      </c>
      <c r="AD2" t="s">
        <v>75</v>
      </c>
      <c r="AE2" t="s">
        <v>76</v>
      </c>
      <c r="AF2" t="s">
        <v>2</v>
      </c>
      <c r="AG2" t="s">
        <v>75</v>
      </c>
      <c r="AH2" t="s">
        <v>76</v>
      </c>
      <c r="AI2" t="s">
        <v>2</v>
      </c>
      <c r="AJ2" t="s">
        <v>75</v>
      </c>
      <c r="AK2" t="s">
        <v>76</v>
      </c>
      <c r="AN2" t="s">
        <v>2</v>
      </c>
      <c r="AO2" t="s">
        <v>75</v>
      </c>
      <c r="AP2" t="s">
        <v>76</v>
      </c>
      <c r="AQ2" t="s">
        <v>2</v>
      </c>
      <c r="AR2" t="s">
        <v>75</v>
      </c>
      <c r="AS2" t="s">
        <v>76</v>
      </c>
      <c r="AT2" t="s">
        <v>2</v>
      </c>
      <c r="AU2" t="s">
        <v>75</v>
      </c>
      <c r="AV2" t="s">
        <v>76</v>
      </c>
      <c r="AW2" t="s">
        <v>2</v>
      </c>
      <c r="AX2" t="s">
        <v>75</v>
      </c>
      <c r="AY2" t="s">
        <v>76</v>
      </c>
      <c r="AZ2" t="s">
        <v>2</v>
      </c>
      <c r="BA2" t="s">
        <v>75</v>
      </c>
      <c r="BB2" t="s">
        <v>76</v>
      </c>
      <c r="BC2" t="s">
        <v>2</v>
      </c>
      <c r="BD2" t="s">
        <v>75</v>
      </c>
      <c r="BE2" t="s">
        <v>76</v>
      </c>
      <c r="BF2" t="s">
        <v>2</v>
      </c>
      <c r="BG2" t="s">
        <v>75</v>
      </c>
      <c r="BH2" t="s">
        <v>76</v>
      </c>
      <c r="BI2" t="s">
        <v>2</v>
      </c>
      <c r="BJ2" t="s">
        <v>75</v>
      </c>
      <c r="BK2" t="s">
        <v>76</v>
      </c>
      <c r="BL2" t="s">
        <v>2</v>
      </c>
      <c r="BM2" t="s">
        <v>75</v>
      </c>
      <c r="BN2" t="s">
        <v>76</v>
      </c>
      <c r="BO2" t="s">
        <v>2</v>
      </c>
      <c r="BP2" t="s">
        <v>75</v>
      </c>
      <c r="BQ2" t="s">
        <v>76</v>
      </c>
      <c r="BR2" t="s">
        <v>2</v>
      </c>
      <c r="BS2" t="s">
        <v>75</v>
      </c>
      <c r="BT2" t="s">
        <v>76</v>
      </c>
      <c r="BU2" t="s">
        <v>2</v>
      </c>
      <c r="BV2" t="s">
        <v>75</v>
      </c>
      <c r="BW2" t="s">
        <v>76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</row>
    <row r="3" spans="1:103" x14ac:dyDescent="0.2">
      <c r="B3" t="s">
        <v>3</v>
      </c>
      <c r="E3" t="s">
        <v>4</v>
      </c>
      <c r="H3" t="s">
        <v>5</v>
      </c>
      <c r="K3" t="s">
        <v>6</v>
      </c>
      <c r="N3" t="s">
        <v>7</v>
      </c>
      <c r="Q3" t="s">
        <v>8</v>
      </c>
      <c r="T3" t="s">
        <v>9</v>
      </c>
      <c r="W3" t="s">
        <v>10</v>
      </c>
      <c r="Z3" t="s">
        <v>11</v>
      </c>
      <c r="AC3" t="s">
        <v>12</v>
      </c>
      <c r="AF3" t="s">
        <v>13</v>
      </c>
      <c r="AI3" t="s">
        <v>14</v>
      </c>
      <c r="AN3" t="s">
        <v>3</v>
      </c>
      <c r="AQ3" t="s">
        <v>4</v>
      </c>
      <c r="AT3" t="s">
        <v>5</v>
      </c>
      <c r="AW3" t="s">
        <v>6</v>
      </c>
      <c r="AZ3" t="s">
        <v>7</v>
      </c>
      <c r="BC3" t="s">
        <v>8</v>
      </c>
      <c r="BF3" t="s">
        <v>9</v>
      </c>
      <c r="BI3" t="s">
        <v>10</v>
      </c>
      <c r="BL3" t="s">
        <v>11</v>
      </c>
      <c r="BO3" t="s">
        <v>12</v>
      </c>
      <c r="BR3" t="s">
        <v>13</v>
      </c>
      <c r="BU3" t="s">
        <v>14</v>
      </c>
      <c r="BZ3" t="s">
        <v>3</v>
      </c>
      <c r="CA3" t="s">
        <v>4</v>
      </c>
      <c r="CB3" t="s">
        <v>5</v>
      </c>
      <c r="CC3" t="s">
        <v>6</v>
      </c>
      <c r="CD3" t="s">
        <v>7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N3" t="s">
        <v>3</v>
      </c>
      <c r="CO3" t="s">
        <v>4</v>
      </c>
      <c r="CP3" t="s">
        <v>5</v>
      </c>
      <c r="CQ3" t="s">
        <v>6</v>
      </c>
      <c r="CR3" t="s">
        <v>7</v>
      </c>
      <c r="CS3" t="s">
        <v>8</v>
      </c>
      <c r="CT3" t="s">
        <v>9</v>
      </c>
      <c r="CU3" t="s">
        <v>10</v>
      </c>
      <c r="CV3" t="s">
        <v>11</v>
      </c>
      <c r="CW3" t="s">
        <v>12</v>
      </c>
      <c r="CX3" t="s">
        <v>13</v>
      </c>
      <c r="CY3" t="s">
        <v>14</v>
      </c>
    </row>
    <row r="4" spans="1:103" x14ac:dyDescent="0.2">
      <c r="A4" t="s">
        <v>15</v>
      </c>
      <c r="B4">
        <v>10.481999999999999</v>
      </c>
      <c r="C4">
        <v>6.984</v>
      </c>
      <c r="E4">
        <v>40.939</v>
      </c>
      <c r="F4">
        <v>6.9790000000000001</v>
      </c>
      <c r="K4">
        <v>15.951000000000001</v>
      </c>
      <c r="L4">
        <v>7.1130000000000004</v>
      </c>
      <c r="N4">
        <v>30.983000000000001</v>
      </c>
      <c r="O4">
        <v>7.1079999999999997</v>
      </c>
      <c r="Q4">
        <v>142.33099999999999</v>
      </c>
      <c r="R4">
        <v>7.2789999999999999</v>
      </c>
      <c r="T4">
        <v>80.686000000000007</v>
      </c>
      <c r="U4">
        <v>6.9939999999999998</v>
      </c>
      <c r="AM4" t="s">
        <v>15</v>
      </c>
      <c r="AN4">
        <f>IF(B4&gt;0, B4-C4,0)</f>
        <v>3.4979999999999993</v>
      </c>
      <c r="AO4">
        <f t="shared" ref="AO4" si="0">IF(C4&gt;0, 1,0)</f>
        <v>1</v>
      </c>
      <c r="AP4">
        <f>IF(D4&gt;0,D4,0)</f>
        <v>0</v>
      </c>
      <c r="AQ4">
        <f>IF(E4&gt;0, E4-F4,0)</f>
        <v>33.96</v>
      </c>
      <c r="AR4">
        <f t="shared" ref="AR4" si="1">IF(F4&gt;0, 1,0)</f>
        <v>1</v>
      </c>
      <c r="AS4">
        <f>IF(G4&gt;0,G4,0)</f>
        <v>0</v>
      </c>
      <c r="AT4">
        <f>IF(H4&gt;0, H4-I4,0)</f>
        <v>0</v>
      </c>
      <c r="AU4">
        <f t="shared" ref="AU4" si="2">IF(I4&gt;0, 1,0)</f>
        <v>0</v>
      </c>
      <c r="AV4">
        <f>IF(J4&gt;0,J4,0)</f>
        <v>0</v>
      </c>
      <c r="AW4">
        <f>IF(K4&gt;0, K4-L4,0)</f>
        <v>8.838000000000001</v>
      </c>
      <c r="AX4">
        <f t="shared" ref="AX4" si="3">IF(L4&gt;0, 1,0)</f>
        <v>1</v>
      </c>
      <c r="AY4">
        <f>IF(M4&gt;0,M4,0)</f>
        <v>0</v>
      </c>
      <c r="AZ4">
        <f>IF(N4&gt;0, N4-O4,0)</f>
        <v>23.875</v>
      </c>
      <c r="BA4">
        <f t="shared" ref="BA4" si="4">IF(O4&gt;0, 1,0)</f>
        <v>1</v>
      </c>
      <c r="BB4">
        <f>IF(P4&gt;0,P4,0)</f>
        <v>0</v>
      </c>
      <c r="BC4">
        <f>IF(Q4&gt;0, Q4-R4,0)</f>
        <v>135.05199999999999</v>
      </c>
      <c r="BD4">
        <f t="shared" ref="BD4" si="5">IF(R4&gt;0, 1,0)</f>
        <v>1</v>
      </c>
      <c r="BE4">
        <f>IF(S4&gt;0,S4,0)</f>
        <v>0</v>
      </c>
      <c r="BF4">
        <f>IF(T4&gt;0, T4-U4,0)</f>
        <v>73.692000000000007</v>
      </c>
      <c r="BG4">
        <f t="shared" ref="BG4" si="6">IF(U4&gt;0, 1,0)</f>
        <v>1</v>
      </c>
      <c r="BH4">
        <f>IF(V4&gt;0,V4,0)</f>
        <v>0</v>
      </c>
      <c r="BI4">
        <f>IF(W4&gt;0, W4-X4,0)</f>
        <v>0</v>
      </c>
      <c r="BJ4">
        <f t="shared" ref="BJ4" si="7">IF(X4&gt;0, 1,0)</f>
        <v>0</v>
      </c>
      <c r="BK4">
        <f>IF(Y4&gt;0,Y4,0)</f>
        <v>0</v>
      </c>
      <c r="BL4">
        <f>IF(Z4&gt;0, Z4-AA4,0)</f>
        <v>0</v>
      </c>
      <c r="BM4">
        <f t="shared" ref="BM4" si="8">IF(AA4&gt;0, 1,0)</f>
        <v>0</v>
      </c>
      <c r="BN4">
        <f>IF(AB4&gt;0,AB4,0)</f>
        <v>0</v>
      </c>
      <c r="BO4">
        <f>IF(AC4&gt;0, AC4-AD4,0)</f>
        <v>0</v>
      </c>
      <c r="BP4">
        <f t="shared" ref="BP4" si="9">IF(AD4&gt;0, 1,0)</f>
        <v>0</v>
      </c>
      <c r="BQ4">
        <f>IF(AE4&gt;0,AE4,0)</f>
        <v>0</v>
      </c>
      <c r="BR4">
        <f>IF(AF4&gt;0, AF4-AG4,0)</f>
        <v>0</v>
      </c>
      <c r="BS4">
        <f t="shared" ref="BS4" si="10">IF(AG4&gt;0, 1,0)</f>
        <v>0</v>
      </c>
      <c r="BT4">
        <f>IF(AH4&gt;0,AH4,0)</f>
        <v>0</v>
      </c>
      <c r="BU4">
        <f>IF(AI4&gt;0, AI4-AJ4,0)</f>
        <v>0</v>
      </c>
      <c r="BV4">
        <f t="shared" ref="BV4" si="11">IF(AJ4&gt;0, 1,0)</f>
        <v>0</v>
      </c>
      <c r="BW4">
        <f>IF(AK4&gt;0,AK4,0)</f>
        <v>0</v>
      </c>
      <c r="BY4" t="s">
        <v>15</v>
      </c>
      <c r="BZ4">
        <f>AN4+AP4</f>
        <v>3.4979999999999993</v>
      </c>
      <c r="CA4">
        <f>AQ4+AS4</f>
        <v>33.96</v>
      </c>
      <c r="CB4">
        <f>AT4+AV4</f>
        <v>0</v>
      </c>
      <c r="CC4">
        <f>AW4+AY4</f>
        <v>8.838000000000001</v>
      </c>
      <c r="CD4">
        <f>AZ4+BB4</f>
        <v>23.875</v>
      </c>
      <c r="CE4">
        <f>BC4+BE4</f>
        <v>135.05199999999999</v>
      </c>
      <c r="CF4">
        <f>BF4+BH4</f>
        <v>73.692000000000007</v>
      </c>
      <c r="CG4">
        <f>BI4+BK4</f>
        <v>0</v>
      </c>
      <c r="CH4">
        <f>BL4+BN4</f>
        <v>0</v>
      </c>
      <c r="CI4">
        <f>BO4+BQ4</f>
        <v>0</v>
      </c>
      <c r="CJ4">
        <f>BR4+BT4</f>
        <v>0</v>
      </c>
      <c r="CK4">
        <f>BU4+BW4</f>
        <v>0</v>
      </c>
      <c r="CM4" t="s">
        <v>15</v>
      </c>
      <c r="CN4">
        <f>BZ4</f>
        <v>3.4979999999999993</v>
      </c>
      <c r="CO4">
        <f t="shared" ref="CO4:CY4" si="12">CA4</f>
        <v>33.96</v>
      </c>
      <c r="CP4">
        <f t="shared" si="12"/>
        <v>0</v>
      </c>
      <c r="CQ4">
        <f t="shared" si="12"/>
        <v>8.838000000000001</v>
      </c>
      <c r="CR4">
        <f t="shared" si="12"/>
        <v>23.875</v>
      </c>
      <c r="CS4">
        <f t="shared" si="12"/>
        <v>135.05199999999999</v>
      </c>
      <c r="CT4">
        <f t="shared" si="12"/>
        <v>73.692000000000007</v>
      </c>
      <c r="CU4">
        <f t="shared" si="12"/>
        <v>0</v>
      </c>
      <c r="CV4">
        <f t="shared" si="12"/>
        <v>0</v>
      </c>
      <c r="CW4">
        <f t="shared" si="12"/>
        <v>0</v>
      </c>
      <c r="CX4">
        <f t="shared" si="12"/>
        <v>0</v>
      </c>
      <c r="CY4">
        <f t="shared" si="12"/>
        <v>0</v>
      </c>
    </row>
    <row r="5" spans="1:103" x14ac:dyDescent="0.2">
      <c r="A5" t="s">
        <v>16</v>
      </c>
      <c r="B5">
        <v>11.573</v>
      </c>
      <c r="C5">
        <v>6.806</v>
      </c>
      <c r="E5">
        <v>25.513999999999999</v>
      </c>
      <c r="F5">
        <v>6.8140000000000001</v>
      </c>
      <c r="K5">
        <v>34.249000000000002</v>
      </c>
      <c r="L5">
        <v>6.9080000000000004</v>
      </c>
      <c r="N5">
        <v>55.158999999999999</v>
      </c>
      <c r="O5">
        <v>7.1079999999999997</v>
      </c>
      <c r="Q5">
        <v>125.739</v>
      </c>
      <c r="R5">
        <v>7.0510000000000002</v>
      </c>
      <c r="T5">
        <v>33.610999999999997</v>
      </c>
      <c r="U5">
        <v>6.7839999999999998</v>
      </c>
      <c r="AM5" t="s">
        <v>16</v>
      </c>
      <c r="AN5">
        <f t="shared" ref="AN5:AN68" si="13">IF(B5&gt;0, B5-C5,0)</f>
        <v>4.7670000000000003</v>
      </c>
      <c r="AO5">
        <f t="shared" ref="AO5:AO68" si="14">IF(C5&gt;0, 1,0)</f>
        <v>1</v>
      </c>
      <c r="AP5">
        <f t="shared" ref="AP5:AP68" si="15">IF(D5&gt;0,D5,0)</f>
        <v>0</v>
      </c>
      <c r="AQ5">
        <f t="shared" ref="AQ5:AQ68" si="16">IF(E5&gt;0, E5-F5,0)</f>
        <v>18.7</v>
      </c>
      <c r="AR5">
        <f t="shared" ref="AR5:AR68" si="17">IF(F5&gt;0, 1,0)</f>
        <v>1</v>
      </c>
      <c r="AS5">
        <f t="shared" ref="AS5:AS68" si="18">IF(G5&gt;0,G5,0)</f>
        <v>0</v>
      </c>
      <c r="AT5">
        <f t="shared" ref="AT5:AT68" si="19">IF(H5&gt;0, H5-I5,0)</f>
        <v>0</v>
      </c>
      <c r="AU5">
        <f t="shared" ref="AU5:AU68" si="20">IF(I5&gt;0, 1,0)</f>
        <v>0</v>
      </c>
      <c r="AV5">
        <f t="shared" ref="AV5:AV68" si="21">IF(J5&gt;0,J5,0)</f>
        <v>0</v>
      </c>
      <c r="AW5">
        <f t="shared" ref="AW5:AW68" si="22">IF(K5&gt;0, K5-L5,0)</f>
        <v>27.341000000000001</v>
      </c>
      <c r="AX5">
        <f t="shared" ref="AX5:AX68" si="23">IF(L5&gt;0, 1,0)</f>
        <v>1</v>
      </c>
      <c r="AY5">
        <f t="shared" ref="AY5:AY68" si="24">IF(M5&gt;0,M5,0)</f>
        <v>0</v>
      </c>
      <c r="AZ5">
        <f t="shared" ref="AZ5:AZ68" si="25">IF(N5&gt;0, N5-O5,0)</f>
        <v>48.051000000000002</v>
      </c>
      <c r="BA5">
        <f t="shared" ref="BA5:BA68" si="26">IF(O5&gt;0, 1,0)</f>
        <v>1</v>
      </c>
      <c r="BB5">
        <f t="shared" ref="BB5:BB68" si="27">IF(P5&gt;0,P5,0)</f>
        <v>0</v>
      </c>
      <c r="BC5">
        <f t="shared" ref="BC5:BC68" si="28">IF(Q5&gt;0, Q5-R5,0)</f>
        <v>118.688</v>
      </c>
      <c r="BD5">
        <f t="shared" ref="BD5:BD68" si="29">IF(R5&gt;0, 1,0)</f>
        <v>1</v>
      </c>
      <c r="BE5">
        <f t="shared" ref="BE5:BE68" si="30">IF(S5&gt;0,S5,0)</f>
        <v>0</v>
      </c>
      <c r="BF5">
        <f t="shared" ref="BF5:BF68" si="31">IF(T5&gt;0, T5-U5,0)</f>
        <v>26.826999999999998</v>
      </c>
      <c r="BG5">
        <f t="shared" ref="BG5:BG68" si="32">IF(U5&gt;0, 1,0)</f>
        <v>1</v>
      </c>
      <c r="BH5">
        <f t="shared" ref="BH5:BH68" si="33">IF(V5&gt;0,V5,0)</f>
        <v>0</v>
      </c>
      <c r="BI5">
        <f t="shared" ref="BI5:BI68" si="34">IF(W5&gt;0, W5-X5,0)</f>
        <v>0</v>
      </c>
      <c r="BJ5">
        <f t="shared" ref="BJ5:BJ68" si="35">IF(X5&gt;0, 1,0)</f>
        <v>0</v>
      </c>
      <c r="BK5">
        <f t="shared" ref="BK5:BK68" si="36">IF(Y5&gt;0,Y5,0)</f>
        <v>0</v>
      </c>
      <c r="BL5">
        <f t="shared" ref="BL5:BL68" si="37">IF(Z5&gt;0, Z5-AA5,0)</f>
        <v>0</v>
      </c>
      <c r="BM5">
        <f t="shared" ref="BM5:BM68" si="38">IF(AA5&gt;0, 1,0)</f>
        <v>0</v>
      </c>
      <c r="BN5">
        <f t="shared" ref="BN5:BN68" si="39">IF(AB5&gt;0,AB5,0)</f>
        <v>0</v>
      </c>
      <c r="BO5">
        <f t="shared" ref="BO5:BO68" si="40">IF(AC5&gt;0, AC5-AD5,0)</f>
        <v>0</v>
      </c>
      <c r="BP5">
        <f t="shared" ref="BP5:BP68" si="41">IF(AD5&gt;0, 1,0)</f>
        <v>0</v>
      </c>
      <c r="BQ5">
        <f t="shared" ref="BQ5:BQ68" si="42">IF(AE5&gt;0,AE5,0)</f>
        <v>0</v>
      </c>
      <c r="BR5">
        <f t="shared" ref="BR5:BR68" si="43">IF(AF5&gt;0, AF5-AG5,0)</f>
        <v>0</v>
      </c>
      <c r="BS5">
        <f t="shared" ref="BS5:BS68" si="44">IF(AG5&gt;0, 1,0)</f>
        <v>0</v>
      </c>
      <c r="BT5">
        <f t="shared" ref="BT5:BT68" si="45">IF(AH5&gt;0,AH5,0)</f>
        <v>0</v>
      </c>
      <c r="BU5">
        <f t="shared" ref="BU5:BU68" si="46">IF(AI5&gt;0, AI5-AJ5,0)</f>
        <v>0</v>
      </c>
      <c r="BV5">
        <f t="shared" ref="BV5:BV68" si="47">IF(AJ5&gt;0, 1,0)</f>
        <v>0</v>
      </c>
      <c r="BW5">
        <f t="shared" ref="BW5:BW68" si="48">IF(AK5&gt;0,AK5,0)</f>
        <v>0</v>
      </c>
      <c r="BY5" t="s">
        <v>16</v>
      </c>
      <c r="BZ5">
        <f t="shared" ref="BZ5:BZ68" si="49">AN5+AP5</f>
        <v>4.7670000000000003</v>
      </c>
      <c r="CA5">
        <f t="shared" ref="CA5:CA68" si="50">AQ5+AS5</f>
        <v>18.7</v>
      </c>
      <c r="CB5">
        <f t="shared" ref="CB5:CB68" si="51">AT5+AV5</f>
        <v>0</v>
      </c>
      <c r="CC5">
        <f t="shared" ref="CC5:CC68" si="52">AW5+AY5</f>
        <v>27.341000000000001</v>
      </c>
      <c r="CD5">
        <f t="shared" ref="CD5:CD68" si="53">AZ5+BB5</f>
        <v>48.051000000000002</v>
      </c>
      <c r="CE5">
        <f t="shared" ref="CE5:CE68" si="54">BC5+BE5</f>
        <v>118.688</v>
      </c>
      <c r="CF5">
        <f t="shared" ref="CF5:CF68" si="55">BF5+BH5</f>
        <v>26.826999999999998</v>
      </c>
      <c r="CG5">
        <f t="shared" ref="CG5:CG68" si="56">BI5+BK5</f>
        <v>0</v>
      </c>
      <c r="CH5">
        <f t="shared" ref="CH5:CH68" si="57">BL5+BN5</f>
        <v>0</v>
      </c>
      <c r="CI5">
        <f t="shared" ref="CI5:CI68" si="58">BO5+BQ5</f>
        <v>0</v>
      </c>
      <c r="CJ5">
        <f t="shared" ref="CJ5:CJ68" si="59">BR5+BT5</f>
        <v>0</v>
      </c>
      <c r="CK5">
        <f t="shared" ref="CK5:CK68" si="60">BU5+BW5</f>
        <v>0</v>
      </c>
      <c r="CM5" t="s">
        <v>16</v>
      </c>
      <c r="CN5">
        <f>SUM(BZ5:BZ6)</f>
        <v>4.7670000000000003</v>
      </c>
      <c r="CO5">
        <f t="shared" ref="CO5:CY5" si="61">SUM(CA5:CA6)</f>
        <v>18.7</v>
      </c>
      <c r="CP5">
        <f t="shared" si="61"/>
        <v>0</v>
      </c>
      <c r="CQ5">
        <f t="shared" si="61"/>
        <v>27.341000000000001</v>
      </c>
      <c r="CR5">
        <f t="shared" si="61"/>
        <v>51.609000000000002</v>
      </c>
      <c r="CS5">
        <f t="shared" si="61"/>
        <v>173.90700000000001</v>
      </c>
      <c r="CT5">
        <f t="shared" si="61"/>
        <v>26.826999999999998</v>
      </c>
      <c r="CU5">
        <f t="shared" si="61"/>
        <v>0</v>
      </c>
      <c r="CV5">
        <f t="shared" si="61"/>
        <v>0</v>
      </c>
      <c r="CW5">
        <f t="shared" si="61"/>
        <v>0</v>
      </c>
      <c r="CX5">
        <f t="shared" si="61"/>
        <v>0</v>
      </c>
      <c r="CY5">
        <f t="shared" si="61"/>
        <v>0</v>
      </c>
    </row>
    <row r="6" spans="1:103" x14ac:dyDescent="0.2">
      <c r="N6">
        <v>10.468</v>
      </c>
      <c r="O6">
        <v>6.91</v>
      </c>
      <c r="Q6">
        <v>62.128</v>
      </c>
      <c r="R6">
        <v>6.9089999999999998</v>
      </c>
      <c r="AN6">
        <f t="shared" si="13"/>
        <v>0</v>
      </c>
      <c r="AO6">
        <f t="shared" si="14"/>
        <v>0</v>
      </c>
      <c r="AP6">
        <f t="shared" si="15"/>
        <v>0</v>
      </c>
      <c r="AQ6">
        <f t="shared" si="16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  <c r="AW6">
        <f t="shared" si="22"/>
        <v>0</v>
      </c>
      <c r="AX6">
        <f t="shared" si="23"/>
        <v>0</v>
      </c>
      <c r="AY6">
        <f t="shared" si="24"/>
        <v>0</v>
      </c>
      <c r="AZ6">
        <f t="shared" si="25"/>
        <v>3.5579999999999998</v>
      </c>
      <c r="BA6">
        <f t="shared" si="26"/>
        <v>1</v>
      </c>
      <c r="BB6">
        <f t="shared" si="27"/>
        <v>0</v>
      </c>
      <c r="BC6">
        <f t="shared" si="28"/>
        <v>55.219000000000001</v>
      </c>
      <c r="BD6">
        <f t="shared" si="29"/>
        <v>1</v>
      </c>
      <c r="BE6">
        <f t="shared" si="30"/>
        <v>0</v>
      </c>
      <c r="BF6">
        <f t="shared" si="31"/>
        <v>0</v>
      </c>
      <c r="BG6">
        <f t="shared" si="32"/>
        <v>0</v>
      </c>
      <c r="BH6">
        <f t="shared" si="33"/>
        <v>0</v>
      </c>
      <c r="BI6">
        <f t="shared" si="34"/>
        <v>0</v>
      </c>
      <c r="BJ6">
        <f t="shared" si="35"/>
        <v>0</v>
      </c>
      <c r="BK6">
        <f t="shared" si="36"/>
        <v>0</v>
      </c>
      <c r="BL6">
        <f t="shared" si="37"/>
        <v>0</v>
      </c>
      <c r="BM6">
        <f t="shared" si="38"/>
        <v>0</v>
      </c>
      <c r="BN6">
        <f t="shared" si="39"/>
        <v>0</v>
      </c>
      <c r="BO6">
        <f t="shared" si="40"/>
        <v>0</v>
      </c>
      <c r="BP6">
        <f t="shared" si="41"/>
        <v>0</v>
      </c>
      <c r="BQ6">
        <f t="shared" si="42"/>
        <v>0</v>
      </c>
      <c r="BR6">
        <f t="shared" si="43"/>
        <v>0</v>
      </c>
      <c r="BS6">
        <f t="shared" si="44"/>
        <v>0</v>
      </c>
      <c r="BT6">
        <f t="shared" si="45"/>
        <v>0</v>
      </c>
      <c r="BU6">
        <f t="shared" si="46"/>
        <v>0</v>
      </c>
      <c r="BV6">
        <f t="shared" si="47"/>
        <v>0</v>
      </c>
      <c r="BW6">
        <f t="shared" si="48"/>
        <v>0</v>
      </c>
      <c r="BZ6">
        <f t="shared" si="49"/>
        <v>0</v>
      </c>
      <c r="CA6">
        <f t="shared" si="50"/>
        <v>0</v>
      </c>
      <c r="CB6">
        <f t="shared" si="51"/>
        <v>0</v>
      </c>
      <c r="CC6">
        <f t="shared" si="52"/>
        <v>0</v>
      </c>
      <c r="CD6">
        <f t="shared" si="53"/>
        <v>3.5579999999999998</v>
      </c>
      <c r="CE6">
        <f t="shared" si="54"/>
        <v>55.219000000000001</v>
      </c>
      <c r="CF6">
        <f t="shared" si="55"/>
        <v>0</v>
      </c>
      <c r="CG6">
        <f t="shared" si="56"/>
        <v>0</v>
      </c>
      <c r="CH6">
        <f t="shared" si="57"/>
        <v>0</v>
      </c>
      <c r="CI6">
        <f t="shared" si="58"/>
        <v>0</v>
      </c>
      <c r="CJ6">
        <f t="shared" si="59"/>
        <v>0</v>
      </c>
      <c r="CK6">
        <f t="shared" si="60"/>
        <v>0</v>
      </c>
      <c r="CM6" t="s">
        <v>17</v>
      </c>
      <c r="CN6">
        <f>SUM(BZ7:BZ8)</f>
        <v>10.844000000000001</v>
      </c>
      <c r="CO6">
        <f t="shared" ref="CO6:CY6" si="62">SUM(CA7:CA8)</f>
        <v>1.8779999999999992</v>
      </c>
      <c r="CP6">
        <f t="shared" si="62"/>
        <v>0</v>
      </c>
      <c r="CQ6">
        <f t="shared" si="62"/>
        <v>53.486000000000004</v>
      </c>
      <c r="CR6">
        <f t="shared" si="62"/>
        <v>51.518000000000001</v>
      </c>
      <c r="CS6">
        <f t="shared" si="62"/>
        <v>96.403000000000006</v>
      </c>
      <c r="CT6">
        <f t="shared" si="62"/>
        <v>14.267000000000001</v>
      </c>
      <c r="CU6">
        <f t="shared" si="62"/>
        <v>0</v>
      </c>
      <c r="CV6">
        <f t="shared" si="62"/>
        <v>0</v>
      </c>
      <c r="CW6">
        <f t="shared" si="62"/>
        <v>0</v>
      </c>
      <c r="CX6">
        <f t="shared" si="62"/>
        <v>0</v>
      </c>
      <c r="CY6">
        <f t="shared" si="62"/>
        <v>0</v>
      </c>
    </row>
    <row r="7" spans="1:103" x14ac:dyDescent="0.2">
      <c r="A7" t="s">
        <v>17</v>
      </c>
      <c r="B7">
        <v>17.989000000000001</v>
      </c>
      <c r="C7">
        <v>7.1449999999999996</v>
      </c>
      <c r="E7">
        <v>8.9529999999999994</v>
      </c>
      <c r="F7">
        <v>7.0750000000000002</v>
      </c>
      <c r="K7">
        <v>41.652000000000001</v>
      </c>
      <c r="L7">
        <v>7.0890000000000004</v>
      </c>
      <c r="N7">
        <v>58.67</v>
      </c>
      <c r="O7">
        <v>7.1520000000000001</v>
      </c>
      <c r="Q7">
        <v>103.506</v>
      </c>
      <c r="R7">
        <v>7.1029999999999998</v>
      </c>
      <c r="T7">
        <v>21.344000000000001</v>
      </c>
      <c r="U7">
        <v>7.077</v>
      </c>
      <c r="AM7" t="s">
        <v>17</v>
      </c>
      <c r="AN7">
        <f t="shared" si="13"/>
        <v>10.844000000000001</v>
      </c>
      <c r="AO7">
        <f t="shared" si="14"/>
        <v>1</v>
      </c>
      <c r="AP7">
        <f t="shared" si="15"/>
        <v>0</v>
      </c>
      <c r="AQ7">
        <f t="shared" si="16"/>
        <v>1.8779999999999992</v>
      </c>
      <c r="AR7">
        <f t="shared" si="17"/>
        <v>1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  <c r="AW7">
        <f t="shared" si="22"/>
        <v>34.563000000000002</v>
      </c>
      <c r="AX7">
        <f t="shared" si="23"/>
        <v>1</v>
      </c>
      <c r="AY7">
        <f t="shared" si="24"/>
        <v>0</v>
      </c>
      <c r="AZ7">
        <f t="shared" si="25"/>
        <v>51.518000000000001</v>
      </c>
      <c r="BA7">
        <f t="shared" si="26"/>
        <v>1</v>
      </c>
      <c r="BB7">
        <f t="shared" si="27"/>
        <v>0</v>
      </c>
      <c r="BC7">
        <f t="shared" si="28"/>
        <v>96.403000000000006</v>
      </c>
      <c r="BD7">
        <f t="shared" si="29"/>
        <v>1</v>
      </c>
      <c r="BE7">
        <f t="shared" si="30"/>
        <v>0</v>
      </c>
      <c r="BF7">
        <f t="shared" si="31"/>
        <v>14.267000000000001</v>
      </c>
      <c r="BG7">
        <f t="shared" si="32"/>
        <v>1</v>
      </c>
      <c r="BH7">
        <f t="shared" si="33"/>
        <v>0</v>
      </c>
      <c r="BI7">
        <f t="shared" si="34"/>
        <v>0</v>
      </c>
      <c r="BJ7">
        <f t="shared" si="35"/>
        <v>0</v>
      </c>
      <c r="BK7">
        <f t="shared" si="36"/>
        <v>0</v>
      </c>
      <c r="BL7">
        <f t="shared" si="37"/>
        <v>0</v>
      </c>
      <c r="BM7">
        <f t="shared" si="38"/>
        <v>0</v>
      </c>
      <c r="BN7">
        <f t="shared" si="39"/>
        <v>0</v>
      </c>
      <c r="BO7">
        <f t="shared" si="40"/>
        <v>0</v>
      </c>
      <c r="BP7">
        <f t="shared" si="41"/>
        <v>0</v>
      </c>
      <c r="BQ7">
        <f t="shared" si="42"/>
        <v>0</v>
      </c>
      <c r="BR7">
        <f t="shared" si="43"/>
        <v>0</v>
      </c>
      <c r="BS7">
        <f t="shared" si="44"/>
        <v>0</v>
      </c>
      <c r="BT7">
        <f t="shared" si="45"/>
        <v>0</v>
      </c>
      <c r="BU7">
        <f t="shared" si="46"/>
        <v>0</v>
      </c>
      <c r="BV7">
        <f t="shared" si="47"/>
        <v>0</v>
      </c>
      <c r="BW7">
        <f t="shared" si="48"/>
        <v>0</v>
      </c>
      <c r="BY7" t="s">
        <v>17</v>
      </c>
      <c r="BZ7">
        <f t="shared" si="49"/>
        <v>10.844000000000001</v>
      </c>
      <c r="CA7">
        <f t="shared" si="50"/>
        <v>1.8779999999999992</v>
      </c>
      <c r="CB7">
        <f t="shared" si="51"/>
        <v>0</v>
      </c>
      <c r="CC7">
        <f t="shared" si="52"/>
        <v>34.563000000000002</v>
      </c>
      <c r="CD7">
        <f t="shared" si="53"/>
        <v>51.518000000000001</v>
      </c>
      <c r="CE7">
        <f t="shared" si="54"/>
        <v>96.403000000000006</v>
      </c>
      <c r="CF7">
        <f t="shared" si="55"/>
        <v>14.267000000000001</v>
      </c>
      <c r="CG7">
        <f t="shared" si="56"/>
        <v>0</v>
      </c>
      <c r="CH7">
        <f t="shared" si="57"/>
        <v>0</v>
      </c>
      <c r="CI7">
        <f t="shared" si="58"/>
        <v>0</v>
      </c>
      <c r="CJ7">
        <f t="shared" si="59"/>
        <v>0</v>
      </c>
      <c r="CK7">
        <f t="shared" si="60"/>
        <v>0</v>
      </c>
      <c r="CM7" t="s">
        <v>18</v>
      </c>
      <c r="CN7">
        <f>BZ9</f>
        <v>0</v>
      </c>
      <c r="CO7">
        <f t="shared" ref="CO7:CY7" si="63">CA9</f>
        <v>15.286999999999999</v>
      </c>
      <c r="CP7">
        <f t="shared" si="63"/>
        <v>0</v>
      </c>
      <c r="CQ7">
        <f t="shared" si="63"/>
        <v>32.164999999999999</v>
      </c>
      <c r="CR7">
        <f t="shared" si="63"/>
        <v>6.2919999999999998</v>
      </c>
      <c r="CS7">
        <f t="shared" si="63"/>
        <v>163.60900000000001</v>
      </c>
      <c r="CT7">
        <f t="shared" si="63"/>
        <v>0</v>
      </c>
      <c r="CU7">
        <f t="shared" si="63"/>
        <v>422.4</v>
      </c>
      <c r="CV7">
        <f t="shared" si="63"/>
        <v>0</v>
      </c>
      <c r="CW7">
        <f t="shared" si="63"/>
        <v>0</v>
      </c>
      <c r="CX7">
        <f t="shared" si="63"/>
        <v>0</v>
      </c>
      <c r="CY7">
        <f t="shared" si="63"/>
        <v>0</v>
      </c>
    </row>
    <row r="8" spans="1:103" x14ac:dyDescent="0.2">
      <c r="K8">
        <v>26.245000000000001</v>
      </c>
      <c r="L8">
        <v>7.3220000000000001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18.923000000000002</v>
      </c>
      <c r="AX8">
        <f t="shared" si="23"/>
        <v>1</v>
      </c>
      <c r="AY8">
        <f t="shared" si="24"/>
        <v>0</v>
      </c>
      <c r="AZ8">
        <f t="shared" si="25"/>
        <v>0</v>
      </c>
      <c r="BA8">
        <f t="shared" si="26"/>
        <v>0</v>
      </c>
      <c r="BB8">
        <f t="shared" si="27"/>
        <v>0</v>
      </c>
      <c r="BC8">
        <f t="shared" si="28"/>
        <v>0</v>
      </c>
      <c r="BD8">
        <f t="shared" si="29"/>
        <v>0</v>
      </c>
      <c r="BE8">
        <f t="shared" si="30"/>
        <v>0</v>
      </c>
      <c r="BF8">
        <f t="shared" si="31"/>
        <v>0</v>
      </c>
      <c r="BG8">
        <f t="shared" si="32"/>
        <v>0</v>
      </c>
      <c r="BH8">
        <f t="shared" si="33"/>
        <v>0</v>
      </c>
      <c r="BI8">
        <f t="shared" si="34"/>
        <v>0</v>
      </c>
      <c r="BJ8">
        <f t="shared" si="35"/>
        <v>0</v>
      </c>
      <c r="BK8">
        <f t="shared" si="36"/>
        <v>0</v>
      </c>
      <c r="BL8">
        <f t="shared" si="37"/>
        <v>0</v>
      </c>
      <c r="BM8">
        <f t="shared" si="38"/>
        <v>0</v>
      </c>
      <c r="BN8">
        <f t="shared" si="39"/>
        <v>0</v>
      </c>
      <c r="BO8">
        <f t="shared" si="40"/>
        <v>0</v>
      </c>
      <c r="BP8">
        <f t="shared" si="41"/>
        <v>0</v>
      </c>
      <c r="BQ8">
        <f t="shared" si="42"/>
        <v>0</v>
      </c>
      <c r="BR8">
        <f t="shared" si="43"/>
        <v>0</v>
      </c>
      <c r="BS8">
        <f t="shared" si="44"/>
        <v>0</v>
      </c>
      <c r="BT8">
        <f t="shared" si="45"/>
        <v>0</v>
      </c>
      <c r="BU8">
        <f t="shared" si="46"/>
        <v>0</v>
      </c>
      <c r="BV8">
        <f t="shared" si="47"/>
        <v>0</v>
      </c>
      <c r="BW8">
        <f t="shared" si="48"/>
        <v>0</v>
      </c>
      <c r="BZ8">
        <f t="shared" si="49"/>
        <v>0</v>
      </c>
      <c r="CA8">
        <f t="shared" si="50"/>
        <v>0</v>
      </c>
      <c r="CB8">
        <f t="shared" si="51"/>
        <v>0</v>
      </c>
      <c r="CC8">
        <f t="shared" si="52"/>
        <v>18.923000000000002</v>
      </c>
      <c r="CD8">
        <f t="shared" si="53"/>
        <v>0</v>
      </c>
      <c r="CE8">
        <f t="shared" si="54"/>
        <v>0</v>
      </c>
      <c r="CF8">
        <f t="shared" si="55"/>
        <v>0</v>
      </c>
      <c r="CG8">
        <f t="shared" si="56"/>
        <v>0</v>
      </c>
      <c r="CH8">
        <f t="shared" si="57"/>
        <v>0</v>
      </c>
      <c r="CI8">
        <f t="shared" si="58"/>
        <v>0</v>
      </c>
      <c r="CJ8">
        <f t="shared" si="59"/>
        <v>0</v>
      </c>
      <c r="CK8">
        <f t="shared" si="60"/>
        <v>0</v>
      </c>
      <c r="CM8" t="s">
        <v>19</v>
      </c>
      <c r="CN8">
        <f>BZ10</f>
        <v>38.579000000000001</v>
      </c>
      <c r="CO8">
        <f t="shared" ref="CO8:CY8" si="64">CA10</f>
        <v>15.217999999999998</v>
      </c>
      <c r="CP8">
        <f t="shared" si="64"/>
        <v>31.930000000000003</v>
      </c>
      <c r="CQ8">
        <f t="shared" si="64"/>
        <v>0.89500000000000046</v>
      </c>
      <c r="CR8">
        <f t="shared" si="64"/>
        <v>3.2119999999999997</v>
      </c>
      <c r="CS8">
        <f t="shared" si="64"/>
        <v>132.76</v>
      </c>
      <c r="CT8">
        <f t="shared" si="64"/>
        <v>20.504999999999999</v>
      </c>
      <c r="CU8">
        <f t="shared" si="64"/>
        <v>0</v>
      </c>
      <c r="CV8">
        <f t="shared" si="64"/>
        <v>0</v>
      </c>
      <c r="CW8">
        <f t="shared" si="64"/>
        <v>0</v>
      </c>
      <c r="CX8">
        <f t="shared" si="64"/>
        <v>0</v>
      </c>
      <c r="CY8">
        <f t="shared" si="64"/>
        <v>0</v>
      </c>
    </row>
    <row r="9" spans="1:103" x14ac:dyDescent="0.2">
      <c r="A9" t="s">
        <v>18</v>
      </c>
      <c r="E9">
        <v>22.305</v>
      </c>
      <c r="F9">
        <v>7.0179999999999998</v>
      </c>
      <c r="K9">
        <v>39.201000000000001</v>
      </c>
      <c r="L9">
        <v>7.0359999999999996</v>
      </c>
      <c r="N9">
        <v>13.426</v>
      </c>
      <c r="O9">
        <v>7.1340000000000003</v>
      </c>
      <c r="Q9">
        <v>170.70400000000001</v>
      </c>
      <c r="R9">
        <v>7.0949999999999998</v>
      </c>
      <c r="Y9">
        <v>422.4</v>
      </c>
      <c r="AM9" t="s">
        <v>18</v>
      </c>
      <c r="AN9">
        <f t="shared" si="13"/>
        <v>0</v>
      </c>
      <c r="AO9">
        <f t="shared" si="14"/>
        <v>0</v>
      </c>
      <c r="AP9">
        <f t="shared" si="15"/>
        <v>0</v>
      </c>
      <c r="AQ9">
        <f t="shared" si="16"/>
        <v>15.286999999999999</v>
      </c>
      <c r="AR9">
        <f t="shared" si="17"/>
        <v>1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32.164999999999999</v>
      </c>
      <c r="AX9">
        <f t="shared" si="23"/>
        <v>1</v>
      </c>
      <c r="AY9">
        <f t="shared" si="24"/>
        <v>0</v>
      </c>
      <c r="AZ9">
        <f t="shared" si="25"/>
        <v>6.2919999999999998</v>
      </c>
      <c r="BA9">
        <f t="shared" si="26"/>
        <v>1</v>
      </c>
      <c r="BB9">
        <f t="shared" si="27"/>
        <v>0</v>
      </c>
      <c r="BC9">
        <f t="shared" si="28"/>
        <v>163.60900000000001</v>
      </c>
      <c r="BD9">
        <f t="shared" si="29"/>
        <v>1</v>
      </c>
      <c r="BE9">
        <f t="shared" si="30"/>
        <v>0</v>
      </c>
      <c r="BF9">
        <f t="shared" si="31"/>
        <v>0</v>
      </c>
      <c r="BG9">
        <f t="shared" si="32"/>
        <v>0</v>
      </c>
      <c r="BH9">
        <f t="shared" si="33"/>
        <v>0</v>
      </c>
      <c r="BI9">
        <f t="shared" si="34"/>
        <v>0</v>
      </c>
      <c r="BJ9">
        <f t="shared" si="35"/>
        <v>0</v>
      </c>
      <c r="BK9">
        <f t="shared" si="36"/>
        <v>422.4</v>
      </c>
      <c r="BL9">
        <f t="shared" si="37"/>
        <v>0</v>
      </c>
      <c r="BM9">
        <f t="shared" si="38"/>
        <v>0</v>
      </c>
      <c r="BN9">
        <f t="shared" si="39"/>
        <v>0</v>
      </c>
      <c r="BO9">
        <f t="shared" si="40"/>
        <v>0</v>
      </c>
      <c r="BP9">
        <f t="shared" si="41"/>
        <v>0</v>
      </c>
      <c r="BQ9">
        <f t="shared" si="42"/>
        <v>0</v>
      </c>
      <c r="BR9">
        <f t="shared" si="43"/>
        <v>0</v>
      </c>
      <c r="BS9">
        <f t="shared" si="44"/>
        <v>0</v>
      </c>
      <c r="BT9">
        <f t="shared" si="45"/>
        <v>0</v>
      </c>
      <c r="BU9">
        <f t="shared" si="46"/>
        <v>0</v>
      </c>
      <c r="BV9">
        <f t="shared" si="47"/>
        <v>0</v>
      </c>
      <c r="BW9">
        <f t="shared" si="48"/>
        <v>0</v>
      </c>
      <c r="BY9" t="s">
        <v>18</v>
      </c>
      <c r="BZ9">
        <f t="shared" si="49"/>
        <v>0</v>
      </c>
      <c r="CA9">
        <f t="shared" si="50"/>
        <v>15.286999999999999</v>
      </c>
      <c r="CB9">
        <f t="shared" si="51"/>
        <v>0</v>
      </c>
      <c r="CC9">
        <f t="shared" si="52"/>
        <v>32.164999999999999</v>
      </c>
      <c r="CD9">
        <f t="shared" si="53"/>
        <v>6.2919999999999998</v>
      </c>
      <c r="CE9">
        <f t="shared" si="54"/>
        <v>163.60900000000001</v>
      </c>
      <c r="CF9">
        <f t="shared" si="55"/>
        <v>0</v>
      </c>
      <c r="CG9">
        <f t="shared" si="56"/>
        <v>422.4</v>
      </c>
      <c r="CH9">
        <f t="shared" si="57"/>
        <v>0</v>
      </c>
      <c r="CI9">
        <f t="shared" si="58"/>
        <v>0</v>
      </c>
      <c r="CJ9">
        <f t="shared" si="59"/>
        <v>0</v>
      </c>
      <c r="CK9">
        <f t="shared" si="60"/>
        <v>0</v>
      </c>
      <c r="CM9" t="s">
        <v>20</v>
      </c>
      <c r="CN9">
        <f>BZ11</f>
        <v>13.734999999999999</v>
      </c>
      <c r="CO9">
        <f t="shared" ref="CO9:CY9" si="65">CA11</f>
        <v>2.7609999999999992</v>
      </c>
      <c r="CP9">
        <f t="shared" si="65"/>
        <v>0.68400000000000016</v>
      </c>
      <c r="CQ9">
        <f t="shared" si="65"/>
        <v>14.780000000000001</v>
      </c>
      <c r="CR9">
        <f t="shared" si="65"/>
        <v>10.571000000000002</v>
      </c>
      <c r="CS9">
        <f t="shared" si="65"/>
        <v>119.95899999999999</v>
      </c>
      <c r="CT9">
        <f t="shared" si="65"/>
        <v>0</v>
      </c>
      <c r="CU9">
        <f t="shared" si="65"/>
        <v>12.328000000000001</v>
      </c>
      <c r="CV9">
        <f t="shared" si="65"/>
        <v>0</v>
      </c>
      <c r="CW9">
        <f t="shared" si="65"/>
        <v>0</v>
      </c>
      <c r="CX9">
        <f t="shared" si="65"/>
        <v>0</v>
      </c>
      <c r="CY9">
        <f t="shared" si="65"/>
        <v>0</v>
      </c>
    </row>
    <row r="10" spans="1:103" x14ac:dyDescent="0.2">
      <c r="A10" t="s">
        <v>19</v>
      </c>
      <c r="B10">
        <v>45.64</v>
      </c>
      <c r="C10">
        <v>7.0609999999999999</v>
      </c>
      <c r="E10">
        <v>22.338999999999999</v>
      </c>
      <c r="F10">
        <v>7.1210000000000004</v>
      </c>
      <c r="H10">
        <v>38.929000000000002</v>
      </c>
      <c r="I10">
        <v>6.9989999999999997</v>
      </c>
      <c r="K10">
        <v>7.9580000000000002</v>
      </c>
      <c r="L10">
        <v>7.0629999999999997</v>
      </c>
      <c r="N10">
        <v>10.128</v>
      </c>
      <c r="O10">
        <v>6.9160000000000004</v>
      </c>
      <c r="Q10">
        <v>139.804</v>
      </c>
      <c r="R10">
        <v>7.0439999999999996</v>
      </c>
      <c r="T10">
        <v>27.503</v>
      </c>
      <c r="U10">
        <v>6.9980000000000002</v>
      </c>
      <c r="AM10" t="s">
        <v>19</v>
      </c>
      <c r="AN10">
        <f t="shared" si="13"/>
        <v>38.579000000000001</v>
      </c>
      <c r="AO10">
        <f t="shared" si="14"/>
        <v>1</v>
      </c>
      <c r="AP10">
        <f t="shared" si="15"/>
        <v>0</v>
      </c>
      <c r="AQ10">
        <f t="shared" si="16"/>
        <v>15.217999999999998</v>
      </c>
      <c r="AR10">
        <f t="shared" si="17"/>
        <v>1</v>
      </c>
      <c r="AS10">
        <f t="shared" si="18"/>
        <v>0</v>
      </c>
      <c r="AT10">
        <f t="shared" si="19"/>
        <v>31.930000000000003</v>
      </c>
      <c r="AU10">
        <f t="shared" si="20"/>
        <v>1</v>
      </c>
      <c r="AV10">
        <f t="shared" si="21"/>
        <v>0</v>
      </c>
      <c r="AW10">
        <f t="shared" si="22"/>
        <v>0.89500000000000046</v>
      </c>
      <c r="AX10">
        <f t="shared" si="23"/>
        <v>1</v>
      </c>
      <c r="AY10">
        <f t="shared" si="24"/>
        <v>0</v>
      </c>
      <c r="AZ10">
        <f t="shared" si="25"/>
        <v>3.2119999999999997</v>
      </c>
      <c r="BA10">
        <f t="shared" si="26"/>
        <v>1</v>
      </c>
      <c r="BB10">
        <f t="shared" si="27"/>
        <v>0</v>
      </c>
      <c r="BC10">
        <f t="shared" si="28"/>
        <v>132.76</v>
      </c>
      <c r="BD10">
        <f t="shared" si="29"/>
        <v>1</v>
      </c>
      <c r="BE10">
        <f t="shared" si="30"/>
        <v>0</v>
      </c>
      <c r="BF10">
        <f t="shared" si="31"/>
        <v>20.504999999999999</v>
      </c>
      <c r="BG10">
        <f t="shared" si="32"/>
        <v>1</v>
      </c>
      <c r="BH10">
        <f t="shared" si="33"/>
        <v>0</v>
      </c>
      <c r="BI10">
        <f t="shared" si="34"/>
        <v>0</v>
      </c>
      <c r="BJ10">
        <f t="shared" si="35"/>
        <v>0</v>
      </c>
      <c r="BK10">
        <f t="shared" si="36"/>
        <v>0</v>
      </c>
      <c r="BL10">
        <f t="shared" si="37"/>
        <v>0</v>
      </c>
      <c r="BM10">
        <f t="shared" si="38"/>
        <v>0</v>
      </c>
      <c r="BN10">
        <f t="shared" si="39"/>
        <v>0</v>
      </c>
      <c r="BO10">
        <f t="shared" si="40"/>
        <v>0</v>
      </c>
      <c r="BP10">
        <f t="shared" si="41"/>
        <v>0</v>
      </c>
      <c r="BQ10">
        <f t="shared" si="42"/>
        <v>0</v>
      </c>
      <c r="BR10">
        <f t="shared" si="43"/>
        <v>0</v>
      </c>
      <c r="BS10">
        <f t="shared" si="44"/>
        <v>0</v>
      </c>
      <c r="BT10">
        <f t="shared" si="45"/>
        <v>0</v>
      </c>
      <c r="BU10">
        <f t="shared" si="46"/>
        <v>0</v>
      </c>
      <c r="BV10">
        <f t="shared" si="47"/>
        <v>0</v>
      </c>
      <c r="BW10">
        <f t="shared" si="48"/>
        <v>0</v>
      </c>
      <c r="BY10" t="s">
        <v>19</v>
      </c>
      <c r="BZ10">
        <f t="shared" si="49"/>
        <v>38.579000000000001</v>
      </c>
      <c r="CA10">
        <f t="shared" si="50"/>
        <v>15.217999999999998</v>
      </c>
      <c r="CB10">
        <f t="shared" si="51"/>
        <v>31.930000000000003</v>
      </c>
      <c r="CC10">
        <f t="shared" si="52"/>
        <v>0.89500000000000046</v>
      </c>
      <c r="CD10">
        <f t="shared" si="53"/>
        <v>3.2119999999999997</v>
      </c>
      <c r="CE10">
        <f t="shared" si="54"/>
        <v>132.76</v>
      </c>
      <c r="CF10">
        <f t="shared" si="55"/>
        <v>20.504999999999999</v>
      </c>
      <c r="CG10">
        <f t="shared" si="56"/>
        <v>0</v>
      </c>
      <c r="CH10">
        <f t="shared" si="57"/>
        <v>0</v>
      </c>
      <c r="CI10">
        <f t="shared" si="58"/>
        <v>0</v>
      </c>
      <c r="CJ10">
        <f t="shared" si="59"/>
        <v>0</v>
      </c>
      <c r="CK10">
        <f t="shared" si="60"/>
        <v>0</v>
      </c>
      <c r="CM10" t="s">
        <v>21</v>
      </c>
      <c r="CN10">
        <f>BZ12</f>
        <v>49.15</v>
      </c>
      <c r="CO10">
        <f t="shared" ref="CO10:CY10" si="66">CA12</f>
        <v>19.243000000000002</v>
      </c>
      <c r="CP10">
        <f t="shared" si="66"/>
        <v>0</v>
      </c>
      <c r="CQ10">
        <f t="shared" si="66"/>
        <v>2.0059999999999993</v>
      </c>
      <c r="CR10">
        <f t="shared" si="66"/>
        <v>10.916</v>
      </c>
      <c r="CS10">
        <f t="shared" si="66"/>
        <v>207.94299999999998</v>
      </c>
      <c r="CT10">
        <f t="shared" si="66"/>
        <v>73.628999999999991</v>
      </c>
      <c r="CU10">
        <f t="shared" si="66"/>
        <v>0</v>
      </c>
      <c r="CV10">
        <f t="shared" si="66"/>
        <v>0</v>
      </c>
      <c r="CW10">
        <f t="shared" si="66"/>
        <v>0</v>
      </c>
      <c r="CX10">
        <f t="shared" si="66"/>
        <v>0</v>
      </c>
      <c r="CY10">
        <f t="shared" si="66"/>
        <v>0</v>
      </c>
    </row>
    <row r="11" spans="1:103" x14ac:dyDescent="0.2">
      <c r="A11" t="s">
        <v>20</v>
      </c>
      <c r="B11">
        <v>20.728999999999999</v>
      </c>
      <c r="C11">
        <v>6.9939999999999998</v>
      </c>
      <c r="E11">
        <v>9.7449999999999992</v>
      </c>
      <c r="F11">
        <v>6.984</v>
      </c>
      <c r="H11">
        <v>7.641</v>
      </c>
      <c r="I11">
        <v>6.9569999999999999</v>
      </c>
      <c r="K11">
        <v>21.78</v>
      </c>
      <c r="L11">
        <v>7</v>
      </c>
      <c r="N11">
        <v>17.538</v>
      </c>
      <c r="O11">
        <v>6.9669999999999996</v>
      </c>
      <c r="Q11">
        <v>126.84099999999999</v>
      </c>
      <c r="R11">
        <v>6.8819999999999997</v>
      </c>
      <c r="W11">
        <v>19.277000000000001</v>
      </c>
      <c r="X11">
        <v>6.9489999999999998</v>
      </c>
      <c r="AM11" t="s">
        <v>20</v>
      </c>
      <c r="AN11">
        <f t="shared" si="13"/>
        <v>13.734999999999999</v>
      </c>
      <c r="AO11">
        <f t="shared" si="14"/>
        <v>1</v>
      </c>
      <c r="AP11">
        <f t="shared" si="15"/>
        <v>0</v>
      </c>
      <c r="AQ11">
        <f t="shared" si="16"/>
        <v>2.7609999999999992</v>
      </c>
      <c r="AR11">
        <f t="shared" si="17"/>
        <v>1</v>
      </c>
      <c r="AS11">
        <f t="shared" si="18"/>
        <v>0</v>
      </c>
      <c r="AT11">
        <f t="shared" si="19"/>
        <v>0.68400000000000016</v>
      </c>
      <c r="AU11">
        <f t="shared" si="20"/>
        <v>1</v>
      </c>
      <c r="AV11">
        <f t="shared" si="21"/>
        <v>0</v>
      </c>
      <c r="AW11">
        <f t="shared" si="22"/>
        <v>14.780000000000001</v>
      </c>
      <c r="AX11">
        <f t="shared" si="23"/>
        <v>1</v>
      </c>
      <c r="AY11">
        <f t="shared" si="24"/>
        <v>0</v>
      </c>
      <c r="AZ11">
        <f t="shared" si="25"/>
        <v>10.571000000000002</v>
      </c>
      <c r="BA11">
        <f t="shared" si="26"/>
        <v>1</v>
      </c>
      <c r="BB11">
        <f t="shared" si="27"/>
        <v>0</v>
      </c>
      <c r="BC11">
        <f t="shared" si="28"/>
        <v>119.95899999999999</v>
      </c>
      <c r="BD11">
        <f t="shared" si="29"/>
        <v>1</v>
      </c>
      <c r="BE11">
        <f t="shared" si="30"/>
        <v>0</v>
      </c>
      <c r="BF11">
        <f t="shared" si="31"/>
        <v>0</v>
      </c>
      <c r="BG11">
        <f t="shared" si="32"/>
        <v>0</v>
      </c>
      <c r="BH11">
        <f t="shared" si="33"/>
        <v>0</v>
      </c>
      <c r="BI11">
        <f t="shared" si="34"/>
        <v>12.328000000000001</v>
      </c>
      <c r="BJ11">
        <f t="shared" si="35"/>
        <v>1</v>
      </c>
      <c r="BK11">
        <f t="shared" si="36"/>
        <v>0</v>
      </c>
      <c r="BL11">
        <f t="shared" si="37"/>
        <v>0</v>
      </c>
      <c r="BM11">
        <f t="shared" si="38"/>
        <v>0</v>
      </c>
      <c r="BN11">
        <f t="shared" si="39"/>
        <v>0</v>
      </c>
      <c r="BO11">
        <f t="shared" si="40"/>
        <v>0</v>
      </c>
      <c r="BP11">
        <f t="shared" si="41"/>
        <v>0</v>
      </c>
      <c r="BQ11">
        <f t="shared" si="42"/>
        <v>0</v>
      </c>
      <c r="BR11">
        <f t="shared" si="43"/>
        <v>0</v>
      </c>
      <c r="BS11">
        <f t="shared" si="44"/>
        <v>0</v>
      </c>
      <c r="BT11">
        <f t="shared" si="45"/>
        <v>0</v>
      </c>
      <c r="BU11">
        <f t="shared" si="46"/>
        <v>0</v>
      </c>
      <c r="BV11">
        <f t="shared" si="47"/>
        <v>0</v>
      </c>
      <c r="BW11">
        <f t="shared" si="48"/>
        <v>0</v>
      </c>
      <c r="BY11" t="s">
        <v>20</v>
      </c>
      <c r="BZ11">
        <f t="shared" si="49"/>
        <v>13.734999999999999</v>
      </c>
      <c r="CA11">
        <f t="shared" si="50"/>
        <v>2.7609999999999992</v>
      </c>
      <c r="CB11">
        <f t="shared" si="51"/>
        <v>0.68400000000000016</v>
      </c>
      <c r="CC11">
        <f t="shared" si="52"/>
        <v>14.780000000000001</v>
      </c>
      <c r="CD11">
        <f t="shared" si="53"/>
        <v>10.571000000000002</v>
      </c>
      <c r="CE11">
        <f t="shared" si="54"/>
        <v>119.95899999999999</v>
      </c>
      <c r="CF11">
        <f t="shared" si="55"/>
        <v>0</v>
      </c>
      <c r="CG11">
        <f t="shared" si="56"/>
        <v>12.328000000000001</v>
      </c>
      <c r="CH11">
        <f t="shared" si="57"/>
        <v>0</v>
      </c>
      <c r="CI11">
        <f t="shared" si="58"/>
        <v>0</v>
      </c>
      <c r="CJ11">
        <f t="shared" si="59"/>
        <v>0</v>
      </c>
      <c r="CK11">
        <f t="shared" si="60"/>
        <v>0</v>
      </c>
      <c r="CM11" t="s">
        <v>22</v>
      </c>
      <c r="CN11">
        <f>SUM(BZ13:BZ14)</f>
        <v>0</v>
      </c>
      <c r="CO11">
        <f t="shared" ref="CO11:CY11" si="67">SUM(CA13:CA14)</f>
        <v>1.944</v>
      </c>
      <c r="CP11">
        <f t="shared" si="67"/>
        <v>78.412999999999997</v>
      </c>
      <c r="CQ11">
        <f t="shared" si="67"/>
        <v>9.7589999999999986</v>
      </c>
      <c r="CR11">
        <f t="shared" si="67"/>
        <v>43.219000000000001</v>
      </c>
      <c r="CS11">
        <f t="shared" si="67"/>
        <v>140.904</v>
      </c>
      <c r="CT11">
        <f t="shared" si="67"/>
        <v>17.026000000000003</v>
      </c>
      <c r="CU11">
        <f t="shared" si="67"/>
        <v>68.37</v>
      </c>
      <c r="CV11">
        <f t="shared" si="67"/>
        <v>0</v>
      </c>
      <c r="CW11">
        <f t="shared" si="67"/>
        <v>0</v>
      </c>
      <c r="CX11">
        <f t="shared" si="67"/>
        <v>0</v>
      </c>
      <c r="CY11">
        <f t="shared" si="67"/>
        <v>0</v>
      </c>
    </row>
    <row r="12" spans="1:103" x14ac:dyDescent="0.2">
      <c r="A12" t="s">
        <v>21</v>
      </c>
      <c r="B12">
        <v>56.003</v>
      </c>
      <c r="C12">
        <v>6.8529999999999998</v>
      </c>
      <c r="E12">
        <v>26.221</v>
      </c>
      <c r="F12">
        <v>6.9779999999999998</v>
      </c>
      <c r="K12">
        <v>8.9849999999999994</v>
      </c>
      <c r="L12">
        <v>6.9790000000000001</v>
      </c>
      <c r="N12">
        <v>18.068999999999999</v>
      </c>
      <c r="O12">
        <v>7.1529999999999996</v>
      </c>
      <c r="Q12">
        <v>215.03399999999999</v>
      </c>
      <c r="R12">
        <v>7.0910000000000002</v>
      </c>
      <c r="T12">
        <v>80.474999999999994</v>
      </c>
      <c r="U12">
        <v>6.8460000000000001</v>
      </c>
      <c r="AM12" t="s">
        <v>21</v>
      </c>
      <c r="AN12">
        <f t="shared" si="13"/>
        <v>49.15</v>
      </c>
      <c r="AO12">
        <f t="shared" si="14"/>
        <v>1</v>
      </c>
      <c r="AP12">
        <f t="shared" si="15"/>
        <v>0</v>
      </c>
      <c r="AQ12">
        <f t="shared" si="16"/>
        <v>19.243000000000002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2.0059999999999993</v>
      </c>
      <c r="AX12">
        <f t="shared" si="23"/>
        <v>1</v>
      </c>
      <c r="AY12">
        <f t="shared" si="24"/>
        <v>0</v>
      </c>
      <c r="AZ12">
        <f t="shared" si="25"/>
        <v>10.916</v>
      </c>
      <c r="BA12">
        <f t="shared" si="26"/>
        <v>1</v>
      </c>
      <c r="BB12">
        <f t="shared" si="27"/>
        <v>0</v>
      </c>
      <c r="BC12">
        <f t="shared" si="28"/>
        <v>207.94299999999998</v>
      </c>
      <c r="BD12">
        <f t="shared" si="29"/>
        <v>1</v>
      </c>
      <c r="BE12">
        <f t="shared" si="30"/>
        <v>0</v>
      </c>
      <c r="BF12">
        <f t="shared" si="31"/>
        <v>73.628999999999991</v>
      </c>
      <c r="BG12">
        <f t="shared" si="32"/>
        <v>1</v>
      </c>
      <c r="BH12">
        <f t="shared" si="33"/>
        <v>0</v>
      </c>
      <c r="BI12">
        <f t="shared" si="34"/>
        <v>0</v>
      </c>
      <c r="BJ12">
        <f t="shared" si="35"/>
        <v>0</v>
      </c>
      <c r="BK12">
        <f t="shared" si="36"/>
        <v>0</v>
      </c>
      <c r="BL12">
        <f t="shared" si="37"/>
        <v>0</v>
      </c>
      <c r="BM12">
        <f t="shared" si="38"/>
        <v>0</v>
      </c>
      <c r="BN12">
        <f t="shared" si="39"/>
        <v>0</v>
      </c>
      <c r="BO12">
        <f t="shared" si="40"/>
        <v>0</v>
      </c>
      <c r="BP12">
        <f t="shared" si="41"/>
        <v>0</v>
      </c>
      <c r="BQ12">
        <f t="shared" si="42"/>
        <v>0</v>
      </c>
      <c r="BR12">
        <f t="shared" si="43"/>
        <v>0</v>
      </c>
      <c r="BS12">
        <f t="shared" si="44"/>
        <v>0</v>
      </c>
      <c r="BT12">
        <f t="shared" si="45"/>
        <v>0</v>
      </c>
      <c r="BU12">
        <f t="shared" si="46"/>
        <v>0</v>
      </c>
      <c r="BV12">
        <f t="shared" si="47"/>
        <v>0</v>
      </c>
      <c r="BW12">
        <f t="shared" si="48"/>
        <v>0</v>
      </c>
      <c r="BY12" t="s">
        <v>21</v>
      </c>
      <c r="BZ12">
        <f t="shared" si="49"/>
        <v>49.15</v>
      </c>
      <c r="CA12">
        <f t="shared" si="50"/>
        <v>19.243000000000002</v>
      </c>
      <c r="CB12">
        <f t="shared" si="51"/>
        <v>0</v>
      </c>
      <c r="CC12">
        <f t="shared" si="52"/>
        <v>2.0059999999999993</v>
      </c>
      <c r="CD12">
        <f t="shared" si="53"/>
        <v>10.916</v>
      </c>
      <c r="CE12">
        <f t="shared" si="54"/>
        <v>207.94299999999998</v>
      </c>
      <c r="CF12">
        <f t="shared" si="55"/>
        <v>73.628999999999991</v>
      </c>
      <c r="CG12">
        <f t="shared" si="56"/>
        <v>0</v>
      </c>
      <c r="CH12">
        <f t="shared" si="57"/>
        <v>0</v>
      </c>
      <c r="CI12">
        <f t="shared" si="58"/>
        <v>0</v>
      </c>
      <c r="CJ12">
        <f t="shared" si="59"/>
        <v>0</v>
      </c>
      <c r="CK12">
        <f t="shared" si="60"/>
        <v>0</v>
      </c>
      <c r="CM12" t="s">
        <v>23</v>
      </c>
      <c r="CN12">
        <f>SUM(BZ15:BZ16)</f>
        <v>3.9590000000000005</v>
      </c>
      <c r="CO12">
        <f t="shared" ref="CO12:CY12" si="68">SUM(CA15:CA16)</f>
        <v>2.7409999999999997</v>
      </c>
      <c r="CP12">
        <f t="shared" si="68"/>
        <v>0</v>
      </c>
      <c r="CQ12">
        <f t="shared" si="68"/>
        <v>13.664000000000001</v>
      </c>
      <c r="CR12">
        <f t="shared" si="68"/>
        <v>27.143999999999998</v>
      </c>
      <c r="CS12">
        <f t="shared" si="68"/>
        <v>141.83699999999999</v>
      </c>
      <c r="CT12">
        <f t="shared" si="68"/>
        <v>25.864999999999998</v>
      </c>
      <c r="CU12">
        <f t="shared" si="68"/>
        <v>0</v>
      </c>
      <c r="CV12">
        <f t="shared" si="68"/>
        <v>0</v>
      </c>
      <c r="CW12">
        <f t="shared" si="68"/>
        <v>0</v>
      </c>
      <c r="CX12">
        <f t="shared" si="68"/>
        <v>0</v>
      </c>
      <c r="CY12">
        <f t="shared" si="68"/>
        <v>0</v>
      </c>
    </row>
    <row r="13" spans="1:103" x14ac:dyDescent="0.2">
      <c r="A13" t="s">
        <v>22</v>
      </c>
      <c r="E13">
        <v>8.9320000000000004</v>
      </c>
      <c r="F13">
        <v>6.9880000000000004</v>
      </c>
      <c r="H13">
        <v>85.584999999999994</v>
      </c>
      <c r="I13">
        <v>7.1719999999999997</v>
      </c>
      <c r="K13">
        <v>16.838999999999999</v>
      </c>
      <c r="L13">
        <v>7.08</v>
      </c>
      <c r="N13">
        <v>50.231999999999999</v>
      </c>
      <c r="O13">
        <v>7.0129999999999999</v>
      </c>
      <c r="Q13">
        <v>147.983</v>
      </c>
      <c r="R13">
        <v>7.0789999999999997</v>
      </c>
      <c r="T13">
        <v>20.242000000000001</v>
      </c>
      <c r="U13">
        <v>7.0979999999999999</v>
      </c>
      <c r="Y13">
        <v>68.37</v>
      </c>
      <c r="AM13" t="s">
        <v>22</v>
      </c>
      <c r="AN13">
        <f t="shared" si="13"/>
        <v>0</v>
      </c>
      <c r="AO13">
        <f t="shared" si="14"/>
        <v>0</v>
      </c>
      <c r="AP13">
        <f t="shared" si="15"/>
        <v>0</v>
      </c>
      <c r="AQ13">
        <f t="shared" si="16"/>
        <v>1.944</v>
      </c>
      <c r="AR13">
        <f t="shared" si="17"/>
        <v>1</v>
      </c>
      <c r="AS13">
        <f t="shared" si="18"/>
        <v>0</v>
      </c>
      <c r="AT13">
        <f t="shared" si="19"/>
        <v>78.412999999999997</v>
      </c>
      <c r="AU13">
        <f t="shared" si="20"/>
        <v>1</v>
      </c>
      <c r="AV13">
        <f t="shared" si="21"/>
        <v>0</v>
      </c>
      <c r="AW13">
        <f t="shared" si="22"/>
        <v>9.7589999999999986</v>
      </c>
      <c r="AX13">
        <f t="shared" si="23"/>
        <v>1</v>
      </c>
      <c r="AY13">
        <f t="shared" si="24"/>
        <v>0</v>
      </c>
      <c r="AZ13">
        <f t="shared" si="25"/>
        <v>43.219000000000001</v>
      </c>
      <c r="BA13">
        <f t="shared" si="26"/>
        <v>1</v>
      </c>
      <c r="BB13">
        <f t="shared" si="27"/>
        <v>0</v>
      </c>
      <c r="BC13">
        <f t="shared" si="28"/>
        <v>140.904</v>
      </c>
      <c r="BD13">
        <f t="shared" si="29"/>
        <v>1</v>
      </c>
      <c r="BE13">
        <f t="shared" si="30"/>
        <v>0</v>
      </c>
      <c r="BF13">
        <f t="shared" si="31"/>
        <v>13.144000000000002</v>
      </c>
      <c r="BG13">
        <f t="shared" si="32"/>
        <v>1</v>
      </c>
      <c r="BH13">
        <f t="shared" si="33"/>
        <v>0</v>
      </c>
      <c r="BI13">
        <f t="shared" si="34"/>
        <v>0</v>
      </c>
      <c r="BJ13">
        <f t="shared" si="35"/>
        <v>0</v>
      </c>
      <c r="BK13">
        <f t="shared" si="36"/>
        <v>68.37</v>
      </c>
      <c r="BL13">
        <f t="shared" si="37"/>
        <v>0</v>
      </c>
      <c r="BM13">
        <f t="shared" si="38"/>
        <v>0</v>
      </c>
      <c r="BN13">
        <f t="shared" si="39"/>
        <v>0</v>
      </c>
      <c r="BO13">
        <f t="shared" si="40"/>
        <v>0</v>
      </c>
      <c r="BP13">
        <f t="shared" si="41"/>
        <v>0</v>
      </c>
      <c r="BQ13">
        <f t="shared" si="42"/>
        <v>0</v>
      </c>
      <c r="BR13">
        <f t="shared" si="43"/>
        <v>0</v>
      </c>
      <c r="BS13">
        <f t="shared" si="44"/>
        <v>0</v>
      </c>
      <c r="BT13">
        <f t="shared" si="45"/>
        <v>0</v>
      </c>
      <c r="BU13">
        <f t="shared" si="46"/>
        <v>0</v>
      </c>
      <c r="BV13">
        <f t="shared" si="47"/>
        <v>0</v>
      </c>
      <c r="BW13">
        <f t="shared" si="48"/>
        <v>0</v>
      </c>
      <c r="BY13" t="s">
        <v>22</v>
      </c>
      <c r="BZ13">
        <f t="shared" si="49"/>
        <v>0</v>
      </c>
      <c r="CA13">
        <f t="shared" si="50"/>
        <v>1.944</v>
      </c>
      <c r="CB13">
        <f t="shared" si="51"/>
        <v>78.412999999999997</v>
      </c>
      <c r="CC13">
        <f t="shared" si="52"/>
        <v>9.7589999999999986</v>
      </c>
      <c r="CD13">
        <f t="shared" si="53"/>
        <v>43.219000000000001</v>
      </c>
      <c r="CE13">
        <f t="shared" si="54"/>
        <v>140.904</v>
      </c>
      <c r="CF13">
        <f t="shared" si="55"/>
        <v>13.144000000000002</v>
      </c>
      <c r="CG13">
        <f t="shared" si="56"/>
        <v>68.37</v>
      </c>
      <c r="CH13">
        <f t="shared" si="57"/>
        <v>0</v>
      </c>
      <c r="CI13">
        <f t="shared" si="58"/>
        <v>0</v>
      </c>
      <c r="CJ13">
        <f t="shared" si="59"/>
        <v>0</v>
      </c>
      <c r="CK13">
        <f t="shared" si="60"/>
        <v>0</v>
      </c>
      <c r="CM13" t="s">
        <v>16</v>
      </c>
      <c r="CN13">
        <f>BZ17</f>
        <v>28.617000000000004</v>
      </c>
      <c r="CO13">
        <f t="shared" ref="CO13:CY13" si="69">CA17</f>
        <v>12.672000000000001</v>
      </c>
      <c r="CP13">
        <f t="shared" si="69"/>
        <v>0</v>
      </c>
      <c r="CQ13">
        <f t="shared" si="69"/>
        <v>18.655999999999999</v>
      </c>
      <c r="CR13">
        <f t="shared" si="69"/>
        <v>42.665999999999997</v>
      </c>
      <c r="CS13">
        <f t="shared" si="69"/>
        <v>166.85299999999998</v>
      </c>
      <c r="CT13">
        <f t="shared" si="69"/>
        <v>9.9860000000000007</v>
      </c>
      <c r="CU13">
        <f t="shared" si="69"/>
        <v>0</v>
      </c>
      <c r="CV13">
        <f t="shared" si="69"/>
        <v>0</v>
      </c>
      <c r="CW13">
        <f t="shared" si="69"/>
        <v>0</v>
      </c>
      <c r="CX13">
        <f t="shared" si="69"/>
        <v>0</v>
      </c>
      <c r="CY13">
        <f t="shared" si="69"/>
        <v>0</v>
      </c>
    </row>
    <row r="14" spans="1:103" x14ac:dyDescent="0.2">
      <c r="T14">
        <v>10.916</v>
      </c>
      <c r="U14">
        <v>7.0339999999999998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0</v>
      </c>
      <c r="AZ14">
        <f t="shared" si="25"/>
        <v>0</v>
      </c>
      <c r="BA14">
        <f t="shared" si="26"/>
        <v>0</v>
      </c>
      <c r="BB14">
        <f t="shared" si="27"/>
        <v>0</v>
      </c>
      <c r="BC14">
        <f t="shared" si="28"/>
        <v>0</v>
      </c>
      <c r="BD14">
        <f t="shared" si="29"/>
        <v>0</v>
      </c>
      <c r="BE14">
        <f t="shared" si="30"/>
        <v>0</v>
      </c>
      <c r="BF14">
        <f t="shared" si="31"/>
        <v>3.8820000000000006</v>
      </c>
      <c r="BG14">
        <f t="shared" si="32"/>
        <v>1</v>
      </c>
      <c r="BH14">
        <f t="shared" si="33"/>
        <v>0</v>
      </c>
      <c r="BI14">
        <f t="shared" si="34"/>
        <v>0</v>
      </c>
      <c r="BJ14">
        <f t="shared" si="35"/>
        <v>0</v>
      </c>
      <c r="BK14">
        <f t="shared" si="36"/>
        <v>0</v>
      </c>
      <c r="BL14">
        <f t="shared" si="37"/>
        <v>0</v>
      </c>
      <c r="BM14">
        <f t="shared" si="38"/>
        <v>0</v>
      </c>
      <c r="BN14">
        <f t="shared" si="39"/>
        <v>0</v>
      </c>
      <c r="BO14">
        <f t="shared" si="40"/>
        <v>0</v>
      </c>
      <c r="BP14">
        <f t="shared" si="41"/>
        <v>0</v>
      </c>
      <c r="BQ14">
        <f t="shared" si="42"/>
        <v>0</v>
      </c>
      <c r="BR14">
        <f t="shared" si="43"/>
        <v>0</v>
      </c>
      <c r="BS14">
        <f t="shared" si="44"/>
        <v>0</v>
      </c>
      <c r="BT14">
        <f t="shared" si="45"/>
        <v>0</v>
      </c>
      <c r="BU14">
        <f t="shared" si="46"/>
        <v>0</v>
      </c>
      <c r="BV14">
        <f t="shared" si="47"/>
        <v>0</v>
      </c>
      <c r="BW14">
        <f t="shared" si="48"/>
        <v>0</v>
      </c>
      <c r="BZ14">
        <f t="shared" si="49"/>
        <v>0</v>
      </c>
      <c r="CA14">
        <f t="shared" si="50"/>
        <v>0</v>
      </c>
      <c r="CB14">
        <f t="shared" si="51"/>
        <v>0</v>
      </c>
      <c r="CC14">
        <f t="shared" si="52"/>
        <v>0</v>
      </c>
      <c r="CD14">
        <f t="shared" si="53"/>
        <v>0</v>
      </c>
      <c r="CE14">
        <f t="shared" si="54"/>
        <v>0</v>
      </c>
      <c r="CF14">
        <f t="shared" si="55"/>
        <v>3.8820000000000006</v>
      </c>
      <c r="CG14">
        <f t="shared" si="56"/>
        <v>0</v>
      </c>
      <c r="CH14">
        <f t="shared" si="57"/>
        <v>0</v>
      </c>
      <c r="CI14">
        <f t="shared" si="58"/>
        <v>0</v>
      </c>
      <c r="CJ14">
        <f t="shared" si="59"/>
        <v>0</v>
      </c>
      <c r="CK14">
        <f t="shared" si="60"/>
        <v>0</v>
      </c>
      <c r="CM14" t="s">
        <v>24</v>
      </c>
      <c r="CN14">
        <f>SUM(BZ18:BZ19)</f>
        <v>34.975999999999999</v>
      </c>
      <c r="CO14">
        <f t="shared" ref="CO14:CY14" si="70">SUM(CA18:CA19)</f>
        <v>3.7319999999999993</v>
      </c>
      <c r="CP14">
        <f t="shared" si="70"/>
        <v>0</v>
      </c>
      <c r="CQ14">
        <f t="shared" si="70"/>
        <v>13.587</v>
      </c>
      <c r="CR14">
        <f t="shared" si="70"/>
        <v>92.088999999999999</v>
      </c>
      <c r="CS14">
        <f t="shared" si="70"/>
        <v>173.81300000000002</v>
      </c>
      <c r="CT14">
        <f t="shared" si="70"/>
        <v>75.960999999999999</v>
      </c>
      <c r="CU14">
        <f t="shared" si="70"/>
        <v>0</v>
      </c>
      <c r="CV14">
        <f t="shared" si="70"/>
        <v>0</v>
      </c>
      <c r="CW14">
        <f t="shared" si="70"/>
        <v>0</v>
      </c>
      <c r="CX14">
        <f t="shared" si="70"/>
        <v>0</v>
      </c>
      <c r="CY14">
        <f t="shared" si="70"/>
        <v>0</v>
      </c>
    </row>
    <row r="15" spans="1:103" x14ac:dyDescent="0.2">
      <c r="A15" t="s">
        <v>23</v>
      </c>
      <c r="B15">
        <v>11.117000000000001</v>
      </c>
      <c r="C15">
        <v>7.1580000000000004</v>
      </c>
      <c r="E15">
        <v>9.8819999999999997</v>
      </c>
      <c r="F15">
        <v>7.141</v>
      </c>
      <c r="K15">
        <v>20.768000000000001</v>
      </c>
      <c r="L15">
        <v>7.1040000000000001</v>
      </c>
      <c r="N15">
        <v>34.143999999999998</v>
      </c>
      <c r="O15">
        <v>7</v>
      </c>
      <c r="Q15">
        <v>126.129</v>
      </c>
      <c r="R15">
        <v>7.0039999999999996</v>
      </c>
      <c r="T15">
        <v>33.015999999999998</v>
      </c>
      <c r="U15">
        <v>7.1509999999999998</v>
      </c>
      <c r="AM15" t="s">
        <v>23</v>
      </c>
      <c r="AN15">
        <f t="shared" si="13"/>
        <v>3.9590000000000005</v>
      </c>
      <c r="AO15">
        <f t="shared" si="14"/>
        <v>1</v>
      </c>
      <c r="AP15">
        <f t="shared" si="15"/>
        <v>0</v>
      </c>
      <c r="AQ15">
        <f t="shared" si="16"/>
        <v>2.7409999999999997</v>
      </c>
      <c r="AR15">
        <f t="shared" si="17"/>
        <v>1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13.664000000000001</v>
      </c>
      <c r="AX15">
        <f t="shared" si="23"/>
        <v>1</v>
      </c>
      <c r="AY15">
        <f t="shared" si="24"/>
        <v>0</v>
      </c>
      <c r="AZ15">
        <f t="shared" si="25"/>
        <v>27.143999999999998</v>
      </c>
      <c r="BA15">
        <f t="shared" si="26"/>
        <v>1</v>
      </c>
      <c r="BB15">
        <f t="shared" si="27"/>
        <v>0</v>
      </c>
      <c r="BC15">
        <f t="shared" si="28"/>
        <v>119.125</v>
      </c>
      <c r="BD15">
        <f t="shared" si="29"/>
        <v>1</v>
      </c>
      <c r="BE15">
        <f t="shared" si="30"/>
        <v>0</v>
      </c>
      <c r="BF15">
        <f t="shared" si="31"/>
        <v>25.864999999999998</v>
      </c>
      <c r="BG15">
        <f t="shared" si="32"/>
        <v>1</v>
      </c>
      <c r="BH15">
        <f t="shared" si="33"/>
        <v>0</v>
      </c>
      <c r="BI15">
        <f t="shared" si="34"/>
        <v>0</v>
      </c>
      <c r="BJ15">
        <f t="shared" si="35"/>
        <v>0</v>
      </c>
      <c r="BK15">
        <f t="shared" si="36"/>
        <v>0</v>
      </c>
      <c r="BL15">
        <f t="shared" si="37"/>
        <v>0</v>
      </c>
      <c r="BM15">
        <f t="shared" si="38"/>
        <v>0</v>
      </c>
      <c r="BN15">
        <f t="shared" si="39"/>
        <v>0</v>
      </c>
      <c r="BO15">
        <f t="shared" si="40"/>
        <v>0</v>
      </c>
      <c r="BP15">
        <f t="shared" si="41"/>
        <v>0</v>
      </c>
      <c r="BQ15">
        <f t="shared" si="42"/>
        <v>0</v>
      </c>
      <c r="BR15">
        <f t="shared" si="43"/>
        <v>0</v>
      </c>
      <c r="BS15">
        <f t="shared" si="44"/>
        <v>0</v>
      </c>
      <c r="BT15">
        <f t="shared" si="45"/>
        <v>0</v>
      </c>
      <c r="BU15">
        <f t="shared" si="46"/>
        <v>0</v>
      </c>
      <c r="BV15">
        <f t="shared" si="47"/>
        <v>0</v>
      </c>
      <c r="BW15">
        <f t="shared" si="48"/>
        <v>0</v>
      </c>
      <c r="BY15" t="s">
        <v>23</v>
      </c>
      <c r="BZ15">
        <f t="shared" si="49"/>
        <v>3.9590000000000005</v>
      </c>
      <c r="CA15">
        <f t="shared" si="50"/>
        <v>2.7409999999999997</v>
      </c>
      <c r="CB15">
        <f t="shared" si="51"/>
        <v>0</v>
      </c>
      <c r="CC15">
        <f t="shared" si="52"/>
        <v>13.664000000000001</v>
      </c>
      <c r="CD15">
        <f t="shared" si="53"/>
        <v>27.143999999999998</v>
      </c>
      <c r="CE15">
        <f t="shared" si="54"/>
        <v>119.125</v>
      </c>
      <c r="CF15">
        <f t="shared" si="55"/>
        <v>25.864999999999998</v>
      </c>
      <c r="CG15">
        <f t="shared" si="56"/>
        <v>0</v>
      </c>
      <c r="CH15">
        <f t="shared" si="57"/>
        <v>0</v>
      </c>
      <c r="CI15">
        <f t="shared" si="58"/>
        <v>0</v>
      </c>
      <c r="CJ15">
        <f t="shared" si="59"/>
        <v>0</v>
      </c>
      <c r="CK15">
        <f t="shared" si="60"/>
        <v>0</v>
      </c>
      <c r="CM15" t="s">
        <v>25</v>
      </c>
      <c r="CN15">
        <f>BZ20</f>
        <v>3.5629999999999997</v>
      </c>
      <c r="CO15">
        <f t="shared" ref="CO15:CY15" si="71">CA20</f>
        <v>6.5170000000000003</v>
      </c>
      <c r="CP15">
        <f t="shared" si="71"/>
        <v>0</v>
      </c>
      <c r="CQ15">
        <f t="shared" si="71"/>
        <v>33.43</v>
      </c>
      <c r="CR15">
        <f t="shared" si="71"/>
        <v>81.646000000000001</v>
      </c>
      <c r="CS15">
        <f t="shared" si="71"/>
        <v>187.29600000000002</v>
      </c>
      <c r="CT15">
        <f t="shared" si="71"/>
        <v>103.83500000000001</v>
      </c>
      <c r="CU15">
        <f t="shared" si="71"/>
        <v>0</v>
      </c>
      <c r="CV15">
        <f t="shared" si="71"/>
        <v>0</v>
      </c>
      <c r="CW15">
        <f t="shared" si="71"/>
        <v>0</v>
      </c>
      <c r="CX15">
        <f t="shared" si="71"/>
        <v>0</v>
      </c>
      <c r="CY15">
        <f t="shared" si="71"/>
        <v>0</v>
      </c>
    </row>
    <row r="16" spans="1:103" x14ac:dyDescent="0.2">
      <c r="Q16">
        <v>29.689</v>
      </c>
      <c r="R16">
        <v>6.9770000000000003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  <c r="AY16">
        <f t="shared" si="24"/>
        <v>0</v>
      </c>
      <c r="AZ16">
        <f t="shared" si="25"/>
        <v>0</v>
      </c>
      <c r="BA16">
        <f t="shared" si="26"/>
        <v>0</v>
      </c>
      <c r="BB16">
        <f t="shared" si="27"/>
        <v>0</v>
      </c>
      <c r="BC16">
        <f t="shared" si="28"/>
        <v>22.712</v>
      </c>
      <c r="BD16">
        <f t="shared" si="29"/>
        <v>1</v>
      </c>
      <c r="BE16">
        <f t="shared" si="30"/>
        <v>0</v>
      </c>
      <c r="BF16">
        <f t="shared" si="31"/>
        <v>0</v>
      </c>
      <c r="BG16">
        <f t="shared" si="32"/>
        <v>0</v>
      </c>
      <c r="BH16">
        <f t="shared" si="33"/>
        <v>0</v>
      </c>
      <c r="BI16">
        <f t="shared" si="34"/>
        <v>0</v>
      </c>
      <c r="BJ16">
        <f t="shared" si="35"/>
        <v>0</v>
      </c>
      <c r="BK16">
        <f t="shared" si="36"/>
        <v>0</v>
      </c>
      <c r="BL16">
        <f t="shared" si="37"/>
        <v>0</v>
      </c>
      <c r="BM16">
        <f t="shared" si="38"/>
        <v>0</v>
      </c>
      <c r="BN16">
        <f t="shared" si="39"/>
        <v>0</v>
      </c>
      <c r="BO16">
        <f t="shared" si="40"/>
        <v>0</v>
      </c>
      <c r="BP16">
        <f t="shared" si="41"/>
        <v>0</v>
      </c>
      <c r="BQ16">
        <f t="shared" si="42"/>
        <v>0</v>
      </c>
      <c r="BR16">
        <f t="shared" si="43"/>
        <v>0</v>
      </c>
      <c r="BS16">
        <f t="shared" si="44"/>
        <v>0</v>
      </c>
      <c r="BT16">
        <f t="shared" si="45"/>
        <v>0</v>
      </c>
      <c r="BU16">
        <f t="shared" si="46"/>
        <v>0</v>
      </c>
      <c r="BV16">
        <f t="shared" si="47"/>
        <v>0</v>
      </c>
      <c r="BW16">
        <f t="shared" si="48"/>
        <v>0</v>
      </c>
      <c r="BZ16">
        <f t="shared" si="49"/>
        <v>0</v>
      </c>
      <c r="CA16">
        <f t="shared" si="50"/>
        <v>0</v>
      </c>
      <c r="CB16">
        <f t="shared" si="51"/>
        <v>0</v>
      </c>
      <c r="CC16">
        <f t="shared" si="52"/>
        <v>0</v>
      </c>
      <c r="CD16">
        <f t="shared" si="53"/>
        <v>0</v>
      </c>
      <c r="CE16">
        <f t="shared" si="54"/>
        <v>22.712</v>
      </c>
      <c r="CF16">
        <f t="shared" si="55"/>
        <v>0</v>
      </c>
      <c r="CG16">
        <f t="shared" si="56"/>
        <v>0</v>
      </c>
      <c r="CH16">
        <f t="shared" si="57"/>
        <v>0</v>
      </c>
      <c r="CI16">
        <f t="shared" si="58"/>
        <v>0</v>
      </c>
      <c r="CJ16">
        <f t="shared" si="59"/>
        <v>0</v>
      </c>
      <c r="CK16">
        <f t="shared" si="60"/>
        <v>0</v>
      </c>
      <c r="CM16" t="s">
        <v>26</v>
      </c>
      <c r="CN16">
        <f>BZ21</f>
        <v>62.114999999999995</v>
      </c>
      <c r="CO16">
        <f t="shared" ref="CO16:CY16" si="72">CA21</f>
        <v>3.2940000000000005</v>
      </c>
      <c r="CP16">
        <f t="shared" si="72"/>
        <v>0</v>
      </c>
      <c r="CQ16">
        <f t="shared" si="72"/>
        <v>19.161999999999999</v>
      </c>
      <c r="CR16">
        <f t="shared" si="72"/>
        <v>0</v>
      </c>
      <c r="CS16">
        <f t="shared" si="72"/>
        <v>81.966999999999999</v>
      </c>
      <c r="CT16">
        <f t="shared" si="72"/>
        <v>3.1E-2</v>
      </c>
      <c r="CU16">
        <f t="shared" si="72"/>
        <v>0</v>
      </c>
      <c r="CV16">
        <f t="shared" si="72"/>
        <v>0</v>
      </c>
      <c r="CW16">
        <f t="shared" si="72"/>
        <v>0</v>
      </c>
      <c r="CX16">
        <f t="shared" si="72"/>
        <v>0</v>
      </c>
      <c r="CY16">
        <f t="shared" si="72"/>
        <v>0</v>
      </c>
    </row>
    <row r="17" spans="1:103" x14ac:dyDescent="0.2">
      <c r="A17" t="s">
        <v>16</v>
      </c>
      <c r="B17">
        <v>35.587000000000003</v>
      </c>
      <c r="C17">
        <v>6.97</v>
      </c>
      <c r="E17">
        <v>19.715</v>
      </c>
      <c r="F17">
        <v>7.0430000000000001</v>
      </c>
      <c r="K17">
        <v>25.794</v>
      </c>
      <c r="L17">
        <v>7.1379999999999999</v>
      </c>
      <c r="N17">
        <v>49.695999999999998</v>
      </c>
      <c r="O17">
        <v>7.03</v>
      </c>
      <c r="Q17">
        <v>173.99199999999999</v>
      </c>
      <c r="R17">
        <v>7.1390000000000002</v>
      </c>
      <c r="T17">
        <v>16.992000000000001</v>
      </c>
      <c r="U17">
        <v>7.0060000000000002</v>
      </c>
      <c r="AM17" t="s">
        <v>16</v>
      </c>
      <c r="AN17">
        <f t="shared" si="13"/>
        <v>28.617000000000004</v>
      </c>
      <c r="AO17">
        <f t="shared" si="14"/>
        <v>1</v>
      </c>
      <c r="AP17">
        <f t="shared" si="15"/>
        <v>0</v>
      </c>
      <c r="AQ17">
        <f t="shared" si="16"/>
        <v>12.672000000000001</v>
      </c>
      <c r="AR17">
        <f t="shared" si="17"/>
        <v>1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  <c r="AW17">
        <f t="shared" si="22"/>
        <v>18.655999999999999</v>
      </c>
      <c r="AX17">
        <f t="shared" si="23"/>
        <v>1</v>
      </c>
      <c r="AY17">
        <f t="shared" si="24"/>
        <v>0</v>
      </c>
      <c r="AZ17">
        <f t="shared" si="25"/>
        <v>42.665999999999997</v>
      </c>
      <c r="BA17">
        <f t="shared" si="26"/>
        <v>1</v>
      </c>
      <c r="BB17">
        <f t="shared" si="27"/>
        <v>0</v>
      </c>
      <c r="BC17">
        <f t="shared" si="28"/>
        <v>166.85299999999998</v>
      </c>
      <c r="BD17">
        <f t="shared" si="29"/>
        <v>1</v>
      </c>
      <c r="BE17">
        <f t="shared" si="30"/>
        <v>0</v>
      </c>
      <c r="BF17">
        <f t="shared" si="31"/>
        <v>9.9860000000000007</v>
      </c>
      <c r="BG17">
        <f t="shared" si="32"/>
        <v>1</v>
      </c>
      <c r="BH17">
        <f t="shared" si="33"/>
        <v>0</v>
      </c>
      <c r="BI17">
        <f t="shared" si="34"/>
        <v>0</v>
      </c>
      <c r="BJ17">
        <f t="shared" si="35"/>
        <v>0</v>
      </c>
      <c r="BK17">
        <f t="shared" si="36"/>
        <v>0</v>
      </c>
      <c r="BL17">
        <f t="shared" si="37"/>
        <v>0</v>
      </c>
      <c r="BM17">
        <f t="shared" si="38"/>
        <v>0</v>
      </c>
      <c r="BN17">
        <f t="shared" si="39"/>
        <v>0</v>
      </c>
      <c r="BO17">
        <f t="shared" si="40"/>
        <v>0</v>
      </c>
      <c r="BP17">
        <f t="shared" si="41"/>
        <v>0</v>
      </c>
      <c r="BQ17">
        <f t="shared" si="42"/>
        <v>0</v>
      </c>
      <c r="BR17">
        <f t="shared" si="43"/>
        <v>0</v>
      </c>
      <c r="BS17">
        <f t="shared" si="44"/>
        <v>0</v>
      </c>
      <c r="BT17">
        <f t="shared" si="45"/>
        <v>0</v>
      </c>
      <c r="BU17">
        <f t="shared" si="46"/>
        <v>0</v>
      </c>
      <c r="BV17">
        <f t="shared" si="47"/>
        <v>0</v>
      </c>
      <c r="BW17">
        <f t="shared" si="48"/>
        <v>0</v>
      </c>
      <c r="BY17" t="s">
        <v>16</v>
      </c>
      <c r="BZ17">
        <f t="shared" si="49"/>
        <v>28.617000000000004</v>
      </c>
      <c r="CA17">
        <f t="shared" si="50"/>
        <v>12.672000000000001</v>
      </c>
      <c r="CB17">
        <f t="shared" si="51"/>
        <v>0</v>
      </c>
      <c r="CC17">
        <f t="shared" si="52"/>
        <v>18.655999999999999</v>
      </c>
      <c r="CD17">
        <f t="shared" si="53"/>
        <v>42.665999999999997</v>
      </c>
      <c r="CE17">
        <f t="shared" si="54"/>
        <v>166.85299999999998</v>
      </c>
      <c r="CF17">
        <f t="shared" si="55"/>
        <v>9.9860000000000007</v>
      </c>
      <c r="CG17">
        <f t="shared" si="56"/>
        <v>0</v>
      </c>
      <c r="CH17">
        <f t="shared" si="57"/>
        <v>0</v>
      </c>
      <c r="CI17">
        <f t="shared" si="58"/>
        <v>0</v>
      </c>
      <c r="CJ17">
        <f t="shared" si="59"/>
        <v>0</v>
      </c>
      <c r="CK17">
        <f t="shared" si="60"/>
        <v>0</v>
      </c>
      <c r="CM17" t="s">
        <v>27</v>
      </c>
      <c r="CN17">
        <f>SUM(BZ22:BZ23)</f>
        <v>0</v>
      </c>
      <c r="CO17">
        <f t="shared" ref="CO17:CY17" si="73">SUM(CA22:CA23)</f>
        <v>12.506000000000002</v>
      </c>
      <c r="CP17">
        <f t="shared" si="73"/>
        <v>0</v>
      </c>
      <c r="CQ17">
        <f t="shared" si="73"/>
        <v>19.249000000000002</v>
      </c>
      <c r="CR17">
        <f t="shared" si="73"/>
        <v>35.505000000000003</v>
      </c>
      <c r="CS17">
        <f t="shared" si="73"/>
        <v>178.398</v>
      </c>
      <c r="CT17">
        <f t="shared" si="73"/>
        <v>113.71899999999999</v>
      </c>
      <c r="CU17">
        <f t="shared" si="73"/>
        <v>0</v>
      </c>
      <c r="CV17">
        <f t="shared" si="73"/>
        <v>0</v>
      </c>
      <c r="CW17">
        <f t="shared" si="73"/>
        <v>0</v>
      </c>
      <c r="CX17">
        <f t="shared" si="73"/>
        <v>0</v>
      </c>
      <c r="CY17">
        <f t="shared" si="73"/>
        <v>0</v>
      </c>
    </row>
    <row r="18" spans="1:103" x14ac:dyDescent="0.2">
      <c r="A18" t="s">
        <v>24</v>
      </c>
      <c r="B18">
        <v>42.061</v>
      </c>
      <c r="C18">
        <v>7.085</v>
      </c>
      <c r="E18">
        <v>10.853999999999999</v>
      </c>
      <c r="F18">
        <v>7.1219999999999999</v>
      </c>
      <c r="K18">
        <v>20.82</v>
      </c>
      <c r="L18">
        <v>7.2329999999999997</v>
      </c>
      <c r="N18">
        <v>99.117000000000004</v>
      </c>
      <c r="O18">
        <v>7.0279999999999996</v>
      </c>
      <c r="Q18">
        <v>180.79400000000001</v>
      </c>
      <c r="R18">
        <v>6.9809999999999999</v>
      </c>
      <c r="T18">
        <v>61.63</v>
      </c>
      <c r="U18">
        <v>7.1890000000000001</v>
      </c>
      <c r="AM18" t="s">
        <v>24</v>
      </c>
      <c r="AN18">
        <f t="shared" si="13"/>
        <v>34.975999999999999</v>
      </c>
      <c r="AO18">
        <f t="shared" si="14"/>
        <v>1</v>
      </c>
      <c r="AP18">
        <f t="shared" si="15"/>
        <v>0</v>
      </c>
      <c r="AQ18">
        <f t="shared" si="16"/>
        <v>3.7319999999999993</v>
      </c>
      <c r="AR18">
        <f t="shared" si="17"/>
        <v>1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13.587</v>
      </c>
      <c r="AX18">
        <f t="shared" si="23"/>
        <v>1</v>
      </c>
      <c r="AY18">
        <f t="shared" si="24"/>
        <v>0</v>
      </c>
      <c r="AZ18">
        <f t="shared" si="25"/>
        <v>92.088999999999999</v>
      </c>
      <c r="BA18">
        <f t="shared" si="26"/>
        <v>1</v>
      </c>
      <c r="BB18">
        <f t="shared" si="27"/>
        <v>0</v>
      </c>
      <c r="BC18">
        <f t="shared" si="28"/>
        <v>173.81300000000002</v>
      </c>
      <c r="BD18">
        <f t="shared" si="29"/>
        <v>1</v>
      </c>
      <c r="BE18">
        <f t="shared" si="30"/>
        <v>0</v>
      </c>
      <c r="BF18">
        <f t="shared" si="31"/>
        <v>54.441000000000003</v>
      </c>
      <c r="BG18">
        <f t="shared" si="32"/>
        <v>1</v>
      </c>
      <c r="BH18">
        <f t="shared" si="33"/>
        <v>0</v>
      </c>
      <c r="BI18">
        <f t="shared" si="34"/>
        <v>0</v>
      </c>
      <c r="BJ18">
        <f t="shared" si="35"/>
        <v>0</v>
      </c>
      <c r="BK18">
        <f t="shared" si="36"/>
        <v>0</v>
      </c>
      <c r="BL18">
        <f t="shared" si="37"/>
        <v>0</v>
      </c>
      <c r="BM18">
        <f t="shared" si="38"/>
        <v>0</v>
      </c>
      <c r="BN18">
        <f t="shared" si="39"/>
        <v>0</v>
      </c>
      <c r="BO18">
        <f t="shared" si="40"/>
        <v>0</v>
      </c>
      <c r="BP18">
        <f t="shared" si="41"/>
        <v>0</v>
      </c>
      <c r="BQ18">
        <f t="shared" si="42"/>
        <v>0</v>
      </c>
      <c r="BR18">
        <f t="shared" si="43"/>
        <v>0</v>
      </c>
      <c r="BS18">
        <f t="shared" si="44"/>
        <v>0</v>
      </c>
      <c r="BT18">
        <f t="shared" si="45"/>
        <v>0</v>
      </c>
      <c r="BU18">
        <f t="shared" si="46"/>
        <v>0</v>
      </c>
      <c r="BV18">
        <f t="shared" si="47"/>
        <v>0</v>
      </c>
      <c r="BW18">
        <f t="shared" si="48"/>
        <v>0</v>
      </c>
      <c r="BY18" t="s">
        <v>24</v>
      </c>
      <c r="BZ18">
        <f t="shared" si="49"/>
        <v>34.975999999999999</v>
      </c>
      <c r="CA18">
        <f t="shared" si="50"/>
        <v>3.7319999999999993</v>
      </c>
      <c r="CB18">
        <f t="shared" si="51"/>
        <v>0</v>
      </c>
      <c r="CC18">
        <f t="shared" si="52"/>
        <v>13.587</v>
      </c>
      <c r="CD18">
        <f t="shared" si="53"/>
        <v>92.088999999999999</v>
      </c>
      <c r="CE18">
        <f t="shared" si="54"/>
        <v>173.81300000000002</v>
      </c>
      <c r="CF18">
        <f t="shared" si="55"/>
        <v>54.441000000000003</v>
      </c>
      <c r="CG18">
        <f t="shared" si="56"/>
        <v>0</v>
      </c>
      <c r="CH18">
        <f t="shared" si="57"/>
        <v>0</v>
      </c>
      <c r="CI18">
        <f t="shared" si="58"/>
        <v>0</v>
      </c>
      <c r="CJ18">
        <f t="shared" si="59"/>
        <v>0</v>
      </c>
      <c r="CK18">
        <f t="shared" si="60"/>
        <v>0</v>
      </c>
      <c r="CM18" t="s">
        <v>28</v>
      </c>
      <c r="CN18">
        <f>SUM(BZ24:BZ28)</f>
        <v>0</v>
      </c>
      <c r="CO18">
        <f t="shared" ref="CO18:CY18" si="74">SUM(CA24:CA28)</f>
        <v>1.0339999999999998</v>
      </c>
      <c r="CP18">
        <f t="shared" si="74"/>
        <v>0</v>
      </c>
      <c r="CQ18">
        <f t="shared" si="74"/>
        <v>8.293000000000001</v>
      </c>
      <c r="CR18">
        <f>SUM(CD24:CD28)</f>
        <v>166.25699999999998</v>
      </c>
      <c r="CS18">
        <f t="shared" si="74"/>
        <v>162.464</v>
      </c>
      <c r="CT18">
        <f t="shared" si="74"/>
        <v>0</v>
      </c>
      <c r="CU18">
        <f t="shared" si="74"/>
        <v>127.23</v>
      </c>
      <c r="CV18">
        <f t="shared" si="74"/>
        <v>0</v>
      </c>
      <c r="CW18">
        <f t="shared" si="74"/>
        <v>0</v>
      </c>
      <c r="CX18">
        <f t="shared" si="74"/>
        <v>0</v>
      </c>
      <c r="CY18">
        <f t="shared" si="74"/>
        <v>0</v>
      </c>
    </row>
    <row r="19" spans="1:103" x14ac:dyDescent="0.2">
      <c r="T19">
        <v>28.704999999999998</v>
      </c>
      <c r="U19">
        <v>7.1849999999999996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3"/>
        <v>0</v>
      </c>
      <c r="AY19">
        <f t="shared" si="24"/>
        <v>0</v>
      </c>
      <c r="AZ19">
        <f t="shared" si="25"/>
        <v>0</v>
      </c>
      <c r="BA19">
        <f t="shared" si="26"/>
        <v>0</v>
      </c>
      <c r="BB19">
        <f t="shared" si="27"/>
        <v>0</v>
      </c>
      <c r="BC19">
        <f t="shared" si="28"/>
        <v>0</v>
      </c>
      <c r="BD19">
        <f t="shared" si="29"/>
        <v>0</v>
      </c>
      <c r="BE19">
        <f t="shared" si="30"/>
        <v>0</v>
      </c>
      <c r="BF19">
        <f t="shared" si="31"/>
        <v>21.52</v>
      </c>
      <c r="BG19">
        <f t="shared" si="32"/>
        <v>1</v>
      </c>
      <c r="BH19">
        <f t="shared" si="33"/>
        <v>0</v>
      </c>
      <c r="BI19">
        <f t="shared" si="34"/>
        <v>0</v>
      </c>
      <c r="BJ19">
        <f t="shared" si="35"/>
        <v>0</v>
      </c>
      <c r="BK19">
        <f t="shared" si="36"/>
        <v>0</v>
      </c>
      <c r="BL19">
        <f t="shared" si="37"/>
        <v>0</v>
      </c>
      <c r="BM19">
        <f t="shared" si="38"/>
        <v>0</v>
      </c>
      <c r="BN19">
        <f t="shared" si="39"/>
        <v>0</v>
      </c>
      <c r="BO19">
        <f t="shared" si="40"/>
        <v>0</v>
      </c>
      <c r="BP19">
        <f t="shared" si="41"/>
        <v>0</v>
      </c>
      <c r="BQ19">
        <f t="shared" si="42"/>
        <v>0</v>
      </c>
      <c r="BR19">
        <f t="shared" si="43"/>
        <v>0</v>
      </c>
      <c r="BS19">
        <f t="shared" si="44"/>
        <v>0</v>
      </c>
      <c r="BT19">
        <f t="shared" si="45"/>
        <v>0</v>
      </c>
      <c r="BU19">
        <f t="shared" si="46"/>
        <v>0</v>
      </c>
      <c r="BV19">
        <f t="shared" si="47"/>
        <v>0</v>
      </c>
      <c r="BW19">
        <f t="shared" si="48"/>
        <v>0</v>
      </c>
      <c r="BZ19">
        <f t="shared" si="49"/>
        <v>0</v>
      </c>
      <c r="CA19">
        <f t="shared" si="50"/>
        <v>0</v>
      </c>
      <c r="CB19">
        <f t="shared" si="51"/>
        <v>0</v>
      </c>
      <c r="CC19">
        <f t="shared" si="52"/>
        <v>0</v>
      </c>
      <c r="CD19">
        <f t="shared" si="53"/>
        <v>0</v>
      </c>
      <c r="CE19">
        <f t="shared" si="54"/>
        <v>0</v>
      </c>
      <c r="CF19">
        <f t="shared" si="55"/>
        <v>21.52</v>
      </c>
      <c r="CG19">
        <f t="shared" si="56"/>
        <v>0</v>
      </c>
      <c r="CH19">
        <f t="shared" si="57"/>
        <v>0</v>
      </c>
      <c r="CI19">
        <f t="shared" si="58"/>
        <v>0</v>
      </c>
      <c r="CJ19">
        <f t="shared" si="59"/>
        <v>0</v>
      </c>
      <c r="CK19">
        <f t="shared" si="60"/>
        <v>0</v>
      </c>
      <c r="CM19" t="s">
        <v>29</v>
      </c>
      <c r="CN19">
        <f>SUM(BZ29:BZ30)</f>
        <v>0</v>
      </c>
      <c r="CO19">
        <f t="shared" ref="CO19:CY19" si="75">SUM(CA29:CA30)</f>
        <v>42.904000000000003</v>
      </c>
      <c r="CP19">
        <f t="shared" si="75"/>
        <v>0</v>
      </c>
      <c r="CQ19">
        <f t="shared" si="75"/>
        <v>1.6719999999999997</v>
      </c>
      <c r="CR19">
        <f t="shared" si="75"/>
        <v>50.348999999999997</v>
      </c>
      <c r="CS19">
        <f t="shared" si="75"/>
        <v>282.00799999999998</v>
      </c>
      <c r="CT19">
        <f t="shared" si="75"/>
        <v>0</v>
      </c>
      <c r="CU19">
        <f t="shared" si="75"/>
        <v>424.4</v>
      </c>
      <c r="CV19">
        <f t="shared" si="75"/>
        <v>1.8709999999999996</v>
      </c>
      <c r="CW19">
        <f t="shared" si="75"/>
        <v>0</v>
      </c>
      <c r="CX19">
        <f t="shared" si="75"/>
        <v>0</v>
      </c>
      <c r="CY19">
        <f t="shared" si="75"/>
        <v>0</v>
      </c>
    </row>
    <row r="20" spans="1:103" x14ac:dyDescent="0.2">
      <c r="A20" t="s">
        <v>25</v>
      </c>
      <c r="B20">
        <v>10.574999999999999</v>
      </c>
      <c r="C20">
        <v>7.0119999999999996</v>
      </c>
      <c r="E20">
        <v>13.75</v>
      </c>
      <c r="F20">
        <v>7.2329999999999997</v>
      </c>
      <c r="K20">
        <v>40.688000000000002</v>
      </c>
      <c r="L20">
        <v>7.258</v>
      </c>
      <c r="N20">
        <v>88.698999999999998</v>
      </c>
      <c r="O20">
        <v>7.0529999999999999</v>
      </c>
      <c r="Q20">
        <v>194.32900000000001</v>
      </c>
      <c r="R20">
        <v>7.0330000000000004</v>
      </c>
      <c r="T20">
        <v>110.989</v>
      </c>
      <c r="U20">
        <v>7.1539999999999999</v>
      </c>
      <c r="AM20" t="s">
        <v>25</v>
      </c>
      <c r="AN20">
        <f t="shared" si="13"/>
        <v>3.5629999999999997</v>
      </c>
      <c r="AO20">
        <f t="shared" si="14"/>
        <v>1</v>
      </c>
      <c r="AP20">
        <f t="shared" si="15"/>
        <v>0</v>
      </c>
      <c r="AQ20">
        <f t="shared" si="16"/>
        <v>6.5170000000000003</v>
      </c>
      <c r="AR20">
        <f t="shared" si="17"/>
        <v>1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33.43</v>
      </c>
      <c r="AX20">
        <f t="shared" si="23"/>
        <v>1</v>
      </c>
      <c r="AY20">
        <f t="shared" si="24"/>
        <v>0</v>
      </c>
      <c r="AZ20">
        <f t="shared" si="25"/>
        <v>81.646000000000001</v>
      </c>
      <c r="BA20">
        <f t="shared" si="26"/>
        <v>1</v>
      </c>
      <c r="BB20">
        <f t="shared" si="27"/>
        <v>0</v>
      </c>
      <c r="BC20">
        <f t="shared" si="28"/>
        <v>187.29600000000002</v>
      </c>
      <c r="BD20">
        <f t="shared" si="29"/>
        <v>1</v>
      </c>
      <c r="BE20">
        <f t="shared" si="30"/>
        <v>0</v>
      </c>
      <c r="BF20">
        <f t="shared" si="31"/>
        <v>103.83500000000001</v>
      </c>
      <c r="BG20">
        <f t="shared" si="32"/>
        <v>1</v>
      </c>
      <c r="BH20">
        <f t="shared" si="33"/>
        <v>0</v>
      </c>
      <c r="BI20">
        <f t="shared" si="34"/>
        <v>0</v>
      </c>
      <c r="BJ20">
        <f t="shared" si="35"/>
        <v>0</v>
      </c>
      <c r="BK20">
        <f t="shared" si="36"/>
        <v>0</v>
      </c>
      <c r="BL20">
        <f t="shared" si="37"/>
        <v>0</v>
      </c>
      <c r="BM20">
        <f t="shared" si="38"/>
        <v>0</v>
      </c>
      <c r="BN20">
        <f t="shared" si="39"/>
        <v>0</v>
      </c>
      <c r="BO20">
        <f t="shared" si="40"/>
        <v>0</v>
      </c>
      <c r="BP20">
        <f t="shared" si="41"/>
        <v>0</v>
      </c>
      <c r="BQ20">
        <f t="shared" si="42"/>
        <v>0</v>
      </c>
      <c r="BR20">
        <f t="shared" si="43"/>
        <v>0</v>
      </c>
      <c r="BS20">
        <f t="shared" si="44"/>
        <v>0</v>
      </c>
      <c r="BT20">
        <f t="shared" si="45"/>
        <v>0</v>
      </c>
      <c r="BU20">
        <f t="shared" si="46"/>
        <v>0</v>
      </c>
      <c r="BV20">
        <f t="shared" si="47"/>
        <v>0</v>
      </c>
      <c r="BW20">
        <f t="shared" si="48"/>
        <v>0</v>
      </c>
      <c r="BY20" t="s">
        <v>25</v>
      </c>
      <c r="BZ20">
        <f t="shared" si="49"/>
        <v>3.5629999999999997</v>
      </c>
      <c r="CA20">
        <f t="shared" si="50"/>
        <v>6.5170000000000003</v>
      </c>
      <c r="CB20">
        <f t="shared" si="51"/>
        <v>0</v>
      </c>
      <c r="CC20">
        <f t="shared" si="52"/>
        <v>33.43</v>
      </c>
      <c r="CD20">
        <f t="shared" si="53"/>
        <v>81.646000000000001</v>
      </c>
      <c r="CE20">
        <f t="shared" si="54"/>
        <v>187.29600000000002</v>
      </c>
      <c r="CF20">
        <f t="shared" si="55"/>
        <v>103.83500000000001</v>
      </c>
      <c r="CG20">
        <f t="shared" si="56"/>
        <v>0</v>
      </c>
      <c r="CH20">
        <f t="shared" si="57"/>
        <v>0</v>
      </c>
      <c r="CI20">
        <f t="shared" si="58"/>
        <v>0</v>
      </c>
      <c r="CJ20">
        <f t="shared" si="59"/>
        <v>0</v>
      </c>
      <c r="CK20">
        <f t="shared" si="60"/>
        <v>0</v>
      </c>
      <c r="CM20" t="s">
        <v>30</v>
      </c>
      <c r="CN20">
        <f>SUM(BZ31:BZ32)</f>
        <v>0</v>
      </c>
      <c r="CO20">
        <f t="shared" ref="CO20:CY20" si="76">SUM(CA31:CA32)</f>
        <v>10.484000000000002</v>
      </c>
      <c r="CP20">
        <f t="shared" si="76"/>
        <v>0</v>
      </c>
      <c r="CQ20">
        <f t="shared" si="76"/>
        <v>2.2400000000000011</v>
      </c>
      <c r="CR20">
        <f t="shared" si="76"/>
        <v>41.064999999999998</v>
      </c>
      <c r="CS20">
        <f t="shared" si="76"/>
        <v>266.25300000000004</v>
      </c>
      <c r="CT20">
        <f t="shared" si="76"/>
        <v>0</v>
      </c>
      <c r="CU20">
        <f t="shared" si="76"/>
        <v>632.89</v>
      </c>
      <c r="CV20">
        <f t="shared" si="76"/>
        <v>0</v>
      </c>
      <c r="CW20">
        <f t="shared" si="76"/>
        <v>0</v>
      </c>
      <c r="CX20">
        <f t="shared" si="76"/>
        <v>0</v>
      </c>
      <c r="CY20">
        <f t="shared" si="76"/>
        <v>0.22399999999999931</v>
      </c>
    </row>
    <row r="21" spans="1:103" x14ac:dyDescent="0.2">
      <c r="A21" t="s">
        <v>26</v>
      </c>
      <c r="B21">
        <v>69.319999999999993</v>
      </c>
      <c r="C21">
        <v>7.2050000000000001</v>
      </c>
      <c r="E21">
        <v>10.429</v>
      </c>
      <c r="F21">
        <v>7.1349999999999998</v>
      </c>
      <c r="K21">
        <v>26.317</v>
      </c>
      <c r="L21">
        <v>7.1550000000000002</v>
      </c>
      <c r="Q21">
        <v>89.173000000000002</v>
      </c>
      <c r="R21">
        <v>7.2060000000000004</v>
      </c>
      <c r="V21">
        <v>3.1E-2</v>
      </c>
      <c r="AM21" t="s">
        <v>26</v>
      </c>
      <c r="AN21">
        <f t="shared" si="13"/>
        <v>62.114999999999995</v>
      </c>
      <c r="AO21">
        <f t="shared" si="14"/>
        <v>1</v>
      </c>
      <c r="AP21">
        <f t="shared" si="15"/>
        <v>0</v>
      </c>
      <c r="AQ21">
        <f t="shared" si="16"/>
        <v>3.2940000000000005</v>
      </c>
      <c r="AR21">
        <f t="shared" si="17"/>
        <v>1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  <c r="AW21">
        <f t="shared" si="22"/>
        <v>19.161999999999999</v>
      </c>
      <c r="AX21">
        <f t="shared" si="23"/>
        <v>1</v>
      </c>
      <c r="AY21">
        <f t="shared" si="24"/>
        <v>0</v>
      </c>
      <c r="AZ21">
        <f t="shared" si="25"/>
        <v>0</v>
      </c>
      <c r="BA21">
        <f t="shared" si="26"/>
        <v>0</v>
      </c>
      <c r="BB21">
        <f t="shared" si="27"/>
        <v>0</v>
      </c>
      <c r="BC21">
        <f t="shared" si="28"/>
        <v>81.966999999999999</v>
      </c>
      <c r="BD21">
        <f t="shared" si="29"/>
        <v>1</v>
      </c>
      <c r="BE21">
        <f t="shared" si="30"/>
        <v>0</v>
      </c>
      <c r="BF21">
        <f t="shared" si="31"/>
        <v>0</v>
      </c>
      <c r="BG21">
        <f t="shared" si="32"/>
        <v>0</v>
      </c>
      <c r="BH21">
        <f t="shared" si="33"/>
        <v>3.1E-2</v>
      </c>
      <c r="BI21">
        <f t="shared" si="34"/>
        <v>0</v>
      </c>
      <c r="BJ21">
        <f t="shared" si="35"/>
        <v>0</v>
      </c>
      <c r="BK21">
        <f t="shared" si="36"/>
        <v>0</v>
      </c>
      <c r="BL21">
        <f t="shared" si="37"/>
        <v>0</v>
      </c>
      <c r="BM21">
        <f t="shared" si="38"/>
        <v>0</v>
      </c>
      <c r="BN21">
        <f t="shared" si="39"/>
        <v>0</v>
      </c>
      <c r="BO21">
        <f t="shared" si="40"/>
        <v>0</v>
      </c>
      <c r="BP21">
        <f t="shared" si="41"/>
        <v>0</v>
      </c>
      <c r="BQ21">
        <f t="shared" si="42"/>
        <v>0</v>
      </c>
      <c r="BR21">
        <f t="shared" si="43"/>
        <v>0</v>
      </c>
      <c r="BS21">
        <f t="shared" si="44"/>
        <v>0</v>
      </c>
      <c r="BT21">
        <f t="shared" si="45"/>
        <v>0</v>
      </c>
      <c r="BU21">
        <f t="shared" si="46"/>
        <v>0</v>
      </c>
      <c r="BV21">
        <f t="shared" si="47"/>
        <v>0</v>
      </c>
      <c r="BW21">
        <f t="shared" si="48"/>
        <v>0</v>
      </c>
      <c r="BY21" t="s">
        <v>26</v>
      </c>
      <c r="BZ21">
        <f t="shared" si="49"/>
        <v>62.114999999999995</v>
      </c>
      <c r="CA21">
        <f t="shared" si="50"/>
        <v>3.2940000000000005</v>
      </c>
      <c r="CB21">
        <f t="shared" si="51"/>
        <v>0</v>
      </c>
      <c r="CC21">
        <f t="shared" si="52"/>
        <v>19.161999999999999</v>
      </c>
      <c r="CD21">
        <f t="shared" si="53"/>
        <v>0</v>
      </c>
      <c r="CE21">
        <f t="shared" si="54"/>
        <v>81.966999999999999</v>
      </c>
      <c r="CF21">
        <f t="shared" si="55"/>
        <v>3.1E-2</v>
      </c>
      <c r="CG21">
        <f t="shared" si="56"/>
        <v>0</v>
      </c>
      <c r="CH21">
        <f t="shared" si="57"/>
        <v>0</v>
      </c>
      <c r="CI21">
        <f t="shared" si="58"/>
        <v>0</v>
      </c>
      <c r="CJ21">
        <f t="shared" si="59"/>
        <v>0</v>
      </c>
      <c r="CK21">
        <f t="shared" si="60"/>
        <v>0</v>
      </c>
      <c r="CM21" t="s">
        <v>31</v>
      </c>
      <c r="CN21">
        <f>SUM(BZ33:BZ34)</f>
        <v>0</v>
      </c>
      <c r="CO21">
        <f t="shared" ref="CO21:CY21" si="77">SUM(CA33:CA34)</f>
        <v>0.73000000000000043</v>
      </c>
      <c r="CP21">
        <f t="shared" si="77"/>
        <v>1.5909999999999993</v>
      </c>
      <c r="CQ21">
        <f t="shared" si="77"/>
        <v>17.895</v>
      </c>
      <c r="CR21">
        <f t="shared" si="77"/>
        <v>71.007000000000005</v>
      </c>
      <c r="CS21">
        <f t="shared" si="77"/>
        <v>157.03899999999999</v>
      </c>
      <c r="CT21">
        <f t="shared" si="77"/>
        <v>0</v>
      </c>
      <c r="CU21">
        <f t="shared" si="77"/>
        <v>472.37</v>
      </c>
      <c r="CV21">
        <f t="shared" si="77"/>
        <v>0</v>
      </c>
      <c r="CW21">
        <f t="shared" si="77"/>
        <v>0</v>
      </c>
      <c r="CX21">
        <f t="shared" si="77"/>
        <v>0</v>
      </c>
      <c r="CY21">
        <f t="shared" si="77"/>
        <v>2.3560000000000008</v>
      </c>
    </row>
    <row r="22" spans="1:103" x14ac:dyDescent="0.2">
      <c r="A22" t="s">
        <v>27</v>
      </c>
      <c r="E22">
        <v>19.824000000000002</v>
      </c>
      <c r="F22">
        <v>7.3179999999999996</v>
      </c>
      <c r="K22">
        <v>26.579000000000001</v>
      </c>
      <c r="L22">
        <v>7.33</v>
      </c>
      <c r="N22">
        <v>42.688000000000002</v>
      </c>
      <c r="O22">
        <v>7.1829999999999998</v>
      </c>
      <c r="Q22">
        <v>185.50399999999999</v>
      </c>
      <c r="R22">
        <v>7.1059999999999999</v>
      </c>
      <c r="T22">
        <v>70.56</v>
      </c>
      <c r="U22">
        <v>7.2549999999999999</v>
      </c>
      <c r="AM22" t="s">
        <v>27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12.506000000000002</v>
      </c>
      <c r="AR22">
        <f t="shared" si="17"/>
        <v>1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  <c r="AW22">
        <f t="shared" si="22"/>
        <v>19.249000000000002</v>
      </c>
      <c r="AX22">
        <f t="shared" si="23"/>
        <v>1</v>
      </c>
      <c r="AY22">
        <f t="shared" si="24"/>
        <v>0</v>
      </c>
      <c r="AZ22">
        <f t="shared" si="25"/>
        <v>35.505000000000003</v>
      </c>
      <c r="BA22">
        <f t="shared" si="26"/>
        <v>1</v>
      </c>
      <c r="BB22">
        <f t="shared" si="27"/>
        <v>0</v>
      </c>
      <c r="BC22">
        <f t="shared" si="28"/>
        <v>178.398</v>
      </c>
      <c r="BD22">
        <f t="shared" si="29"/>
        <v>1</v>
      </c>
      <c r="BE22">
        <f t="shared" si="30"/>
        <v>0</v>
      </c>
      <c r="BF22">
        <f t="shared" si="31"/>
        <v>63.305</v>
      </c>
      <c r="BG22">
        <f t="shared" si="32"/>
        <v>1</v>
      </c>
      <c r="BH22">
        <f t="shared" si="33"/>
        <v>0</v>
      </c>
      <c r="BI22">
        <f t="shared" si="34"/>
        <v>0</v>
      </c>
      <c r="BJ22">
        <f t="shared" si="35"/>
        <v>0</v>
      </c>
      <c r="BK22">
        <f t="shared" si="36"/>
        <v>0</v>
      </c>
      <c r="BL22">
        <f t="shared" si="37"/>
        <v>0</v>
      </c>
      <c r="BM22">
        <f t="shared" si="38"/>
        <v>0</v>
      </c>
      <c r="BN22">
        <f t="shared" si="39"/>
        <v>0</v>
      </c>
      <c r="BO22">
        <f t="shared" si="40"/>
        <v>0</v>
      </c>
      <c r="BP22">
        <f t="shared" si="41"/>
        <v>0</v>
      </c>
      <c r="BQ22">
        <f t="shared" si="42"/>
        <v>0</v>
      </c>
      <c r="BR22">
        <f t="shared" si="43"/>
        <v>0</v>
      </c>
      <c r="BS22">
        <f t="shared" si="44"/>
        <v>0</v>
      </c>
      <c r="BT22">
        <f t="shared" si="45"/>
        <v>0</v>
      </c>
      <c r="BU22">
        <f t="shared" si="46"/>
        <v>0</v>
      </c>
      <c r="BV22">
        <f t="shared" si="47"/>
        <v>0</v>
      </c>
      <c r="BW22">
        <f t="shared" si="48"/>
        <v>0</v>
      </c>
      <c r="BY22" t="s">
        <v>27</v>
      </c>
      <c r="BZ22">
        <f t="shared" si="49"/>
        <v>0</v>
      </c>
      <c r="CA22">
        <f t="shared" si="50"/>
        <v>12.506000000000002</v>
      </c>
      <c r="CB22">
        <f t="shared" si="51"/>
        <v>0</v>
      </c>
      <c r="CC22">
        <f t="shared" si="52"/>
        <v>19.249000000000002</v>
      </c>
      <c r="CD22">
        <f t="shared" si="53"/>
        <v>35.505000000000003</v>
      </c>
      <c r="CE22">
        <f t="shared" si="54"/>
        <v>178.398</v>
      </c>
      <c r="CF22">
        <f t="shared" si="55"/>
        <v>63.305</v>
      </c>
      <c r="CG22">
        <f t="shared" si="56"/>
        <v>0</v>
      </c>
      <c r="CH22">
        <f t="shared" si="57"/>
        <v>0</v>
      </c>
      <c r="CI22">
        <f t="shared" si="58"/>
        <v>0</v>
      </c>
      <c r="CJ22">
        <f t="shared" si="59"/>
        <v>0</v>
      </c>
      <c r="CK22">
        <f t="shared" si="60"/>
        <v>0</v>
      </c>
      <c r="CM22" t="s">
        <v>32</v>
      </c>
      <c r="CN22">
        <f>SUM(BZ35:BZ36)</f>
        <v>0</v>
      </c>
      <c r="CO22">
        <f t="shared" ref="CO22:CY22" si="78">SUM(CA35:CA36)</f>
        <v>5.8000000000000718E-2</v>
      </c>
      <c r="CP22">
        <f t="shared" si="78"/>
        <v>0</v>
      </c>
      <c r="CQ22">
        <f t="shared" si="78"/>
        <v>9.0040000000000013</v>
      </c>
      <c r="CR22">
        <f t="shared" si="78"/>
        <v>6.0999999999999999E-2</v>
      </c>
      <c r="CS22">
        <f t="shared" si="78"/>
        <v>134.184</v>
      </c>
      <c r="CT22">
        <f t="shared" si="78"/>
        <v>0</v>
      </c>
      <c r="CU22">
        <f t="shared" si="78"/>
        <v>640.96</v>
      </c>
      <c r="CV22">
        <f t="shared" si="78"/>
        <v>0</v>
      </c>
      <c r="CW22">
        <f t="shared" si="78"/>
        <v>0</v>
      </c>
      <c r="CX22">
        <f t="shared" si="78"/>
        <v>0</v>
      </c>
      <c r="CY22">
        <f t="shared" si="78"/>
        <v>0</v>
      </c>
    </row>
    <row r="23" spans="1:103" x14ac:dyDescent="0.2">
      <c r="T23">
        <v>57.627000000000002</v>
      </c>
      <c r="U23">
        <v>7.2130000000000001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R23">
        <f t="shared" si="17"/>
        <v>0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  <c r="AW23">
        <f t="shared" si="22"/>
        <v>0</v>
      </c>
      <c r="AX23">
        <f t="shared" si="23"/>
        <v>0</v>
      </c>
      <c r="AY23">
        <f t="shared" si="24"/>
        <v>0</v>
      </c>
      <c r="AZ23">
        <f t="shared" si="25"/>
        <v>0</v>
      </c>
      <c r="BA23">
        <f t="shared" si="26"/>
        <v>0</v>
      </c>
      <c r="BB23">
        <f t="shared" si="27"/>
        <v>0</v>
      </c>
      <c r="BC23">
        <f t="shared" si="28"/>
        <v>0</v>
      </c>
      <c r="BD23">
        <f t="shared" si="29"/>
        <v>0</v>
      </c>
      <c r="BE23">
        <f t="shared" si="30"/>
        <v>0</v>
      </c>
      <c r="BF23">
        <f t="shared" si="31"/>
        <v>50.414000000000001</v>
      </c>
      <c r="BG23">
        <f t="shared" si="32"/>
        <v>1</v>
      </c>
      <c r="BH23">
        <f t="shared" si="33"/>
        <v>0</v>
      </c>
      <c r="BI23">
        <f t="shared" si="34"/>
        <v>0</v>
      </c>
      <c r="BJ23">
        <f t="shared" si="35"/>
        <v>0</v>
      </c>
      <c r="BK23">
        <f t="shared" si="36"/>
        <v>0</v>
      </c>
      <c r="BL23">
        <f t="shared" si="37"/>
        <v>0</v>
      </c>
      <c r="BM23">
        <f t="shared" si="38"/>
        <v>0</v>
      </c>
      <c r="BN23">
        <f t="shared" si="39"/>
        <v>0</v>
      </c>
      <c r="BO23">
        <f t="shared" si="40"/>
        <v>0</v>
      </c>
      <c r="BP23">
        <f t="shared" si="41"/>
        <v>0</v>
      </c>
      <c r="BQ23">
        <f t="shared" si="42"/>
        <v>0</v>
      </c>
      <c r="BR23">
        <f t="shared" si="43"/>
        <v>0</v>
      </c>
      <c r="BS23">
        <f t="shared" si="44"/>
        <v>0</v>
      </c>
      <c r="BT23">
        <f t="shared" si="45"/>
        <v>0</v>
      </c>
      <c r="BU23">
        <f t="shared" si="46"/>
        <v>0</v>
      </c>
      <c r="BV23">
        <f t="shared" si="47"/>
        <v>0</v>
      </c>
      <c r="BW23">
        <f t="shared" si="48"/>
        <v>0</v>
      </c>
      <c r="BZ23">
        <f t="shared" si="49"/>
        <v>0</v>
      </c>
      <c r="CA23">
        <f t="shared" si="50"/>
        <v>0</v>
      </c>
      <c r="CB23">
        <f t="shared" si="51"/>
        <v>0</v>
      </c>
      <c r="CC23">
        <f t="shared" si="52"/>
        <v>0</v>
      </c>
      <c r="CD23">
        <f t="shared" si="53"/>
        <v>0</v>
      </c>
      <c r="CE23">
        <f t="shared" si="54"/>
        <v>0</v>
      </c>
      <c r="CF23">
        <f t="shared" si="55"/>
        <v>50.414000000000001</v>
      </c>
      <c r="CG23">
        <f t="shared" si="56"/>
        <v>0</v>
      </c>
      <c r="CH23">
        <f t="shared" si="57"/>
        <v>0</v>
      </c>
      <c r="CI23">
        <f t="shared" si="58"/>
        <v>0</v>
      </c>
      <c r="CJ23">
        <f t="shared" si="59"/>
        <v>0</v>
      </c>
      <c r="CK23">
        <f t="shared" si="60"/>
        <v>0</v>
      </c>
      <c r="CM23" t="s">
        <v>33</v>
      </c>
      <c r="CN23">
        <f>SUM(BZ37:BZ39)</f>
        <v>0</v>
      </c>
      <c r="CO23">
        <f t="shared" ref="CO23:CY23" si="79">SUM(CA37:CA39)</f>
        <v>0.10699999999999932</v>
      </c>
      <c r="CP23">
        <f t="shared" si="79"/>
        <v>0</v>
      </c>
      <c r="CQ23">
        <f t="shared" si="79"/>
        <v>7.8689999999999989</v>
      </c>
      <c r="CR23">
        <f t="shared" si="79"/>
        <v>5.1910000000000007</v>
      </c>
      <c r="CS23">
        <f t="shared" si="79"/>
        <v>249.34100000000001</v>
      </c>
      <c r="CT23">
        <f t="shared" si="79"/>
        <v>0</v>
      </c>
      <c r="CU23">
        <f t="shared" si="79"/>
        <v>690.52</v>
      </c>
      <c r="CV23">
        <f t="shared" si="79"/>
        <v>0</v>
      </c>
      <c r="CW23">
        <f t="shared" si="79"/>
        <v>0</v>
      </c>
      <c r="CX23">
        <f t="shared" si="79"/>
        <v>0</v>
      </c>
      <c r="CY23">
        <f t="shared" si="79"/>
        <v>0</v>
      </c>
    </row>
    <row r="24" spans="1:103" x14ac:dyDescent="0.2">
      <c r="A24" t="s">
        <v>28</v>
      </c>
      <c r="E24">
        <v>8.2189999999999994</v>
      </c>
      <c r="F24">
        <v>7.1849999999999996</v>
      </c>
      <c r="K24">
        <v>15.239000000000001</v>
      </c>
      <c r="L24">
        <v>7.1790000000000003</v>
      </c>
      <c r="N24">
        <v>55.021000000000001</v>
      </c>
      <c r="O24">
        <v>7.0279999999999996</v>
      </c>
      <c r="Q24">
        <v>87.369</v>
      </c>
      <c r="R24">
        <v>7.0679999999999996</v>
      </c>
      <c r="Y24">
        <v>127.23</v>
      </c>
      <c r="AM24" t="s">
        <v>28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1.0339999999999998</v>
      </c>
      <c r="AR24">
        <f t="shared" si="17"/>
        <v>1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  <c r="AW24">
        <f t="shared" si="22"/>
        <v>8.06</v>
      </c>
      <c r="AX24">
        <f t="shared" si="23"/>
        <v>1</v>
      </c>
      <c r="AY24">
        <f t="shared" si="24"/>
        <v>0</v>
      </c>
      <c r="AZ24">
        <f t="shared" si="25"/>
        <v>47.993000000000002</v>
      </c>
      <c r="BA24">
        <f t="shared" si="26"/>
        <v>1</v>
      </c>
      <c r="BB24">
        <f t="shared" si="27"/>
        <v>0</v>
      </c>
      <c r="BC24">
        <f t="shared" si="28"/>
        <v>80.301000000000002</v>
      </c>
      <c r="BD24">
        <f t="shared" si="29"/>
        <v>1</v>
      </c>
      <c r="BE24">
        <f t="shared" si="30"/>
        <v>0</v>
      </c>
      <c r="BF24">
        <f t="shared" si="31"/>
        <v>0</v>
      </c>
      <c r="BG24">
        <f t="shared" si="32"/>
        <v>0</v>
      </c>
      <c r="BH24">
        <f t="shared" si="33"/>
        <v>0</v>
      </c>
      <c r="BI24">
        <f t="shared" si="34"/>
        <v>0</v>
      </c>
      <c r="BJ24">
        <f t="shared" si="35"/>
        <v>0</v>
      </c>
      <c r="BK24">
        <f t="shared" si="36"/>
        <v>127.23</v>
      </c>
      <c r="BL24">
        <f t="shared" si="37"/>
        <v>0</v>
      </c>
      <c r="BM24">
        <f t="shared" si="38"/>
        <v>0</v>
      </c>
      <c r="BN24">
        <f t="shared" si="39"/>
        <v>0</v>
      </c>
      <c r="BO24">
        <f t="shared" si="40"/>
        <v>0</v>
      </c>
      <c r="BP24">
        <f t="shared" si="41"/>
        <v>0</v>
      </c>
      <c r="BQ24">
        <f t="shared" si="42"/>
        <v>0</v>
      </c>
      <c r="BR24">
        <f t="shared" si="43"/>
        <v>0</v>
      </c>
      <c r="BS24">
        <f t="shared" si="44"/>
        <v>0</v>
      </c>
      <c r="BT24">
        <f t="shared" si="45"/>
        <v>0</v>
      </c>
      <c r="BU24">
        <f t="shared" si="46"/>
        <v>0</v>
      </c>
      <c r="BV24">
        <f t="shared" si="47"/>
        <v>0</v>
      </c>
      <c r="BW24">
        <f t="shared" si="48"/>
        <v>0</v>
      </c>
      <c r="BY24" t="s">
        <v>28</v>
      </c>
      <c r="BZ24">
        <f t="shared" si="49"/>
        <v>0</v>
      </c>
      <c r="CA24">
        <f t="shared" si="50"/>
        <v>1.0339999999999998</v>
      </c>
      <c r="CB24">
        <f t="shared" si="51"/>
        <v>0</v>
      </c>
      <c r="CC24">
        <f t="shared" si="52"/>
        <v>8.06</v>
      </c>
      <c r="CD24">
        <f t="shared" si="53"/>
        <v>47.993000000000002</v>
      </c>
      <c r="CE24">
        <f t="shared" si="54"/>
        <v>80.301000000000002</v>
      </c>
      <c r="CF24">
        <f t="shared" si="55"/>
        <v>0</v>
      </c>
      <c r="CG24">
        <f t="shared" si="56"/>
        <v>127.23</v>
      </c>
      <c r="CH24">
        <f t="shared" si="57"/>
        <v>0</v>
      </c>
      <c r="CI24">
        <f t="shared" si="58"/>
        <v>0</v>
      </c>
      <c r="CJ24">
        <f t="shared" si="59"/>
        <v>0</v>
      </c>
      <c r="CK24">
        <f t="shared" si="60"/>
        <v>0</v>
      </c>
      <c r="CM24" t="s">
        <v>34</v>
      </c>
      <c r="CN24">
        <f>SUM(BZ40:BZ42)</f>
        <v>0</v>
      </c>
      <c r="CO24">
        <f t="shared" ref="CO24:CY24" si="80">SUM(CA40:CA42)</f>
        <v>5.1509999999999989</v>
      </c>
      <c r="CP24">
        <f t="shared" si="80"/>
        <v>0</v>
      </c>
      <c r="CQ24">
        <f t="shared" si="80"/>
        <v>25.21</v>
      </c>
      <c r="CR24">
        <f t="shared" si="80"/>
        <v>268.89700000000005</v>
      </c>
      <c r="CS24">
        <f t="shared" si="80"/>
        <v>126.70400000000001</v>
      </c>
      <c r="CT24">
        <f t="shared" si="80"/>
        <v>2.1879999999999997</v>
      </c>
      <c r="CU24">
        <f t="shared" si="80"/>
        <v>239.34</v>
      </c>
      <c r="CV24">
        <f t="shared" si="80"/>
        <v>0</v>
      </c>
      <c r="CW24">
        <f t="shared" si="80"/>
        <v>0</v>
      </c>
      <c r="CX24">
        <f t="shared" si="80"/>
        <v>0</v>
      </c>
      <c r="CY24">
        <f t="shared" si="80"/>
        <v>0</v>
      </c>
    </row>
    <row r="25" spans="1:103" x14ac:dyDescent="0.2">
      <c r="K25">
        <v>7.1550000000000002</v>
      </c>
      <c r="L25">
        <v>6.9219999999999997</v>
      </c>
      <c r="N25">
        <v>63.625</v>
      </c>
      <c r="O25">
        <v>7.0060000000000002</v>
      </c>
      <c r="Q25">
        <v>88.968999999999994</v>
      </c>
      <c r="R25">
        <v>6.806</v>
      </c>
      <c r="AN25">
        <f t="shared" si="13"/>
        <v>0</v>
      </c>
      <c r="AO25">
        <f t="shared" si="14"/>
        <v>0</v>
      </c>
      <c r="AP25">
        <f t="shared" si="15"/>
        <v>0</v>
      </c>
      <c r="AQ25">
        <f t="shared" si="16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  <c r="AW25">
        <f t="shared" si="22"/>
        <v>0.23300000000000054</v>
      </c>
      <c r="AX25">
        <f t="shared" si="23"/>
        <v>1</v>
      </c>
      <c r="AY25">
        <f t="shared" si="24"/>
        <v>0</v>
      </c>
      <c r="AZ25">
        <f t="shared" si="25"/>
        <v>56.619</v>
      </c>
      <c r="BA25">
        <f t="shared" si="26"/>
        <v>1</v>
      </c>
      <c r="BB25">
        <f t="shared" si="27"/>
        <v>0</v>
      </c>
      <c r="BC25">
        <f t="shared" si="28"/>
        <v>82.162999999999997</v>
      </c>
      <c r="BD25">
        <f t="shared" si="29"/>
        <v>1</v>
      </c>
      <c r="BE25">
        <f t="shared" si="30"/>
        <v>0</v>
      </c>
      <c r="BF25">
        <f t="shared" si="31"/>
        <v>0</v>
      </c>
      <c r="BG25">
        <f t="shared" si="32"/>
        <v>0</v>
      </c>
      <c r="BH25">
        <f t="shared" si="33"/>
        <v>0</v>
      </c>
      <c r="BI25">
        <f t="shared" si="34"/>
        <v>0</v>
      </c>
      <c r="BJ25">
        <f t="shared" si="35"/>
        <v>0</v>
      </c>
      <c r="BK25">
        <f t="shared" si="36"/>
        <v>0</v>
      </c>
      <c r="BL25">
        <f t="shared" si="37"/>
        <v>0</v>
      </c>
      <c r="BM25">
        <f t="shared" si="38"/>
        <v>0</v>
      </c>
      <c r="BN25">
        <f t="shared" si="39"/>
        <v>0</v>
      </c>
      <c r="BO25">
        <f t="shared" si="40"/>
        <v>0</v>
      </c>
      <c r="BP25">
        <f t="shared" si="41"/>
        <v>0</v>
      </c>
      <c r="BQ25">
        <f t="shared" si="42"/>
        <v>0</v>
      </c>
      <c r="BR25">
        <f t="shared" si="43"/>
        <v>0</v>
      </c>
      <c r="BS25">
        <f t="shared" si="44"/>
        <v>0</v>
      </c>
      <c r="BT25">
        <f t="shared" si="45"/>
        <v>0</v>
      </c>
      <c r="BU25">
        <f t="shared" si="46"/>
        <v>0</v>
      </c>
      <c r="BV25">
        <f t="shared" si="47"/>
        <v>0</v>
      </c>
      <c r="BW25">
        <f t="shared" si="48"/>
        <v>0</v>
      </c>
      <c r="BZ25">
        <f t="shared" si="49"/>
        <v>0</v>
      </c>
      <c r="CA25">
        <f t="shared" si="50"/>
        <v>0</v>
      </c>
      <c r="CB25">
        <f t="shared" si="51"/>
        <v>0</v>
      </c>
      <c r="CC25">
        <f t="shared" si="52"/>
        <v>0.23300000000000054</v>
      </c>
      <c r="CD25">
        <f t="shared" si="53"/>
        <v>56.619</v>
      </c>
      <c r="CE25">
        <f t="shared" si="54"/>
        <v>82.162999999999997</v>
      </c>
      <c r="CF25">
        <f t="shared" si="55"/>
        <v>0</v>
      </c>
      <c r="CG25">
        <f t="shared" si="56"/>
        <v>0</v>
      </c>
      <c r="CH25">
        <f t="shared" si="57"/>
        <v>0</v>
      </c>
      <c r="CI25">
        <f t="shared" si="58"/>
        <v>0</v>
      </c>
      <c r="CJ25">
        <f t="shared" si="59"/>
        <v>0</v>
      </c>
      <c r="CK25">
        <f t="shared" si="60"/>
        <v>0</v>
      </c>
      <c r="CM25" t="s">
        <v>35</v>
      </c>
      <c r="CN25">
        <f>SUM(BZ43:BZ45)</f>
        <v>0</v>
      </c>
      <c r="CO25">
        <f t="shared" ref="CO25:CY25" si="81">SUM(CA43:CA45)</f>
        <v>19.811</v>
      </c>
      <c r="CP25">
        <f t="shared" si="81"/>
        <v>0</v>
      </c>
      <c r="CQ25">
        <f t="shared" si="81"/>
        <v>2.1989999999999998</v>
      </c>
      <c r="CR25">
        <f t="shared" si="81"/>
        <v>38.272999999999996</v>
      </c>
      <c r="CS25">
        <f t="shared" si="81"/>
        <v>336.387</v>
      </c>
      <c r="CT25">
        <f t="shared" si="81"/>
        <v>0</v>
      </c>
      <c r="CU25">
        <f t="shared" si="81"/>
        <v>563.37</v>
      </c>
      <c r="CV25">
        <f t="shared" si="81"/>
        <v>0.129</v>
      </c>
      <c r="CW25">
        <f t="shared" si="81"/>
        <v>0</v>
      </c>
      <c r="CX25">
        <f t="shared" si="81"/>
        <v>0.14400000000000013</v>
      </c>
      <c r="CY25">
        <f t="shared" si="81"/>
        <v>0</v>
      </c>
    </row>
    <row r="26" spans="1:103" x14ac:dyDescent="0.2">
      <c r="N26">
        <v>59.991999999999997</v>
      </c>
      <c r="O26">
        <v>6.9939999999999998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  <c r="AW26">
        <f t="shared" si="22"/>
        <v>0</v>
      </c>
      <c r="AX26">
        <f t="shared" si="23"/>
        <v>0</v>
      </c>
      <c r="AY26">
        <f t="shared" si="24"/>
        <v>0</v>
      </c>
      <c r="AZ26">
        <f t="shared" si="25"/>
        <v>52.997999999999998</v>
      </c>
      <c r="BA26">
        <f t="shared" si="26"/>
        <v>1</v>
      </c>
      <c r="BB26">
        <f t="shared" si="27"/>
        <v>0</v>
      </c>
      <c r="BC26">
        <f t="shared" si="28"/>
        <v>0</v>
      </c>
      <c r="BD26">
        <f t="shared" si="29"/>
        <v>0</v>
      </c>
      <c r="BE26">
        <f t="shared" si="30"/>
        <v>0</v>
      </c>
      <c r="BF26">
        <f t="shared" si="31"/>
        <v>0</v>
      </c>
      <c r="BG26">
        <f t="shared" si="32"/>
        <v>0</v>
      </c>
      <c r="BH26">
        <f t="shared" si="33"/>
        <v>0</v>
      </c>
      <c r="BI26">
        <f t="shared" si="34"/>
        <v>0</v>
      </c>
      <c r="BJ26">
        <f t="shared" si="35"/>
        <v>0</v>
      </c>
      <c r="BK26">
        <f t="shared" si="36"/>
        <v>0</v>
      </c>
      <c r="BL26">
        <f t="shared" si="37"/>
        <v>0</v>
      </c>
      <c r="BM26">
        <f t="shared" si="38"/>
        <v>0</v>
      </c>
      <c r="BN26">
        <f t="shared" si="39"/>
        <v>0</v>
      </c>
      <c r="BO26">
        <f t="shared" si="40"/>
        <v>0</v>
      </c>
      <c r="BP26">
        <f t="shared" si="41"/>
        <v>0</v>
      </c>
      <c r="BQ26">
        <f t="shared" si="42"/>
        <v>0</v>
      </c>
      <c r="BR26">
        <f t="shared" si="43"/>
        <v>0</v>
      </c>
      <c r="BS26">
        <f t="shared" si="44"/>
        <v>0</v>
      </c>
      <c r="BT26">
        <f t="shared" si="45"/>
        <v>0</v>
      </c>
      <c r="BU26">
        <f t="shared" si="46"/>
        <v>0</v>
      </c>
      <c r="BV26">
        <f t="shared" si="47"/>
        <v>0</v>
      </c>
      <c r="BW26">
        <f t="shared" si="48"/>
        <v>0</v>
      </c>
      <c r="BZ26">
        <f t="shared" si="49"/>
        <v>0</v>
      </c>
      <c r="CA26">
        <f t="shared" si="50"/>
        <v>0</v>
      </c>
      <c r="CB26">
        <f t="shared" si="51"/>
        <v>0</v>
      </c>
      <c r="CC26">
        <f t="shared" si="52"/>
        <v>0</v>
      </c>
      <c r="CD26">
        <f t="shared" si="53"/>
        <v>52.997999999999998</v>
      </c>
      <c r="CE26">
        <f t="shared" si="54"/>
        <v>0</v>
      </c>
      <c r="CF26">
        <f t="shared" si="55"/>
        <v>0</v>
      </c>
      <c r="CG26">
        <f t="shared" si="56"/>
        <v>0</v>
      </c>
      <c r="CH26">
        <f t="shared" si="57"/>
        <v>0</v>
      </c>
      <c r="CI26">
        <f t="shared" si="58"/>
        <v>0</v>
      </c>
      <c r="CJ26">
        <f t="shared" si="59"/>
        <v>0</v>
      </c>
      <c r="CK26">
        <f t="shared" si="60"/>
        <v>0</v>
      </c>
      <c r="CM26" t="s">
        <v>36</v>
      </c>
      <c r="CN26">
        <f>BZ46</f>
        <v>0.50600000000000001</v>
      </c>
      <c r="CO26">
        <f t="shared" ref="CO26:CY26" si="82">CA46</f>
        <v>1.3509999999999991</v>
      </c>
      <c r="CP26">
        <f t="shared" si="82"/>
        <v>11.337</v>
      </c>
      <c r="CQ26">
        <f t="shared" si="82"/>
        <v>8.5069999999999979</v>
      </c>
      <c r="CR26">
        <f t="shared" si="82"/>
        <v>39.715999999999994</v>
      </c>
      <c r="CS26">
        <f t="shared" si="82"/>
        <v>133.429</v>
      </c>
      <c r="CT26">
        <f t="shared" si="82"/>
        <v>0</v>
      </c>
      <c r="CU26">
        <f t="shared" si="82"/>
        <v>259.8</v>
      </c>
      <c r="CV26">
        <f t="shared" si="82"/>
        <v>0</v>
      </c>
      <c r="CW26">
        <f t="shared" si="82"/>
        <v>0</v>
      </c>
      <c r="CX26">
        <f t="shared" si="82"/>
        <v>0</v>
      </c>
      <c r="CY26">
        <f t="shared" si="82"/>
        <v>0</v>
      </c>
    </row>
    <row r="27" spans="1:103" x14ac:dyDescent="0.2">
      <c r="N27">
        <v>15.262</v>
      </c>
      <c r="O27">
        <v>6.9539999999999997</v>
      </c>
      <c r="AN27">
        <f t="shared" si="13"/>
        <v>0</v>
      </c>
      <c r="AO27">
        <f t="shared" si="14"/>
        <v>0</v>
      </c>
      <c r="AP27">
        <f t="shared" si="15"/>
        <v>0</v>
      </c>
      <c r="AQ27">
        <f t="shared" si="16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  <c r="AW27">
        <f t="shared" si="22"/>
        <v>0</v>
      </c>
      <c r="AX27">
        <f t="shared" si="23"/>
        <v>0</v>
      </c>
      <c r="AY27">
        <f t="shared" si="24"/>
        <v>0</v>
      </c>
      <c r="AZ27">
        <f t="shared" si="25"/>
        <v>8.3079999999999998</v>
      </c>
      <c r="BA27">
        <f t="shared" si="26"/>
        <v>1</v>
      </c>
      <c r="BB27">
        <f t="shared" si="27"/>
        <v>0</v>
      </c>
      <c r="BC27">
        <f t="shared" si="28"/>
        <v>0</v>
      </c>
      <c r="BD27">
        <f t="shared" si="29"/>
        <v>0</v>
      </c>
      <c r="BE27">
        <f t="shared" si="30"/>
        <v>0</v>
      </c>
      <c r="BF27">
        <f t="shared" si="31"/>
        <v>0</v>
      </c>
      <c r="BG27">
        <f t="shared" si="32"/>
        <v>0</v>
      </c>
      <c r="BH27">
        <f t="shared" si="33"/>
        <v>0</v>
      </c>
      <c r="BI27">
        <f t="shared" si="34"/>
        <v>0</v>
      </c>
      <c r="BJ27">
        <f t="shared" si="35"/>
        <v>0</v>
      </c>
      <c r="BK27">
        <f t="shared" si="36"/>
        <v>0</v>
      </c>
      <c r="BL27">
        <f t="shared" si="37"/>
        <v>0</v>
      </c>
      <c r="BM27">
        <f t="shared" si="38"/>
        <v>0</v>
      </c>
      <c r="BN27">
        <f t="shared" si="39"/>
        <v>0</v>
      </c>
      <c r="BO27">
        <f t="shared" si="40"/>
        <v>0</v>
      </c>
      <c r="BP27">
        <f t="shared" si="41"/>
        <v>0</v>
      </c>
      <c r="BQ27">
        <f t="shared" si="42"/>
        <v>0</v>
      </c>
      <c r="BR27">
        <f t="shared" si="43"/>
        <v>0</v>
      </c>
      <c r="BS27">
        <f t="shared" si="44"/>
        <v>0</v>
      </c>
      <c r="BT27">
        <f t="shared" si="45"/>
        <v>0</v>
      </c>
      <c r="BU27">
        <f t="shared" si="46"/>
        <v>0</v>
      </c>
      <c r="BV27">
        <f t="shared" si="47"/>
        <v>0</v>
      </c>
      <c r="BW27">
        <f t="shared" si="48"/>
        <v>0</v>
      </c>
      <c r="BZ27">
        <f t="shared" si="49"/>
        <v>0</v>
      </c>
      <c r="CA27">
        <f t="shared" si="50"/>
        <v>0</v>
      </c>
      <c r="CB27">
        <f t="shared" si="51"/>
        <v>0</v>
      </c>
      <c r="CC27">
        <f t="shared" si="52"/>
        <v>0</v>
      </c>
      <c r="CD27">
        <f t="shared" si="53"/>
        <v>8.3079999999999998</v>
      </c>
      <c r="CE27">
        <f t="shared" si="54"/>
        <v>0</v>
      </c>
      <c r="CF27">
        <f t="shared" si="55"/>
        <v>0</v>
      </c>
      <c r="CG27">
        <f t="shared" si="56"/>
        <v>0</v>
      </c>
      <c r="CH27">
        <f t="shared" si="57"/>
        <v>0</v>
      </c>
      <c r="CI27">
        <f t="shared" si="58"/>
        <v>0</v>
      </c>
      <c r="CJ27">
        <f t="shared" si="59"/>
        <v>0</v>
      </c>
      <c r="CK27">
        <f t="shared" si="60"/>
        <v>0</v>
      </c>
      <c r="CM27" t="s">
        <v>37</v>
      </c>
      <c r="CN27">
        <f>SUM(BZ47:BZ48)</f>
        <v>1.6509999999999998</v>
      </c>
      <c r="CO27">
        <f t="shared" ref="CO27:CY27" si="83">SUM(CA47:CA48)</f>
        <v>0.99300000000000033</v>
      </c>
      <c r="CP27">
        <f t="shared" si="83"/>
        <v>0</v>
      </c>
      <c r="CQ27">
        <f t="shared" si="83"/>
        <v>31.344000000000001</v>
      </c>
      <c r="CR27">
        <f t="shared" si="83"/>
        <v>104.10899999999999</v>
      </c>
      <c r="CS27">
        <f t="shared" si="83"/>
        <v>239.16900000000001</v>
      </c>
      <c r="CT27">
        <f t="shared" si="83"/>
        <v>11.805</v>
      </c>
      <c r="CU27">
        <f t="shared" si="83"/>
        <v>0</v>
      </c>
      <c r="CV27">
        <f t="shared" si="83"/>
        <v>0</v>
      </c>
      <c r="CW27">
        <f t="shared" si="83"/>
        <v>0</v>
      </c>
      <c r="CX27">
        <f t="shared" si="83"/>
        <v>0</v>
      </c>
      <c r="CY27">
        <f t="shared" si="83"/>
        <v>0</v>
      </c>
    </row>
    <row r="28" spans="1:103" x14ac:dyDescent="0.2">
      <c r="N28">
        <v>7.2210000000000001</v>
      </c>
      <c r="O28">
        <v>6.8819999999999997</v>
      </c>
      <c r="AN28">
        <f t="shared" si="13"/>
        <v>0</v>
      </c>
      <c r="AO28">
        <f t="shared" si="14"/>
        <v>0</v>
      </c>
      <c r="AP28">
        <f t="shared" si="15"/>
        <v>0</v>
      </c>
      <c r="AQ28">
        <f t="shared" si="16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  <c r="AW28">
        <f t="shared" si="22"/>
        <v>0</v>
      </c>
      <c r="AX28">
        <f t="shared" si="23"/>
        <v>0</v>
      </c>
      <c r="AY28">
        <f t="shared" si="24"/>
        <v>0</v>
      </c>
      <c r="AZ28">
        <f t="shared" si="25"/>
        <v>0.33900000000000041</v>
      </c>
      <c r="BA28">
        <f t="shared" si="26"/>
        <v>1</v>
      </c>
      <c r="BB28">
        <f t="shared" si="27"/>
        <v>0</v>
      </c>
      <c r="BC28">
        <f t="shared" si="28"/>
        <v>0</v>
      </c>
      <c r="BD28">
        <f t="shared" si="29"/>
        <v>0</v>
      </c>
      <c r="BE28">
        <f t="shared" si="30"/>
        <v>0</v>
      </c>
      <c r="BF28">
        <f t="shared" si="31"/>
        <v>0</v>
      </c>
      <c r="BG28">
        <f t="shared" si="32"/>
        <v>0</v>
      </c>
      <c r="BH28">
        <f t="shared" si="33"/>
        <v>0</v>
      </c>
      <c r="BI28">
        <f t="shared" si="34"/>
        <v>0</v>
      </c>
      <c r="BJ28">
        <f t="shared" si="35"/>
        <v>0</v>
      </c>
      <c r="BK28">
        <f t="shared" si="36"/>
        <v>0</v>
      </c>
      <c r="BL28">
        <f t="shared" si="37"/>
        <v>0</v>
      </c>
      <c r="BM28">
        <f t="shared" si="38"/>
        <v>0</v>
      </c>
      <c r="BN28">
        <f t="shared" si="39"/>
        <v>0</v>
      </c>
      <c r="BO28">
        <f t="shared" si="40"/>
        <v>0</v>
      </c>
      <c r="BP28">
        <f t="shared" si="41"/>
        <v>0</v>
      </c>
      <c r="BQ28">
        <f t="shared" si="42"/>
        <v>0</v>
      </c>
      <c r="BR28">
        <f t="shared" si="43"/>
        <v>0</v>
      </c>
      <c r="BS28">
        <f t="shared" si="44"/>
        <v>0</v>
      </c>
      <c r="BT28">
        <f t="shared" si="45"/>
        <v>0</v>
      </c>
      <c r="BU28">
        <f t="shared" si="46"/>
        <v>0</v>
      </c>
      <c r="BV28">
        <f t="shared" si="47"/>
        <v>0</v>
      </c>
      <c r="BW28">
        <f t="shared" si="48"/>
        <v>0</v>
      </c>
      <c r="BZ28">
        <f t="shared" si="49"/>
        <v>0</v>
      </c>
      <c r="CA28">
        <f t="shared" si="50"/>
        <v>0</v>
      </c>
      <c r="CB28">
        <f t="shared" si="51"/>
        <v>0</v>
      </c>
      <c r="CC28">
        <f t="shared" si="52"/>
        <v>0</v>
      </c>
      <c r="CD28">
        <f t="shared" si="53"/>
        <v>0.33900000000000041</v>
      </c>
      <c r="CE28">
        <f t="shared" si="54"/>
        <v>0</v>
      </c>
      <c r="CF28">
        <f t="shared" si="55"/>
        <v>0</v>
      </c>
      <c r="CG28">
        <f t="shared" si="56"/>
        <v>0</v>
      </c>
      <c r="CH28">
        <f t="shared" si="57"/>
        <v>0</v>
      </c>
      <c r="CI28">
        <f t="shared" si="58"/>
        <v>0</v>
      </c>
      <c r="CJ28">
        <f t="shared" si="59"/>
        <v>0</v>
      </c>
      <c r="CK28">
        <f t="shared" si="60"/>
        <v>0</v>
      </c>
      <c r="CM28" t="s">
        <v>38</v>
      </c>
      <c r="CN28">
        <f>SUM(BZ49:BZ50)</f>
        <v>5.9939999999999998</v>
      </c>
      <c r="CO28">
        <f t="shared" ref="CO28:CY28" si="84">SUM(CA49:CA50)</f>
        <v>10.736000000000001</v>
      </c>
      <c r="CP28">
        <f t="shared" si="84"/>
        <v>0</v>
      </c>
      <c r="CQ28">
        <f t="shared" si="84"/>
        <v>0</v>
      </c>
      <c r="CR28">
        <f t="shared" si="84"/>
        <v>17.129000000000001</v>
      </c>
      <c r="CS28">
        <f t="shared" si="84"/>
        <v>212.03399999999999</v>
      </c>
      <c r="CT28">
        <f t="shared" si="84"/>
        <v>12.652999999999999</v>
      </c>
      <c r="CU28">
        <f t="shared" si="84"/>
        <v>0</v>
      </c>
      <c r="CV28">
        <f t="shared" si="84"/>
        <v>0</v>
      </c>
      <c r="CW28">
        <f t="shared" si="84"/>
        <v>0</v>
      </c>
      <c r="CX28">
        <f t="shared" si="84"/>
        <v>0</v>
      </c>
      <c r="CY28">
        <f t="shared" si="84"/>
        <v>0</v>
      </c>
    </row>
    <row r="29" spans="1:103" x14ac:dyDescent="0.2">
      <c r="A29" t="s">
        <v>29</v>
      </c>
      <c r="E29">
        <v>50.024000000000001</v>
      </c>
      <c r="F29">
        <v>7.12</v>
      </c>
      <c r="K29">
        <v>8.7050000000000001</v>
      </c>
      <c r="L29">
        <v>7.0330000000000004</v>
      </c>
      <c r="N29">
        <v>57.335999999999999</v>
      </c>
      <c r="O29">
        <v>6.9870000000000001</v>
      </c>
      <c r="Q29">
        <v>113.286</v>
      </c>
      <c r="R29">
        <v>7.0810000000000004</v>
      </c>
      <c r="Y29">
        <v>424.4</v>
      </c>
      <c r="Z29">
        <v>8.9849999999999994</v>
      </c>
      <c r="AA29">
        <v>7.1139999999999999</v>
      </c>
      <c r="AM29" t="s">
        <v>29</v>
      </c>
      <c r="AN29">
        <f t="shared" si="13"/>
        <v>0</v>
      </c>
      <c r="AO29">
        <f t="shared" si="14"/>
        <v>0</v>
      </c>
      <c r="AP29">
        <f t="shared" si="15"/>
        <v>0</v>
      </c>
      <c r="AQ29">
        <f t="shared" si="16"/>
        <v>42.904000000000003</v>
      </c>
      <c r="AR29">
        <f t="shared" si="17"/>
        <v>1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  <c r="AW29">
        <f t="shared" si="22"/>
        <v>1.6719999999999997</v>
      </c>
      <c r="AX29">
        <f t="shared" si="23"/>
        <v>1</v>
      </c>
      <c r="AY29">
        <f t="shared" si="24"/>
        <v>0</v>
      </c>
      <c r="AZ29">
        <f t="shared" si="25"/>
        <v>50.348999999999997</v>
      </c>
      <c r="BA29">
        <f t="shared" si="26"/>
        <v>1</v>
      </c>
      <c r="BB29">
        <f t="shared" si="27"/>
        <v>0</v>
      </c>
      <c r="BC29">
        <f t="shared" si="28"/>
        <v>106.205</v>
      </c>
      <c r="BD29">
        <f t="shared" si="29"/>
        <v>1</v>
      </c>
      <c r="BE29">
        <f t="shared" si="30"/>
        <v>0</v>
      </c>
      <c r="BF29">
        <f t="shared" si="31"/>
        <v>0</v>
      </c>
      <c r="BG29">
        <f t="shared" si="32"/>
        <v>0</v>
      </c>
      <c r="BH29">
        <f t="shared" si="33"/>
        <v>0</v>
      </c>
      <c r="BI29">
        <f t="shared" si="34"/>
        <v>0</v>
      </c>
      <c r="BJ29">
        <f t="shared" si="35"/>
        <v>0</v>
      </c>
      <c r="BK29">
        <f t="shared" si="36"/>
        <v>424.4</v>
      </c>
      <c r="BL29">
        <f t="shared" si="37"/>
        <v>1.8709999999999996</v>
      </c>
      <c r="BM29">
        <f t="shared" si="38"/>
        <v>1</v>
      </c>
      <c r="BN29">
        <f t="shared" si="39"/>
        <v>0</v>
      </c>
      <c r="BO29">
        <f t="shared" si="40"/>
        <v>0</v>
      </c>
      <c r="BP29">
        <f t="shared" si="41"/>
        <v>0</v>
      </c>
      <c r="BQ29">
        <f t="shared" si="42"/>
        <v>0</v>
      </c>
      <c r="BR29">
        <f t="shared" si="43"/>
        <v>0</v>
      </c>
      <c r="BS29">
        <f t="shared" si="44"/>
        <v>0</v>
      </c>
      <c r="BT29">
        <f t="shared" si="45"/>
        <v>0</v>
      </c>
      <c r="BU29">
        <f t="shared" si="46"/>
        <v>0</v>
      </c>
      <c r="BV29">
        <f t="shared" si="47"/>
        <v>0</v>
      </c>
      <c r="BW29">
        <f t="shared" si="48"/>
        <v>0</v>
      </c>
      <c r="BY29" t="s">
        <v>29</v>
      </c>
      <c r="BZ29">
        <f t="shared" si="49"/>
        <v>0</v>
      </c>
      <c r="CA29">
        <f t="shared" si="50"/>
        <v>42.904000000000003</v>
      </c>
      <c r="CB29">
        <f t="shared" si="51"/>
        <v>0</v>
      </c>
      <c r="CC29">
        <f t="shared" si="52"/>
        <v>1.6719999999999997</v>
      </c>
      <c r="CD29">
        <f t="shared" si="53"/>
        <v>50.348999999999997</v>
      </c>
      <c r="CE29">
        <f t="shared" si="54"/>
        <v>106.205</v>
      </c>
      <c r="CF29">
        <f t="shared" si="55"/>
        <v>0</v>
      </c>
      <c r="CG29">
        <f t="shared" si="56"/>
        <v>424.4</v>
      </c>
      <c r="CH29">
        <f t="shared" si="57"/>
        <v>1.8709999999999996</v>
      </c>
      <c r="CI29">
        <f t="shared" si="58"/>
        <v>0</v>
      </c>
      <c r="CJ29">
        <f t="shared" si="59"/>
        <v>0</v>
      </c>
      <c r="CK29">
        <f t="shared" si="60"/>
        <v>0</v>
      </c>
      <c r="CM29" t="s">
        <v>39</v>
      </c>
      <c r="CN29">
        <f>SUM(BZ51:BZ52)</f>
        <v>18.914999999999999</v>
      </c>
      <c r="CO29">
        <f t="shared" ref="CO29:CY29" si="85">SUM(CA51:CA52)</f>
        <v>26.448000000000004</v>
      </c>
      <c r="CP29">
        <f t="shared" si="85"/>
        <v>46.466000000000001</v>
      </c>
      <c r="CQ29">
        <f t="shared" si="85"/>
        <v>20.067</v>
      </c>
      <c r="CR29">
        <f t="shared" si="85"/>
        <v>26.822000000000003</v>
      </c>
      <c r="CS29">
        <f t="shared" si="85"/>
        <v>221.774</v>
      </c>
      <c r="CT29">
        <f t="shared" si="85"/>
        <v>45.234999999999999</v>
      </c>
      <c r="CU29">
        <f t="shared" si="85"/>
        <v>0</v>
      </c>
      <c r="CV29">
        <f t="shared" si="85"/>
        <v>0</v>
      </c>
      <c r="CW29">
        <f t="shared" si="85"/>
        <v>0</v>
      </c>
      <c r="CX29">
        <f t="shared" si="85"/>
        <v>0</v>
      </c>
      <c r="CY29">
        <f t="shared" si="85"/>
        <v>0</v>
      </c>
    </row>
    <row r="30" spans="1:103" x14ac:dyDescent="0.2">
      <c r="Q30">
        <v>182.84100000000001</v>
      </c>
      <c r="R30">
        <v>7.0380000000000003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  <c r="AW30">
        <f t="shared" si="22"/>
        <v>0</v>
      </c>
      <c r="AX30">
        <f t="shared" si="23"/>
        <v>0</v>
      </c>
      <c r="AY30">
        <f t="shared" si="24"/>
        <v>0</v>
      </c>
      <c r="AZ30">
        <f t="shared" si="25"/>
        <v>0</v>
      </c>
      <c r="BA30">
        <f t="shared" si="26"/>
        <v>0</v>
      </c>
      <c r="BB30">
        <f t="shared" si="27"/>
        <v>0</v>
      </c>
      <c r="BC30">
        <f t="shared" si="28"/>
        <v>175.803</v>
      </c>
      <c r="BD30">
        <f t="shared" si="29"/>
        <v>1</v>
      </c>
      <c r="BE30">
        <f t="shared" si="30"/>
        <v>0</v>
      </c>
      <c r="BF30">
        <f t="shared" si="31"/>
        <v>0</v>
      </c>
      <c r="BG30">
        <f t="shared" si="32"/>
        <v>0</v>
      </c>
      <c r="BH30">
        <f t="shared" si="33"/>
        <v>0</v>
      </c>
      <c r="BI30">
        <f t="shared" si="34"/>
        <v>0</v>
      </c>
      <c r="BJ30">
        <f t="shared" si="35"/>
        <v>0</v>
      </c>
      <c r="BK30">
        <f t="shared" si="36"/>
        <v>0</v>
      </c>
      <c r="BL30">
        <f t="shared" si="37"/>
        <v>0</v>
      </c>
      <c r="BM30">
        <f t="shared" si="38"/>
        <v>0</v>
      </c>
      <c r="BN30">
        <f t="shared" si="39"/>
        <v>0</v>
      </c>
      <c r="BO30">
        <f t="shared" si="40"/>
        <v>0</v>
      </c>
      <c r="BP30">
        <f t="shared" si="41"/>
        <v>0</v>
      </c>
      <c r="BQ30">
        <f t="shared" si="42"/>
        <v>0</v>
      </c>
      <c r="BR30">
        <f t="shared" si="43"/>
        <v>0</v>
      </c>
      <c r="BS30">
        <f t="shared" si="44"/>
        <v>0</v>
      </c>
      <c r="BT30">
        <f t="shared" si="45"/>
        <v>0</v>
      </c>
      <c r="BU30">
        <f t="shared" si="46"/>
        <v>0</v>
      </c>
      <c r="BV30">
        <f t="shared" si="47"/>
        <v>0</v>
      </c>
      <c r="BW30">
        <f t="shared" si="48"/>
        <v>0</v>
      </c>
      <c r="BZ30">
        <f t="shared" si="49"/>
        <v>0</v>
      </c>
      <c r="CA30">
        <f t="shared" si="50"/>
        <v>0</v>
      </c>
      <c r="CB30">
        <f t="shared" si="51"/>
        <v>0</v>
      </c>
      <c r="CC30">
        <f t="shared" si="52"/>
        <v>0</v>
      </c>
      <c r="CD30">
        <f t="shared" si="53"/>
        <v>0</v>
      </c>
      <c r="CE30">
        <f t="shared" si="54"/>
        <v>175.803</v>
      </c>
      <c r="CF30">
        <f t="shared" si="55"/>
        <v>0</v>
      </c>
      <c r="CG30">
        <f t="shared" si="56"/>
        <v>0</v>
      </c>
      <c r="CH30">
        <f t="shared" si="57"/>
        <v>0</v>
      </c>
      <c r="CI30">
        <f t="shared" si="58"/>
        <v>0</v>
      </c>
      <c r="CJ30">
        <f t="shared" si="59"/>
        <v>0</v>
      </c>
      <c r="CK30">
        <f t="shared" si="60"/>
        <v>0</v>
      </c>
      <c r="CM30" t="s">
        <v>40</v>
      </c>
      <c r="CN30">
        <f>SUM(BZ53:BZ54)</f>
        <v>6.5680000000000005</v>
      </c>
      <c r="CO30">
        <f t="shared" ref="CO30:CY30" si="86">SUM(CA53:CA54)</f>
        <v>5.0709999999999997</v>
      </c>
      <c r="CP30">
        <f t="shared" si="86"/>
        <v>0</v>
      </c>
      <c r="CQ30">
        <f t="shared" si="86"/>
        <v>60.158999999999992</v>
      </c>
      <c r="CR30">
        <f t="shared" si="86"/>
        <v>62.222999999999999</v>
      </c>
      <c r="CS30">
        <f t="shared" si="86"/>
        <v>158.762</v>
      </c>
      <c r="CT30">
        <f t="shared" si="86"/>
        <v>16.381999999999998</v>
      </c>
      <c r="CU30">
        <f t="shared" si="86"/>
        <v>0</v>
      </c>
      <c r="CV30">
        <f t="shared" si="86"/>
        <v>0</v>
      </c>
      <c r="CW30">
        <f t="shared" si="86"/>
        <v>0</v>
      </c>
      <c r="CX30">
        <f t="shared" si="86"/>
        <v>0</v>
      </c>
      <c r="CY30">
        <f t="shared" si="86"/>
        <v>0.14899999999999999</v>
      </c>
    </row>
    <row r="31" spans="1:103" x14ac:dyDescent="0.2">
      <c r="A31" t="s">
        <v>30</v>
      </c>
      <c r="E31">
        <v>17.597000000000001</v>
      </c>
      <c r="F31">
        <v>7.1130000000000004</v>
      </c>
      <c r="K31">
        <v>9.3320000000000007</v>
      </c>
      <c r="L31">
        <v>7.0919999999999996</v>
      </c>
      <c r="N31">
        <v>48.174999999999997</v>
      </c>
      <c r="O31">
        <v>7.11</v>
      </c>
      <c r="Q31">
        <v>157.13800000000001</v>
      </c>
      <c r="R31">
        <v>7.024</v>
      </c>
      <c r="Y31">
        <v>356.57</v>
      </c>
      <c r="AI31">
        <v>7.3789999999999996</v>
      </c>
      <c r="AJ31">
        <v>7.1550000000000002</v>
      </c>
      <c r="AM31" t="s">
        <v>30</v>
      </c>
      <c r="AN31">
        <f t="shared" si="13"/>
        <v>0</v>
      </c>
      <c r="AO31">
        <f t="shared" si="14"/>
        <v>0</v>
      </c>
      <c r="AP31">
        <f t="shared" si="15"/>
        <v>0</v>
      </c>
      <c r="AQ31">
        <f t="shared" si="16"/>
        <v>10.484000000000002</v>
      </c>
      <c r="AR31">
        <f t="shared" si="17"/>
        <v>1</v>
      </c>
      <c r="AS31">
        <f t="shared" si="18"/>
        <v>0</v>
      </c>
      <c r="AT31">
        <f t="shared" si="19"/>
        <v>0</v>
      </c>
      <c r="AU31">
        <f t="shared" si="20"/>
        <v>0</v>
      </c>
      <c r="AV31">
        <f t="shared" si="21"/>
        <v>0</v>
      </c>
      <c r="AW31">
        <f t="shared" si="22"/>
        <v>2.2400000000000011</v>
      </c>
      <c r="AX31">
        <f t="shared" si="23"/>
        <v>1</v>
      </c>
      <c r="AY31">
        <f t="shared" si="24"/>
        <v>0</v>
      </c>
      <c r="AZ31">
        <f t="shared" si="25"/>
        <v>41.064999999999998</v>
      </c>
      <c r="BA31">
        <f t="shared" si="26"/>
        <v>1</v>
      </c>
      <c r="BB31">
        <f t="shared" si="27"/>
        <v>0</v>
      </c>
      <c r="BC31">
        <f t="shared" si="28"/>
        <v>150.114</v>
      </c>
      <c r="BD31">
        <f t="shared" si="29"/>
        <v>1</v>
      </c>
      <c r="BE31">
        <f t="shared" si="30"/>
        <v>0</v>
      </c>
      <c r="BF31">
        <f t="shared" si="31"/>
        <v>0</v>
      </c>
      <c r="BG31">
        <f t="shared" si="32"/>
        <v>0</v>
      </c>
      <c r="BH31">
        <f t="shared" si="33"/>
        <v>0</v>
      </c>
      <c r="BI31">
        <f t="shared" si="34"/>
        <v>0</v>
      </c>
      <c r="BJ31">
        <f t="shared" si="35"/>
        <v>0</v>
      </c>
      <c r="BK31">
        <f t="shared" si="36"/>
        <v>356.57</v>
      </c>
      <c r="BL31">
        <f t="shared" si="37"/>
        <v>0</v>
      </c>
      <c r="BM31">
        <f t="shared" si="38"/>
        <v>0</v>
      </c>
      <c r="BN31">
        <f t="shared" si="39"/>
        <v>0</v>
      </c>
      <c r="BO31">
        <f t="shared" si="40"/>
        <v>0</v>
      </c>
      <c r="BP31">
        <f t="shared" si="41"/>
        <v>0</v>
      </c>
      <c r="BQ31">
        <f t="shared" si="42"/>
        <v>0</v>
      </c>
      <c r="BR31">
        <f t="shared" si="43"/>
        <v>0</v>
      </c>
      <c r="BS31">
        <f t="shared" si="44"/>
        <v>0</v>
      </c>
      <c r="BT31">
        <f t="shared" si="45"/>
        <v>0</v>
      </c>
      <c r="BU31">
        <f t="shared" si="46"/>
        <v>0.22399999999999931</v>
      </c>
      <c r="BV31">
        <f t="shared" si="47"/>
        <v>1</v>
      </c>
      <c r="BW31">
        <f t="shared" si="48"/>
        <v>0</v>
      </c>
      <c r="BY31" t="s">
        <v>30</v>
      </c>
      <c r="BZ31">
        <f t="shared" si="49"/>
        <v>0</v>
      </c>
      <c r="CA31">
        <f t="shared" si="50"/>
        <v>10.484000000000002</v>
      </c>
      <c r="CB31">
        <f t="shared" si="51"/>
        <v>0</v>
      </c>
      <c r="CC31">
        <f t="shared" si="52"/>
        <v>2.2400000000000011</v>
      </c>
      <c r="CD31">
        <f t="shared" si="53"/>
        <v>41.064999999999998</v>
      </c>
      <c r="CE31">
        <f t="shared" si="54"/>
        <v>150.114</v>
      </c>
      <c r="CF31">
        <f t="shared" si="55"/>
        <v>0</v>
      </c>
      <c r="CG31">
        <f t="shared" si="56"/>
        <v>356.57</v>
      </c>
      <c r="CH31">
        <f t="shared" si="57"/>
        <v>0</v>
      </c>
      <c r="CI31">
        <f t="shared" si="58"/>
        <v>0</v>
      </c>
      <c r="CJ31">
        <f t="shared" si="59"/>
        <v>0</v>
      </c>
      <c r="CK31">
        <f t="shared" si="60"/>
        <v>0.22399999999999931</v>
      </c>
      <c r="CM31" t="s">
        <v>41</v>
      </c>
      <c r="CN31">
        <f>BZ55</f>
        <v>14.564999999999998</v>
      </c>
      <c r="CO31">
        <f t="shared" ref="CO31:CY31" si="87">CA55</f>
        <v>3.1160000000000005</v>
      </c>
      <c r="CP31">
        <f t="shared" si="87"/>
        <v>0</v>
      </c>
      <c r="CQ31">
        <f t="shared" si="87"/>
        <v>25.686999999999998</v>
      </c>
      <c r="CR31">
        <f t="shared" si="87"/>
        <v>30.018999999999998</v>
      </c>
      <c r="CS31">
        <f t="shared" si="87"/>
        <v>138.249</v>
      </c>
      <c r="CT31">
        <f t="shared" si="87"/>
        <v>9.8239999999999998</v>
      </c>
      <c r="CU31">
        <f t="shared" si="87"/>
        <v>0</v>
      </c>
      <c r="CV31">
        <f t="shared" si="87"/>
        <v>0</v>
      </c>
      <c r="CW31">
        <f t="shared" si="87"/>
        <v>0</v>
      </c>
      <c r="CX31">
        <f t="shared" si="87"/>
        <v>0</v>
      </c>
      <c r="CY31">
        <f t="shared" si="87"/>
        <v>0</v>
      </c>
    </row>
    <row r="32" spans="1:103" x14ac:dyDescent="0.2">
      <c r="Q32">
        <v>123.236</v>
      </c>
      <c r="R32">
        <v>7.0970000000000004</v>
      </c>
      <c r="Y32">
        <v>276.32</v>
      </c>
      <c r="AN32">
        <f t="shared" si="13"/>
        <v>0</v>
      </c>
      <c r="AO32">
        <f t="shared" si="14"/>
        <v>0</v>
      </c>
      <c r="AP32">
        <f t="shared" si="15"/>
        <v>0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  <c r="AW32">
        <f t="shared" si="22"/>
        <v>0</v>
      </c>
      <c r="AX32">
        <f t="shared" si="23"/>
        <v>0</v>
      </c>
      <c r="AY32">
        <f t="shared" si="24"/>
        <v>0</v>
      </c>
      <c r="AZ32">
        <f t="shared" si="25"/>
        <v>0</v>
      </c>
      <c r="BA32">
        <f t="shared" si="26"/>
        <v>0</v>
      </c>
      <c r="BB32">
        <f t="shared" si="27"/>
        <v>0</v>
      </c>
      <c r="BC32">
        <f t="shared" si="28"/>
        <v>116.13900000000001</v>
      </c>
      <c r="BD32">
        <f t="shared" si="29"/>
        <v>1</v>
      </c>
      <c r="BE32">
        <f t="shared" si="30"/>
        <v>0</v>
      </c>
      <c r="BF32">
        <f t="shared" si="31"/>
        <v>0</v>
      </c>
      <c r="BG32">
        <f t="shared" si="32"/>
        <v>0</v>
      </c>
      <c r="BH32">
        <f t="shared" si="33"/>
        <v>0</v>
      </c>
      <c r="BI32">
        <f t="shared" si="34"/>
        <v>0</v>
      </c>
      <c r="BJ32">
        <f t="shared" si="35"/>
        <v>0</v>
      </c>
      <c r="BK32">
        <f t="shared" si="36"/>
        <v>276.32</v>
      </c>
      <c r="BL32">
        <f t="shared" si="37"/>
        <v>0</v>
      </c>
      <c r="BM32">
        <f t="shared" si="38"/>
        <v>0</v>
      </c>
      <c r="BN32">
        <f t="shared" si="39"/>
        <v>0</v>
      </c>
      <c r="BO32">
        <f t="shared" si="40"/>
        <v>0</v>
      </c>
      <c r="BP32">
        <f t="shared" si="41"/>
        <v>0</v>
      </c>
      <c r="BQ32">
        <f t="shared" si="42"/>
        <v>0</v>
      </c>
      <c r="BR32">
        <f t="shared" si="43"/>
        <v>0</v>
      </c>
      <c r="BS32">
        <f t="shared" si="44"/>
        <v>0</v>
      </c>
      <c r="BT32">
        <f t="shared" si="45"/>
        <v>0</v>
      </c>
      <c r="BU32">
        <f t="shared" si="46"/>
        <v>0</v>
      </c>
      <c r="BV32">
        <f t="shared" si="47"/>
        <v>0</v>
      </c>
      <c r="BW32">
        <f t="shared" si="48"/>
        <v>0</v>
      </c>
      <c r="BZ32">
        <f t="shared" si="49"/>
        <v>0</v>
      </c>
      <c r="CA32">
        <f t="shared" si="50"/>
        <v>0</v>
      </c>
      <c r="CB32">
        <f t="shared" si="51"/>
        <v>0</v>
      </c>
      <c r="CC32">
        <f t="shared" si="52"/>
        <v>0</v>
      </c>
      <c r="CD32">
        <f t="shared" si="53"/>
        <v>0</v>
      </c>
      <c r="CE32">
        <f t="shared" si="54"/>
        <v>116.13900000000001</v>
      </c>
      <c r="CF32">
        <f t="shared" si="55"/>
        <v>0</v>
      </c>
      <c r="CG32">
        <f t="shared" si="56"/>
        <v>276.32</v>
      </c>
      <c r="CH32">
        <f t="shared" si="57"/>
        <v>0</v>
      </c>
      <c r="CI32">
        <f t="shared" si="58"/>
        <v>0</v>
      </c>
      <c r="CJ32">
        <f t="shared" si="59"/>
        <v>0</v>
      </c>
      <c r="CK32">
        <f t="shared" si="60"/>
        <v>0</v>
      </c>
      <c r="CM32" t="s">
        <v>42</v>
      </c>
      <c r="CN32">
        <f>SUM(BZ56:BZ57)</f>
        <v>0</v>
      </c>
      <c r="CO32">
        <f t="shared" ref="CO32:CY32" si="88">SUM(CA56:CA57)</f>
        <v>4.8950000000000005</v>
      </c>
      <c r="CP32">
        <f t="shared" si="88"/>
        <v>0</v>
      </c>
      <c r="CQ32">
        <f t="shared" si="88"/>
        <v>25.452000000000005</v>
      </c>
      <c r="CR32">
        <f t="shared" si="88"/>
        <v>84.968000000000004</v>
      </c>
      <c r="CS32">
        <f t="shared" si="88"/>
        <v>182.08600000000001</v>
      </c>
      <c r="CT32">
        <f t="shared" si="88"/>
        <v>0</v>
      </c>
      <c r="CU32">
        <f t="shared" si="88"/>
        <v>168.06</v>
      </c>
      <c r="CV32">
        <f t="shared" si="88"/>
        <v>0</v>
      </c>
      <c r="CW32">
        <f t="shared" si="88"/>
        <v>0</v>
      </c>
      <c r="CX32">
        <f t="shared" si="88"/>
        <v>0</v>
      </c>
      <c r="CY32">
        <f t="shared" si="88"/>
        <v>0</v>
      </c>
    </row>
    <row r="33" spans="1:103" x14ac:dyDescent="0.2">
      <c r="A33" t="s">
        <v>31</v>
      </c>
      <c r="E33">
        <v>7.8550000000000004</v>
      </c>
      <c r="F33">
        <v>7.125</v>
      </c>
      <c r="H33">
        <v>8.8089999999999993</v>
      </c>
      <c r="I33">
        <v>7.218</v>
      </c>
      <c r="K33">
        <v>24.959</v>
      </c>
      <c r="L33">
        <v>7.0640000000000001</v>
      </c>
      <c r="N33">
        <v>71.343000000000004</v>
      </c>
      <c r="O33">
        <v>7.1210000000000004</v>
      </c>
      <c r="Q33">
        <v>112.191</v>
      </c>
      <c r="R33">
        <v>7.1440000000000001</v>
      </c>
      <c r="Y33">
        <v>315.91000000000003</v>
      </c>
      <c r="AI33">
        <v>9.5500000000000007</v>
      </c>
      <c r="AJ33">
        <v>7.194</v>
      </c>
      <c r="AM33" t="s">
        <v>31</v>
      </c>
      <c r="AN33">
        <f t="shared" si="13"/>
        <v>0</v>
      </c>
      <c r="AO33">
        <f t="shared" si="14"/>
        <v>0</v>
      </c>
      <c r="AP33">
        <f t="shared" si="15"/>
        <v>0</v>
      </c>
      <c r="AQ33">
        <f t="shared" si="16"/>
        <v>0.73000000000000043</v>
      </c>
      <c r="AR33">
        <f t="shared" si="17"/>
        <v>1</v>
      </c>
      <c r="AS33">
        <f t="shared" si="18"/>
        <v>0</v>
      </c>
      <c r="AT33">
        <f t="shared" si="19"/>
        <v>1.5909999999999993</v>
      </c>
      <c r="AU33">
        <f t="shared" si="20"/>
        <v>1</v>
      </c>
      <c r="AV33">
        <f t="shared" si="21"/>
        <v>0</v>
      </c>
      <c r="AW33">
        <f t="shared" si="22"/>
        <v>17.895</v>
      </c>
      <c r="AX33">
        <f t="shared" si="23"/>
        <v>1</v>
      </c>
      <c r="AY33">
        <f t="shared" si="24"/>
        <v>0</v>
      </c>
      <c r="AZ33">
        <f t="shared" si="25"/>
        <v>64.222000000000008</v>
      </c>
      <c r="BA33">
        <f t="shared" si="26"/>
        <v>1</v>
      </c>
      <c r="BB33">
        <f t="shared" si="27"/>
        <v>0</v>
      </c>
      <c r="BC33">
        <f t="shared" si="28"/>
        <v>105.047</v>
      </c>
      <c r="BD33">
        <f t="shared" si="29"/>
        <v>1</v>
      </c>
      <c r="BE33">
        <f t="shared" si="30"/>
        <v>0</v>
      </c>
      <c r="BF33">
        <f t="shared" si="31"/>
        <v>0</v>
      </c>
      <c r="BG33">
        <f t="shared" si="32"/>
        <v>0</v>
      </c>
      <c r="BH33">
        <f t="shared" si="33"/>
        <v>0</v>
      </c>
      <c r="BI33">
        <f t="shared" si="34"/>
        <v>0</v>
      </c>
      <c r="BJ33">
        <f t="shared" si="35"/>
        <v>0</v>
      </c>
      <c r="BK33">
        <f t="shared" si="36"/>
        <v>315.91000000000003</v>
      </c>
      <c r="BL33">
        <f t="shared" si="37"/>
        <v>0</v>
      </c>
      <c r="BM33">
        <f t="shared" si="38"/>
        <v>0</v>
      </c>
      <c r="BN33">
        <f t="shared" si="39"/>
        <v>0</v>
      </c>
      <c r="BO33">
        <f t="shared" si="40"/>
        <v>0</v>
      </c>
      <c r="BP33">
        <f t="shared" si="41"/>
        <v>0</v>
      </c>
      <c r="BQ33">
        <f t="shared" si="42"/>
        <v>0</v>
      </c>
      <c r="BR33">
        <f t="shared" si="43"/>
        <v>0</v>
      </c>
      <c r="BS33">
        <f t="shared" si="44"/>
        <v>0</v>
      </c>
      <c r="BT33">
        <f t="shared" si="45"/>
        <v>0</v>
      </c>
      <c r="BU33">
        <f t="shared" si="46"/>
        <v>2.3560000000000008</v>
      </c>
      <c r="BV33">
        <f t="shared" si="47"/>
        <v>1</v>
      </c>
      <c r="BW33">
        <f t="shared" si="48"/>
        <v>0</v>
      </c>
      <c r="BY33" t="s">
        <v>31</v>
      </c>
      <c r="BZ33">
        <f t="shared" si="49"/>
        <v>0</v>
      </c>
      <c r="CA33">
        <f t="shared" si="50"/>
        <v>0.73000000000000043</v>
      </c>
      <c r="CB33">
        <f t="shared" si="51"/>
        <v>1.5909999999999993</v>
      </c>
      <c r="CC33">
        <f t="shared" si="52"/>
        <v>17.895</v>
      </c>
      <c r="CD33">
        <f t="shared" si="53"/>
        <v>64.222000000000008</v>
      </c>
      <c r="CE33">
        <f t="shared" si="54"/>
        <v>105.047</v>
      </c>
      <c r="CF33">
        <f t="shared" si="55"/>
        <v>0</v>
      </c>
      <c r="CG33">
        <f t="shared" si="56"/>
        <v>315.91000000000003</v>
      </c>
      <c r="CH33">
        <f t="shared" si="57"/>
        <v>0</v>
      </c>
      <c r="CI33">
        <f t="shared" si="58"/>
        <v>0</v>
      </c>
      <c r="CJ33">
        <f t="shared" si="59"/>
        <v>0</v>
      </c>
      <c r="CK33">
        <f t="shared" si="60"/>
        <v>2.3560000000000008</v>
      </c>
      <c r="CM33" t="s">
        <v>43</v>
      </c>
      <c r="CN33">
        <f>BZ58</f>
        <v>0</v>
      </c>
      <c r="CO33">
        <f t="shared" ref="CO33:CY33" si="89">CA58</f>
        <v>4.1809999999999992</v>
      </c>
      <c r="CP33">
        <f t="shared" si="89"/>
        <v>95.631</v>
      </c>
      <c r="CQ33">
        <f t="shared" si="89"/>
        <v>28.100999999999999</v>
      </c>
      <c r="CR33">
        <f t="shared" si="89"/>
        <v>1.2239999999999993</v>
      </c>
      <c r="CS33">
        <f t="shared" si="89"/>
        <v>112.684</v>
      </c>
      <c r="CT33">
        <f t="shared" si="89"/>
        <v>28.25</v>
      </c>
      <c r="CU33">
        <f t="shared" si="89"/>
        <v>24.898000000000003</v>
      </c>
      <c r="CV33">
        <f t="shared" si="89"/>
        <v>0</v>
      </c>
      <c r="CW33">
        <f t="shared" si="89"/>
        <v>0</v>
      </c>
      <c r="CX33">
        <f t="shared" si="89"/>
        <v>0</v>
      </c>
      <c r="CY33">
        <f t="shared" si="89"/>
        <v>0</v>
      </c>
    </row>
    <row r="34" spans="1:103" x14ac:dyDescent="0.2">
      <c r="N34">
        <v>13.792999999999999</v>
      </c>
      <c r="O34">
        <v>7.008</v>
      </c>
      <c r="Q34">
        <v>59.034999999999997</v>
      </c>
      <c r="R34">
        <v>7.0430000000000001</v>
      </c>
      <c r="Y34">
        <v>156.46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  <c r="AW34">
        <f t="shared" si="22"/>
        <v>0</v>
      </c>
      <c r="AX34">
        <f t="shared" si="23"/>
        <v>0</v>
      </c>
      <c r="AY34">
        <f t="shared" si="24"/>
        <v>0</v>
      </c>
      <c r="AZ34">
        <f t="shared" si="25"/>
        <v>6.7849999999999993</v>
      </c>
      <c r="BA34">
        <f t="shared" si="26"/>
        <v>1</v>
      </c>
      <c r="BB34">
        <f t="shared" si="27"/>
        <v>0</v>
      </c>
      <c r="BC34">
        <f t="shared" si="28"/>
        <v>51.991999999999997</v>
      </c>
      <c r="BD34">
        <f t="shared" si="29"/>
        <v>1</v>
      </c>
      <c r="BE34">
        <f t="shared" si="30"/>
        <v>0</v>
      </c>
      <c r="BF34">
        <f t="shared" si="31"/>
        <v>0</v>
      </c>
      <c r="BG34">
        <f t="shared" si="32"/>
        <v>0</v>
      </c>
      <c r="BH34">
        <f t="shared" si="33"/>
        <v>0</v>
      </c>
      <c r="BI34">
        <f t="shared" si="34"/>
        <v>0</v>
      </c>
      <c r="BJ34">
        <f t="shared" si="35"/>
        <v>0</v>
      </c>
      <c r="BK34">
        <f t="shared" si="36"/>
        <v>156.46</v>
      </c>
      <c r="BL34">
        <f t="shared" si="37"/>
        <v>0</v>
      </c>
      <c r="BM34">
        <f t="shared" si="38"/>
        <v>0</v>
      </c>
      <c r="BN34">
        <f t="shared" si="39"/>
        <v>0</v>
      </c>
      <c r="BO34">
        <f t="shared" si="40"/>
        <v>0</v>
      </c>
      <c r="BP34">
        <f t="shared" si="41"/>
        <v>0</v>
      </c>
      <c r="BQ34">
        <f t="shared" si="42"/>
        <v>0</v>
      </c>
      <c r="BR34">
        <f t="shared" si="43"/>
        <v>0</v>
      </c>
      <c r="BS34">
        <f t="shared" si="44"/>
        <v>0</v>
      </c>
      <c r="BT34">
        <f t="shared" si="45"/>
        <v>0</v>
      </c>
      <c r="BU34">
        <f t="shared" si="46"/>
        <v>0</v>
      </c>
      <c r="BV34">
        <f t="shared" si="47"/>
        <v>0</v>
      </c>
      <c r="BW34">
        <f t="shared" si="48"/>
        <v>0</v>
      </c>
      <c r="BZ34">
        <f t="shared" si="49"/>
        <v>0</v>
      </c>
      <c r="CA34">
        <f t="shared" si="50"/>
        <v>0</v>
      </c>
      <c r="CB34">
        <f t="shared" si="51"/>
        <v>0</v>
      </c>
      <c r="CC34">
        <f t="shared" si="52"/>
        <v>0</v>
      </c>
      <c r="CD34">
        <f t="shared" si="53"/>
        <v>6.7849999999999993</v>
      </c>
      <c r="CE34">
        <f t="shared" si="54"/>
        <v>51.991999999999997</v>
      </c>
      <c r="CF34">
        <f t="shared" si="55"/>
        <v>0</v>
      </c>
      <c r="CG34">
        <f t="shared" si="56"/>
        <v>156.46</v>
      </c>
      <c r="CH34">
        <f t="shared" si="57"/>
        <v>0</v>
      </c>
      <c r="CI34">
        <f t="shared" si="58"/>
        <v>0</v>
      </c>
      <c r="CJ34">
        <f t="shared" si="59"/>
        <v>0</v>
      </c>
      <c r="CK34">
        <f t="shared" si="60"/>
        <v>0</v>
      </c>
      <c r="CM34" t="s">
        <v>44</v>
      </c>
      <c r="CN34">
        <f>SUM(BZ59:BZ61)</f>
        <v>9.4649999999999999</v>
      </c>
      <c r="CO34">
        <f t="shared" ref="CO34:CY34" si="90">SUM(CA59:CA61)</f>
        <v>17.969000000000001</v>
      </c>
      <c r="CP34">
        <f t="shared" si="90"/>
        <v>0</v>
      </c>
      <c r="CQ34">
        <f t="shared" si="90"/>
        <v>10.131999999999998</v>
      </c>
      <c r="CR34">
        <f t="shared" si="90"/>
        <v>133.60400000000001</v>
      </c>
      <c r="CS34">
        <f t="shared" si="90"/>
        <v>128.82399999999998</v>
      </c>
      <c r="CT34">
        <f t="shared" si="90"/>
        <v>14.497999999999998</v>
      </c>
      <c r="CU34">
        <f t="shared" si="90"/>
        <v>0</v>
      </c>
      <c r="CV34">
        <f t="shared" si="90"/>
        <v>0</v>
      </c>
      <c r="CW34">
        <f t="shared" si="90"/>
        <v>0</v>
      </c>
      <c r="CX34">
        <f t="shared" si="90"/>
        <v>0</v>
      </c>
      <c r="CY34">
        <f t="shared" si="90"/>
        <v>0</v>
      </c>
    </row>
    <row r="35" spans="1:103" x14ac:dyDescent="0.2">
      <c r="A35" t="s">
        <v>32</v>
      </c>
      <c r="E35">
        <v>7.2030000000000003</v>
      </c>
      <c r="F35">
        <v>7.1449999999999996</v>
      </c>
      <c r="K35">
        <v>16.044</v>
      </c>
      <c r="L35">
        <v>7.04</v>
      </c>
      <c r="P35">
        <v>6.0999999999999999E-2</v>
      </c>
      <c r="Q35">
        <v>141.27000000000001</v>
      </c>
      <c r="R35">
        <v>7.0860000000000003</v>
      </c>
      <c r="Y35">
        <v>448.6</v>
      </c>
      <c r="AM35" t="s">
        <v>32</v>
      </c>
      <c r="AN35">
        <f t="shared" si="13"/>
        <v>0</v>
      </c>
      <c r="AO35">
        <f t="shared" si="14"/>
        <v>0</v>
      </c>
      <c r="AP35">
        <f t="shared" si="15"/>
        <v>0</v>
      </c>
      <c r="AQ35">
        <f t="shared" si="16"/>
        <v>5.8000000000000718E-2</v>
      </c>
      <c r="AR35">
        <f t="shared" si="17"/>
        <v>1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0</v>
      </c>
      <c r="AW35">
        <f t="shared" si="22"/>
        <v>9.0040000000000013</v>
      </c>
      <c r="AX35">
        <f t="shared" si="23"/>
        <v>1</v>
      </c>
      <c r="AY35">
        <f t="shared" si="24"/>
        <v>0</v>
      </c>
      <c r="AZ35">
        <f t="shared" si="25"/>
        <v>0</v>
      </c>
      <c r="BA35">
        <f t="shared" si="26"/>
        <v>0</v>
      </c>
      <c r="BB35">
        <f t="shared" si="27"/>
        <v>6.0999999999999999E-2</v>
      </c>
      <c r="BC35">
        <f t="shared" si="28"/>
        <v>134.184</v>
      </c>
      <c r="BD35">
        <f t="shared" si="29"/>
        <v>1</v>
      </c>
      <c r="BE35">
        <f t="shared" si="30"/>
        <v>0</v>
      </c>
      <c r="BF35">
        <f t="shared" si="31"/>
        <v>0</v>
      </c>
      <c r="BG35">
        <f t="shared" si="32"/>
        <v>0</v>
      </c>
      <c r="BH35">
        <f t="shared" si="33"/>
        <v>0</v>
      </c>
      <c r="BI35">
        <f t="shared" si="34"/>
        <v>0</v>
      </c>
      <c r="BJ35">
        <f t="shared" si="35"/>
        <v>0</v>
      </c>
      <c r="BK35">
        <f t="shared" si="36"/>
        <v>448.6</v>
      </c>
      <c r="BL35">
        <f t="shared" si="37"/>
        <v>0</v>
      </c>
      <c r="BM35">
        <f t="shared" si="38"/>
        <v>0</v>
      </c>
      <c r="BN35">
        <f t="shared" si="39"/>
        <v>0</v>
      </c>
      <c r="BO35">
        <f t="shared" si="40"/>
        <v>0</v>
      </c>
      <c r="BP35">
        <f t="shared" si="41"/>
        <v>0</v>
      </c>
      <c r="BQ35">
        <f t="shared" si="42"/>
        <v>0</v>
      </c>
      <c r="BR35">
        <f t="shared" si="43"/>
        <v>0</v>
      </c>
      <c r="BS35">
        <f t="shared" si="44"/>
        <v>0</v>
      </c>
      <c r="BT35">
        <f t="shared" si="45"/>
        <v>0</v>
      </c>
      <c r="BU35">
        <f t="shared" si="46"/>
        <v>0</v>
      </c>
      <c r="BV35">
        <f t="shared" si="47"/>
        <v>0</v>
      </c>
      <c r="BW35">
        <f t="shared" si="48"/>
        <v>0</v>
      </c>
      <c r="BY35" t="s">
        <v>32</v>
      </c>
      <c r="BZ35">
        <f t="shared" si="49"/>
        <v>0</v>
      </c>
      <c r="CA35">
        <f t="shared" si="50"/>
        <v>5.8000000000000718E-2</v>
      </c>
      <c r="CB35">
        <f t="shared" si="51"/>
        <v>0</v>
      </c>
      <c r="CC35">
        <f t="shared" si="52"/>
        <v>9.0040000000000013</v>
      </c>
      <c r="CD35">
        <f t="shared" si="53"/>
        <v>6.0999999999999999E-2</v>
      </c>
      <c r="CE35">
        <f t="shared" si="54"/>
        <v>134.184</v>
      </c>
      <c r="CF35">
        <f t="shared" si="55"/>
        <v>0</v>
      </c>
      <c r="CG35">
        <f t="shared" si="56"/>
        <v>448.6</v>
      </c>
      <c r="CH35">
        <f t="shared" si="57"/>
        <v>0</v>
      </c>
      <c r="CI35">
        <f t="shared" si="58"/>
        <v>0</v>
      </c>
      <c r="CJ35">
        <f t="shared" si="59"/>
        <v>0</v>
      </c>
      <c r="CK35">
        <f t="shared" si="60"/>
        <v>0</v>
      </c>
      <c r="CM35" t="s">
        <v>45</v>
      </c>
      <c r="CN35">
        <f>SUM(BZ62:BZ63)</f>
        <v>9.1239999999999988</v>
      </c>
      <c r="CO35">
        <f t="shared" ref="CO35:CY35" si="91">SUM(CA62:CA63)</f>
        <v>5.3230000000000004</v>
      </c>
      <c r="CP35">
        <f t="shared" si="91"/>
        <v>0</v>
      </c>
      <c r="CQ35">
        <f t="shared" si="91"/>
        <v>11.095000000000001</v>
      </c>
      <c r="CR35">
        <f t="shared" si="91"/>
        <v>112.68100000000001</v>
      </c>
      <c r="CS35">
        <f t="shared" si="91"/>
        <v>153.608</v>
      </c>
      <c r="CT35">
        <f t="shared" si="91"/>
        <v>14.295000000000002</v>
      </c>
      <c r="CU35">
        <f t="shared" si="91"/>
        <v>0</v>
      </c>
      <c r="CV35">
        <f t="shared" si="91"/>
        <v>0</v>
      </c>
      <c r="CW35">
        <f t="shared" si="91"/>
        <v>0</v>
      </c>
      <c r="CX35">
        <f t="shared" si="91"/>
        <v>0</v>
      </c>
      <c r="CY35">
        <f t="shared" si="91"/>
        <v>0</v>
      </c>
    </row>
    <row r="36" spans="1:103" x14ac:dyDescent="0.2">
      <c r="Y36">
        <v>192.36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  <c r="AW36">
        <f t="shared" si="22"/>
        <v>0</v>
      </c>
      <c r="AX36">
        <f t="shared" si="23"/>
        <v>0</v>
      </c>
      <c r="AY36">
        <f t="shared" si="24"/>
        <v>0</v>
      </c>
      <c r="AZ36">
        <f t="shared" si="25"/>
        <v>0</v>
      </c>
      <c r="BA36">
        <f t="shared" si="26"/>
        <v>0</v>
      </c>
      <c r="BB36">
        <f t="shared" si="27"/>
        <v>0</v>
      </c>
      <c r="BC36">
        <f t="shared" si="28"/>
        <v>0</v>
      </c>
      <c r="BD36">
        <f t="shared" si="29"/>
        <v>0</v>
      </c>
      <c r="BE36">
        <f t="shared" si="30"/>
        <v>0</v>
      </c>
      <c r="BF36">
        <f t="shared" si="31"/>
        <v>0</v>
      </c>
      <c r="BG36">
        <f t="shared" si="32"/>
        <v>0</v>
      </c>
      <c r="BH36">
        <f t="shared" si="33"/>
        <v>0</v>
      </c>
      <c r="BI36">
        <f t="shared" si="34"/>
        <v>0</v>
      </c>
      <c r="BJ36">
        <f t="shared" si="35"/>
        <v>0</v>
      </c>
      <c r="BK36">
        <f t="shared" si="36"/>
        <v>192.36</v>
      </c>
      <c r="BL36">
        <f t="shared" si="37"/>
        <v>0</v>
      </c>
      <c r="BM36">
        <f t="shared" si="38"/>
        <v>0</v>
      </c>
      <c r="BN36">
        <f t="shared" si="39"/>
        <v>0</v>
      </c>
      <c r="BO36">
        <f t="shared" si="40"/>
        <v>0</v>
      </c>
      <c r="BP36">
        <f t="shared" si="41"/>
        <v>0</v>
      </c>
      <c r="BQ36">
        <f t="shared" si="42"/>
        <v>0</v>
      </c>
      <c r="BR36">
        <f t="shared" si="43"/>
        <v>0</v>
      </c>
      <c r="BS36">
        <f t="shared" si="44"/>
        <v>0</v>
      </c>
      <c r="BT36">
        <f t="shared" si="45"/>
        <v>0</v>
      </c>
      <c r="BU36">
        <f t="shared" si="46"/>
        <v>0</v>
      </c>
      <c r="BV36">
        <f t="shared" si="47"/>
        <v>0</v>
      </c>
      <c r="BW36">
        <f t="shared" si="48"/>
        <v>0</v>
      </c>
      <c r="BZ36">
        <f t="shared" si="49"/>
        <v>0</v>
      </c>
      <c r="CA36">
        <f t="shared" si="50"/>
        <v>0</v>
      </c>
      <c r="CB36">
        <f t="shared" si="51"/>
        <v>0</v>
      </c>
      <c r="CC36">
        <f t="shared" si="52"/>
        <v>0</v>
      </c>
      <c r="CD36">
        <f t="shared" si="53"/>
        <v>0</v>
      </c>
      <c r="CE36">
        <f t="shared" si="54"/>
        <v>0</v>
      </c>
      <c r="CF36">
        <f t="shared" si="55"/>
        <v>0</v>
      </c>
      <c r="CG36">
        <f t="shared" si="56"/>
        <v>192.36</v>
      </c>
      <c r="CH36">
        <f t="shared" si="57"/>
        <v>0</v>
      </c>
      <c r="CI36">
        <f t="shared" si="58"/>
        <v>0</v>
      </c>
      <c r="CJ36">
        <f t="shared" si="59"/>
        <v>0</v>
      </c>
      <c r="CK36">
        <f t="shared" si="60"/>
        <v>0</v>
      </c>
      <c r="CM36" t="s">
        <v>46</v>
      </c>
      <c r="CN36">
        <f>SUM(BZ64:BZ65)</f>
        <v>0</v>
      </c>
      <c r="CO36">
        <f t="shared" ref="CO36:CY36" si="92">SUM(CA64:CA65)</f>
        <v>10.308</v>
      </c>
      <c r="CP36">
        <f t="shared" si="92"/>
        <v>10.442</v>
      </c>
      <c r="CQ36">
        <f t="shared" si="92"/>
        <v>13.405999999999999</v>
      </c>
      <c r="CR36">
        <f t="shared" si="92"/>
        <v>28.846000000000004</v>
      </c>
      <c r="CS36">
        <f t="shared" si="92"/>
        <v>247.31099999999998</v>
      </c>
      <c r="CT36">
        <f t="shared" si="92"/>
        <v>76.13</v>
      </c>
      <c r="CU36">
        <f t="shared" si="92"/>
        <v>67.83</v>
      </c>
      <c r="CV36">
        <f t="shared" si="92"/>
        <v>0</v>
      </c>
      <c r="CW36">
        <f t="shared" si="92"/>
        <v>0</v>
      </c>
      <c r="CX36">
        <f t="shared" si="92"/>
        <v>0</v>
      </c>
      <c r="CY36">
        <f t="shared" si="92"/>
        <v>0</v>
      </c>
    </row>
    <row r="37" spans="1:103" x14ac:dyDescent="0.2">
      <c r="A37" t="s">
        <v>33</v>
      </c>
      <c r="E37">
        <v>7.2039999999999997</v>
      </c>
      <c r="F37">
        <v>7.0970000000000004</v>
      </c>
      <c r="K37">
        <v>14.981999999999999</v>
      </c>
      <c r="L37">
        <v>7.1130000000000004</v>
      </c>
      <c r="N37">
        <v>12.441000000000001</v>
      </c>
      <c r="O37">
        <v>7.25</v>
      </c>
      <c r="Q37">
        <v>26.353999999999999</v>
      </c>
      <c r="R37">
        <v>7.2590000000000003</v>
      </c>
      <c r="Y37">
        <v>263.83999999999997</v>
      </c>
      <c r="AM37" t="s">
        <v>33</v>
      </c>
      <c r="AN37">
        <f t="shared" si="13"/>
        <v>0</v>
      </c>
      <c r="AO37">
        <f t="shared" si="14"/>
        <v>0</v>
      </c>
      <c r="AP37">
        <f t="shared" si="15"/>
        <v>0</v>
      </c>
      <c r="AQ37">
        <f t="shared" si="16"/>
        <v>0.10699999999999932</v>
      </c>
      <c r="AR37">
        <f t="shared" si="17"/>
        <v>1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0</v>
      </c>
      <c r="AW37">
        <f t="shared" si="22"/>
        <v>7.8689999999999989</v>
      </c>
      <c r="AX37">
        <f t="shared" si="23"/>
        <v>1</v>
      </c>
      <c r="AY37">
        <f t="shared" si="24"/>
        <v>0</v>
      </c>
      <c r="AZ37">
        <f t="shared" si="25"/>
        <v>5.1910000000000007</v>
      </c>
      <c r="BA37">
        <f t="shared" si="26"/>
        <v>1</v>
      </c>
      <c r="BB37">
        <f t="shared" si="27"/>
        <v>0</v>
      </c>
      <c r="BC37">
        <f t="shared" si="28"/>
        <v>19.094999999999999</v>
      </c>
      <c r="BD37">
        <f t="shared" si="29"/>
        <v>1</v>
      </c>
      <c r="BE37">
        <f t="shared" si="30"/>
        <v>0</v>
      </c>
      <c r="BF37">
        <f t="shared" si="31"/>
        <v>0</v>
      </c>
      <c r="BG37">
        <f t="shared" si="32"/>
        <v>0</v>
      </c>
      <c r="BH37">
        <f t="shared" si="33"/>
        <v>0</v>
      </c>
      <c r="BI37">
        <f t="shared" si="34"/>
        <v>0</v>
      </c>
      <c r="BJ37">
        <f t="shared" si="35"/>
        <v>0</v>
      </c>
      <c r="BK37">
        <f t="shared" si="36"/>
        <v>263.83999999999997</v>
      </c>
      <c r="BL37">
        <f t="shared" si="37"/>
        <v>0</v>
      </c>
      <c r="BM37">
        <f t="shared" si="38"/>
        <v>0</v>
      </c>
      <c r="BN37">
        <f t="shared" si="39"/>
        <v>0</v>
      </c>
      <c r="BO37">
        <f t="shared" si="40"/>
        <v>0</v>
      </c>
      <c r="BP37">
        <f t="shared" si="41"/>
        <v>0</v>
      </c>
      <c r="BQ37">
        <f t="shared" si="42"/>
        <v>0</v>
      </c>
      <c r="BR37">
        <f t="shared" si="43"/>
        <v>0</v>
      </c>
      <c r="BS37">
        <f t="shared" si="44"/>
        <v>0</v>
      </c>
      <c r="BT37">
        <f t="shared" si="45"/>
        <v>0</v>
      </c>
      <c r="BU37">
        <f t="shared" si="46"/>
        <v>0</v>
      </c>
      <c r="BV37">
        <f t="shared" si="47"/>
        <v>0</v>
      </c>
      <c r="BW37">
        <f t="shared" si="48"/>
        <v>0</v>
      </c>
      <c r="BY37" t="s">
        <v>33</v>
      </c>
      <c r="BZ37">
        <f t="shared" si="49"/>
        <v>0</v>
      </c>
      <c r="CA37">
        <f t="shared" si="50"/>
        <v>0.10699999999999932</v>
      </c>
      <c r="CB37">
        <f t="shared" si="51"/>
        <v>0</v>
      </c>
      <c r="CC37">
        <f t="shared" si="52"/>
        <v>7.8689999999999989</v>
      </c>
      <c r="CD37">
        <f t="shared" si="53"/>
        <v>5.1910000000000007</v>
      </c>
      <c r="CE37">
        <f t="shared" si="54"/>
        <v>19.094999999999999</v>
      </c>
      <c r="CF37">
        <f t="shared" si="55"/>
        <v>0</v>
      </c>
      <c r="CG37">
        <f t="shared" si="56"/>
        <v>263.83999999999997</v>
      </c>
      <c r="CH37">
        <f t="shared" si="57"/>
        <v>0</v>
      </c>
      <c r="CI37">
        <f t="shared" si="58"/>
        <v>0</v>
      </c>
      <c r="CJ37">
        <f t="shared" si="59"/>
        <v>0</v>
      </c>
      <c r="CK37">
        <f t="shared" si="60"/>
        <v>0</v>
      </c>
      <c r="CM37" t="s">
        <v>47</v>
      </c>
      <c r="CN37">
        <f>SUM(BZ66:BZ67)</f>
        <v>89.406000000000006</v>
      </c>
      <c r="CO37">
        <f t="shared" ref="CO37:CY37" si="93">SUM(CA66:CA67)</f>
        <v>13.434999999999999</v>
      </c>
      <c r="CP37">
        <f t="shared" si="93"/>
        <v>0</v>
      </c>
      <c r="CQ37">
        <f t="shared" si="93"/>
        <v>5.6140000000000008</v>
      </c>
      <c r="CR37">
        <f t="shared" si="93"/>
        <v>87.852000000000004</v>
      </c>
      <c r="CS37">
        <f t="shared" si="93"/>
        <v>182.92599999999999</v>
      </c>
      <c r="CT37">
        <f t="shared" si="93"/>
        <v>8.7050000000000001</v>
      </c>
      <c r="CU37">
        <f t="shared" si="93"/>
        <v>0</v>
      </c>
      <c r="CV37">
        <f t="shared" si="93"/>
        <v>0</v>
      </c>
      <c r="CW37">
        <f t="shared" si="93"/>
        <v>0</v>
      </c>
      <c r="CX37">
        <f t="shared" si="93"/>
        <v>0</v>
      </c>
      <c r="CY37">
        <f t="shared" si="93"/>
        <v>0</v>
      </c>
    </row>
    <row r="38" spans="1:103" x14ac:dyDescent="0.2">
      <c r="Q38">
        <v>143.19</v>
      </c>
      <c r="R38">
        <v>6.9989999999999997</v>
      </c>
      <c r="Y38">
        <v>313.89999999999998</v>
      </c>
      <c r="AN38">
        <f t="shared" si="13"/>
        <v>0</v>
      </c>
      <c r="AO38">
        <f t="shared" si="14"/>
        <v>0</v>
      </c>
      <c r="AP38">
        <f t="shared" si="15"/>
        <v>0</v>
      </c>
      <c r="AQ38">
        <f t="shared" si="16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  <c r="AW38">
        <f t="shared" si="22"/>
        <v>0</v>
      </c>
      <c r="AX38">
        <f t="shared" si="23"/>
        <v>0</v>
      </c>
      <c r="AY38">
        <f t="shared" si="24"/>
        <v>0</v>
      </c>
      <c r="AZ38">
        <f t="shared" si="25"/>
        <v>0</v>
      </c>
      <c r="BA38">
        <f t="shared" si="26"/>
        <v>0</v>
      </c>
      <c r="BB38">
        <f t="shared" si="27"/>
        <v>0</v>
      </c>
      <c r="BC38">
        <f t="shared" si="28"/>
        <v>136.191</v>
      </c>
      <c r="BD38">
        <f t="shared" si="29"/>
        <v>1</v>
      </c>
      <c r="BE38">
        <f t="shared" si="30"/>
        <v>0</v>
      </c>
      <c r="BF38">
        <f t="shared" si="31"/>
        <v>0</v>
      </c>
      <c r="BG38">
        <f t="shared" si="32"/>
        <v>0</v>
      </c>
      <c r="BH38">
        <f t="shared" si="33"/>
        <v>0</v>
      </c>
      <c r="BI38">
        <f t="shared" si="34"/>
        <v>0</v>
      </c>
      <c r="BJ38">
        <f t="shared" si="35"/>
        <v>0</v>
      </c>
      <c r="BK38">
        <f t="shared" si="36"/>
        <v>313.89999999999998</v>
      </c>
      <c r="BL38">
        <f t="shared" si="37"/>
        <v>0</v>
      </c>
      <c r="BM38">
        <f t="shared" si="38"/>
        <v>0</v>
      </c>
      <c r="BN38">
        <f t="shared" si="39"/>
        <v>0</v>
      </c>
      <c r="BO38">
        <f t="shared" si="40"/>
        <v>0</v>
      </c>
      <c r="BP38">
        <f t="shared" si="41"/>
        <v>0</v>
      </c>
      <c r="BQ38">
        <f t="shared" si="42"/>
        <v>0</v>
      </c>
      <c r="BR38">
        <f t="shared" si="43"/>
        <v>0</v>
      </c>
      <c r="BS38">
        <f t="shared" si="44"/>
        <v>0</v>
      </c>
      <c r="BT38">
        <f t="shared" si="45"/>
        <v>0</v>
      </c>
      <c r="BU38">
        <f t="shared" si="46"/>
        <v>0</v>
      </c>
      <c r="BV38">
        <f t="shared" si="47"/>
        <v>0</v>
      </c>
      <c r="BW38">
        <f t="shared" si="48"/>
        <v>0</v>
      </c>
      <c r="BZ38">
        <f t="shared" si="49"/>
        <v>0</v>
      </c>
      <c r="CA38">
        <f t="shared" si="50"/>
        <v>0</v>
      </c>
      <c r="CB38">
        <f t="shared" si="51"/>
        <v>0</v>
      </c>
      <c r="CC38">
        <f t="shared" si="52"/>
        <v>0</v>
      </c>
      <c r="CD38">
        <f t="shared" si="53"/>
        <v>0</v>
      </c>
      <c r="CE38">
        <f t="shared" si="54"/>
        <v>136.191</v>
      </c>
      <c r="CF38">
        <f t="shared" si="55"/>
        <v>0</v>
      </c>
      <c r="CG38">
        <f t="shared" si="56"/>
        <v>313.89999999999998</v>
      </c>
      <c r="CH38">
        <f t="shared" si="57"/>
        <v>0</v>
      </c>
      <c r="CI38">
        <f t="shared" si="58"/>
        <v>0</v>
      </c>
      <c r="CJ38">
        <f t="shared" si="59"/>
        <v>0</v>
      </c>
      <c r="CK38">
        <f t="shared" si="60"/>
        <v>0</v>
      </c>
      <c r="CM38" t="s">
        <v>48</v>
      </c>
      <c r="CN38">
        <f>SUM(BZ68:BZ70)</f>
        <v>0</v>
      </c>
      <c r="CO38">
        <f t="shared" ref="CO38:CY38" si="94">SUM(CA68:CA70)</f>
        <v>10.823</v>
      </c>
      <c r="CP38">
        <f t="shared" si="94"/>
        <v>0</v>
      </c>
      <c r="CQ38">
        <f t="shared" si="94"/>
        <v>8.8949999999999996</v>
      </c>
      <c r="CR38">
        <f t="shared" si="94"/>
        <v>23.744999999999997</v>
      </c>
      <c r="CS38">
        <f t="shared" si="94"/>
        <v>338.47799999999995</v>
      </c>
      <c r="CT38">
        <f t="shared" si="94"/>
        <v>3.5180000000000007</v>
      </c>
      <c r="CU38">
        <f t="shared" si="94"/>
        <v>97.669000000000011</v>
      </c>
      <c r="CV38">
        <f t="shared" si="94"/>
        <v>0</v>
      </c>
      <c r="CW38">
        <f t="shared" si="94"/>
        <v>0</v>
      </c>
      <c r="CX38">
        <f t="shared" si="94"/>
        <v>0</v>
      </c>
      <c r="CY38">
        <f t="shared" si="94"/>
        <v>0</v>
      </c>
    </row>
    <row r="39" spans="1:103" x14ac:dyDescent="0.2">
      <c r="Q39">
        <v>101.15900000000001</v>
      </c>
      <c r="R39">
        <v>7.1040000000000001</v>
      </c>
      <c r="Y39">
        <v>112.78</v>
      </c>
      <c r="AN39">
        <f t="shared" si="13"/>
        <v>0</v>
      </c>
      <c r="AO39">
        <f t="shared" si="14"/>
        <v>0</v>
      </c>
      <c r="AP39">
        <f t="shared" si="15"/>
        <v>0</v>
      </c>
      <c r="AQ39">
        <f t="shared" si="16"/>
        <v>0</v>
      </c>
      <c r="AR39">
        <f t="shared" si="17"/>
        <v>0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  <c r="AW39">
        <f t="shared" si="22"/>
        <v>0</v>
      </c>
      <c r="AX39">
        <f t="shared" si="23"/>
        <v>0</v>
      </c>
      <c r="AY39">
        <f t="shared" si="24"/>
        <v>0</v>
      </c>
      <c r="AZ39">
        <f t="shared" si="25"/>
        <v>0</v>
      </c>
      <c r="BA39">
        <f t="shared" si="26"/>
        <v>0</v>
      </c>
      <c r="BB39">
        <f t="shared" si="27"/>
        <v>0</v>
      </c>
      <c r="BC39">
        <f t="shared" si="28"/>
        <v>94.055000000000007</v>
      </c>
      <c r="BD39">
        <f t="shared" si="29"/>
        <v>1</v>
      </c>
      <c r="BE39">
        <f t="shared" si="30"/>
        <v>0</v>
      </c>
      <c r="BF39">
        <f t="shared" si="31"/>
        <v>0</v>
      </c>
      <c r="BG39">
        <f t="shared" si="32"/>
        <v>0</v>
      </c>
      <c r="BH39">
        <f t="shared" si="33"/>
        <v>0</v>
      </c>
      <c r="BI39">
        <f t="shared" si="34"/>
        <v>0</v>
      </c>
      <c r="BJ39">
        <f t="shared" si="35"/>
        <v>0</v>
      </c>
      <c r="BK39">
        <f t="shared" si="36"/>
        <v>112.78</v>
      </c>
      <c r="BL39">
        <f t="shared" si="37"/>
        <v>0</v>
      </c>
      <c r="BM39">
        <f t="shared" si="38"/>
        <v>0</v>
      </c>
      <c r="BN39">
        <f t="shared" si="39"/>
        <v>0</v>
      </c>
      <c r="BO39">
        <f t="shared" si="40"/>
        <v>0</v>
      </c>
      <c r="BP39">
        <f t="shared" si="41"/>
        <v>0</v>
      </c>
      <c r="BQ39">
        <f t="shared" si="42"/>
        <v>0</v>
      </c>
      <c r="BR39">
        <f t="shared" si="43"/>
        <v>0</v>
      </c>
      <c r="BS39">
        <f t="shared" si="44"/>
        <v>0</v>
      </c>
      <c r="BT39">
        <f t="shared" si="45"/>
        <v>0</v>
      </c>
      <c r="BU39">
        <f t="shared" si="46"/>
        <v>0</v>
      </c>
      <c r="BV39">
        <f t="shared" si="47"/>
        <v>0</v>
      </c>
      <c r="BW39">
        <f t="shared" si="48"/>
        <v>0</v>
      </c>
      <c r="BZ39">
        <f t="shared" si="49"/>
        <v>0</v>
      </c>
      <c r="CA39">
        <f t="shared" si="50"/>
        <v>0</v>
      </c>
      <c r="CB39">
        <f t="shared" si="51"/>
        <v>0</v>
      </c>
      <c r="CC39">
        <f t="shared" si="52"/>
        <v>0</v>
      </c>
      <c r="CD39">
        <f t="shared" si="53"/>
        <v>0</v>
      </c>
      <c r="CE39">
        <f t="shared" si="54"/>
        <v>94.055000000000007</v>
      </c>
      <c r="CF39">
        <f t="shared" si="55"/>
        <v>0</v>
      </c>
      <c r="CG39">
        <f t="shared" si="56"/>
        <v>112.78</v>
      </c>
      <c r="CH39">
        <f t="shared" si="57"/>
        <v>0</v>
      </c>
      <c r="CI39">
        <f t="shared" si="58"/>
        <v>0</v>
      </c>
      <c r="CJ39">
        <f t="shared" si="59"/>
        <v>0</v>
      </c>
      <c r="CK39">
        <f t="shared" si="60"/>
        <v>0</v>
      </c>
      <c r="CM39" t="s">
        <v>49</v>
      </c>
      <c r="CN39">
        <f>SUM(BZ71:BZ72)</f>
        <v>36.978999999999999</v>
      </c>
      <c r="CO39">
        <f t="shared" ref="CO39:CY39" si="95">SUM(CA71:CA72)</f>
        <v>26.091999999999999</v>
      </c>
      <c r="CP39">
        <f t="shared" si="95"/>
        <v>0</v>
      </c>
      <c r="CQ39">
        <f t="shared" si="95"/>
        <v>18.459</v>
      </c>
      <c r="CR39">
        <f t="shared" si="95"/>
        <v>80.445000000000007</v>
      </c>
      <c r="CS39">
        <f t="shared" si="95"/>
        <v>245.72899999999998</v>
      </c>
      <c r="CT39">
        <f t="shared" si="95"/>
        <v>11.526999999999999</v>
      </c>
      <c r="CU39">
        <f t="shared" si="95"/>
        <v>0</v>
      </c>
      <c r="CV39">
        <f t="shared" si="95"/>
        <v>0</v>
      </c>
      <c r="CW39">
        <f t="shared" si="95"/>
        <v>0</v>
      </c>
      <c r="CX39">
        <f t="shared" si="95"/>
        <v>0</v>
      </c>
      <c r="CY39">
        <f t="shared" si="95"/>
        <v>0</v>
      </c>
    </row>
    <row r="40" spans="1:103" x14ac:dyDescent="0.2">
      <c r="A40" t="s">
        <v>34</v>
      </c>
      <c r="E40">
        <v>12.263999999999999</v>
      </c>
      <c r="F40">
        <v>7.1130000000000004</v>
      </c>
      <c r="K40">
        <v>32.298999999999999</v>
      </c>
      <c r="L40">
        <v>7.0890000000000004</v>
      </c>
      <c r="N40">
        <v>8.2230000000000008</v>
      </c>
      <c r="O40">
        <v>6.976</v>
      </c>
      <c r="Q40">
        <v>133.72300000000001</v>
      </c>
      <c r="R40">
        <v>7.0190000000000001</v>
      </c>
      <c r="T40">
        <v>9.2859999999999996</v>
      </c>
      <c r="U40">
        <v>7.0979999999999999</v>
      </c>
      <c r="Y40">
        <v>239.34</v>
      </c>
      <c r="AM40" t="s">
        <v>34</v>
      </c>
      <c r="AN40">
        <f t="shared" si="13"/>
        <v>0</v>
      </c>
      <c r="AO40">
        <f t="shared" si="14"/>
        <v>0</v>
      </c>
      <c r="AP40">
        <f t="shared" si="15"/>
        <v>0</v>
      </c>
      <c r="AQ40">
        <f t="shared" si="16"/>
        <v>5.1509999999999989</v>
      </c>
      <c r="AR40">
        <f t="shared" si="17"/>
        <v>1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  <c r="AW40">
        <f t="shared" si="22"/>
        <v>25.21</v>
      </c>
      <c r="AX40">
        <f t="shared" si="23"/>
        <v>1</v>
      </c>
      <c r="AY40">
        <f t="shared" si="24"/>
        <v>0</v>
      </c>
      <c r="AZ40">
        <f t="shared" si="25"/>
        <v>1.2470000000000008</v>
      </c>
      <c r="BA40">
        <f t="shared" si="26"/>
        <v>1</v>
      </c>
      <c r="BB40">
        <f t="shared" si="27"/>
        <v>0</v>
      </c>
      <c r="BC40">
        <f t="shared" si="28"/>
        <v>126.70400000000001</v>
      </c>
      <c r="BD40">
        <f t="shared" si="29"/>
        <v>1</v>
      </c>
      <c r="BE40">
        <f t="shared" si="30"/>
        <v>0</v>
      </c>
      <c r="BF40">
        <f t="shared" si="31"/>
        <v>2.1879999999999997</v>
      </c>
      <c r="BG40">
        <f t="shared" si="32"/>
        <v>1</v>
      </c>
      <c r="BH40">
        <f t="shared" si="33"/>
        <v>0</v>
      </c>
      <c r="BI40">
        <f t="shared" si="34"/>
        <v>0</v>
      </c>
      <c r="BJ40">
        <f t="shared" si="35"/>
        <v>0</v>
      </c>
      <c r="BK40">
        <f t="shared" si="36"/>
        <v>239.34</v>
      </c>
      <c r="BL40">
        <f t="shared" si="37"/>
        <v>0</v>
      </c>
      <c r="BM40">
        <f t="shared" si="38"/>
        <v>0</v>
      </c>
      <c r="BN40">
        <f t="shared" si="39"/>
        <v>0</v>
      </c>
      <c r="BO40">
        <f t="shared" si="40"/>
        <v>0</v>
      </c>
      <c r="BP40">
        <f t="shared" si="41"/>
        <v>0</v>
      </c>
      <c r="BQ40">
        <f t="shared" si="42"/>
        <v>0</v>
      </c>
      <c r="BR40">
        <f t="shared" si="43"/>
        <v>0</v>
      </c>
      <c r="BS40">
        <f t="shared" si="44"/>
        <v>0</v>
      </c>
      <c r="BT40">
        <f t="shared" si="45"/>
        <v>0</v>
      </c>
      <c r="BU40">
        <f t="shared" si="46"/>
        <v>0</v>
      </c>
      <c r="BV40">
        <f t="shared" si="47"/>
        <v>0</v>
      </c>
      <c r="BW40">
        <f t="shared" si="48"/>
        <v>0</v>
      </c>
      <c r="BY40" t="s">
        <v>34</v>
      </c>
      <c r="BZ40">
        <f t="shared" si="49"/>
        <v>0</v>
      </c>
      <c r="CA40">
        <f t="shared" si="50"/>
        <v>5.1509999999999989</v>
      </c>
      <c r="CB40">
        <f t="shared" si="51"/>
        <v>0</v>
      </c>
      <c r="CC40">
        <f t="shared" si="52"/>
        <v>25.21</v>
      </c>
      <c r="CD40">
        <f t="shared" si="53"/>
        <v>1.2470000000000008</v>
      </c>
      <c r="CE40">
        <f t="shared" si="54"/>
        <v>126.70400000000001</v>
      </c>
      <c r="CF40">
        <f t="shared" si="55"/>
        <v>2.1879999999999997</v>
      </c>
      <c r="CG40">
        <f t="shared" si="56"/>
        <v>239.34</v>
      </c>
      <c r="CH40">
        <f t="shared" si="57"/>
        <v>0</v>
      </c>
      <c r="CI40">
        <f t="shared" si="58"/>
        <v>0</v>
      </c>
      <c r="CJ40">
        <f t="shared" si="59"/>
        <v>0</v>
      </c>
      <c r="CK40">
        <f t="shared" si="60"/>
        <v>0</v>
      </c>
      <c r="CM40" t="s">
        <v>50</v>
      </c>
      <c r="CN40">
        <f>SUM(BZ73:BZ74)</f>
        <v>2.524</v>
      </c>
      <c r="CO40">
        <f t="shared" ref="CO40:CY40" si="96">SUM(CA73:CA74)</f>
        <v>6.8679999999999994</v>
      </c>
      <c r="CP40">
        <f t="shared" si="96"/>
        <v>0</v>
      </c>
      <c r="CQ40">
        <f t="shared" si="96"/>
        <v>37.659999999999997</v>
      </c>
      <c r="CR40">
        <f t="shared" si="96"/>
        <v>29.913000000000004</v>
      </c>
      <c r="CS40">
        <f t="shared" si="96"/>
        <v>235.61</v>
      </c>
      <c r="CT40">
        <f t="shared" si="96"/>
        <v>38.048999999999999</v>
      </c>
      <c r="CU40">
        <f t="shared" si="96"/>
        <v>0</v>
      </c>
      <c r="CV40">
        <f t="shared" si="96"/>
        <v>0</v>
      </c>
      <c r="CW40">
        <f t="shared" si="96"/>
        <v>0</v>
      </c>
      <c r="CX40">
        <f t="shared" si="96"/>
        <v>0</v>
      </c>
      <c r="CY40">
        <f t="shared" si="96"/>
        <v>0</v>
      </c>
    </row>
    <row r="41" spans="1:103" x14ac:dyDescent="0.2">
      <c r="P41">
        <v>165.47</v>
      </c>
      <c r="AN41">
        <f t="shared" si="13"/>
        <v>0</v>
      </c>
      <c r="AO41">
        <f t="shared" si="14"/>
        <v>0</v>
      </c>
      <c r="AP41">
        <f t="shared" si="15"/>
        <v>0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U41">
        <f t="shared" si="20"/>
        <v>0</v>
      </c>
      <c r="AV41">
        <f t="shared" si="21"/>
        <v>0</v>
      </c>
      <c r="AW41">
        <f t="shared" si="22"/>
        <v>0</v>
      </c>
      <c r="AX41">
        <f t="shared" si="23"/>
        <v>0</v>
      </c>
      <c r="AY41">
        <f t="shared" si="24"/>
        <v>0</v>
      </c>
      <c r="AZ41">
        <f t="shared" si="25"/>
        <v>0</v>
      </c>
      <c r="BA41">
        <f t="shared" si="26"/>
        <v>0</v>
      </c>
      <c r="BB41">
        <f t="shared" si="27"/>
        <v>165.47</v>
      </c>
      <c r="BC41">
        <f t="shared" si="28"/>
        <v>0</v>
      </c>
      <c r="BD41">
        <f t="shared" si="29"/>
        <v>0</v>
      </c>
      <c r="BE41">
        <f t="shared" si="30"/>
        <v>0</v>
      </c>
      <c r="BF41">
        <f t="shared" si="31"/>
        <v>0</v>
      </c>
      <c r="BG41">
        <f t="shared" si="32"/>
        <v>0</v>
      </c>
      <c r="BH41">
        <f t="shared" si="33"/>
        <v>0</v>
      </c>
      <c r="BI41">
        <f t="shared" si="34"/>
        <v>0</v>
      </c>
      <c r="BJ41">
        <f t="shared" si="35"/>
        <v>0</v>
      </c>
      <c r="BK41">
        <f t="shared" si="36"/>
        <v>0</v>
      </c>
      <c r="BL41">
        <f t="shared" si="37"/>
        <v>0</v>
      </c>
      <c r="BM41">
        <f t="shared" si="38"/>
        <v>0</v>
      </c>
      <c r="BN41">
        <f t="shared" si="39"/>
        <v>0</v>
      </c>
      <c r="BO41">
        <f t="shared" si="40"/>
        <v>0</v>
      </c>
      <c r="BP41">
        <f t="shared" si="41"/>
        <v>0</v>
      </c>
      <c r="BQ41">
        <f t="shared" si="42"/>
        <v>0</v>
      </c>
      <c r="BR41">
        <f t="shared" si="43"/>
        <v>0</v>
      </c>
      <c r="BS41">
        <f t="shared" si="44"/>
        <v>0</v>
      </c>
      <c r="BT41">
        <f t="shared" si="45"/>
        <v>0</v>
      </c>
      <c r="BU41">
        <f t="shared" si="46"/>
        <v>0</v>
      </c>
      <c r="BV41">
        <f t="shared" si="47"/>
        <v>0</v>
      </c>
      <c r="BW41">
        <f t="shared" si="48"/>
        <v>0</v>
      </c>
      <c r="BZ41">
        <f t="shared" si="49"/>
        <v>0</v>
      </c>
      <c r="CA41">
        <f t="shared" si="50"/>
        <v>0</v>
      </c>
      <c r="CB41">
        <f t="shared" si="51"/>
        <v>0</v>
      </c>
      <c r="CC41">
        <f t="shared" si="52"/>
        <v>0</v>
      </c>
      <c r="CD41">
        <f t="shared" si="53"/>
        <v>165.47</v>
      </c>
      <c r="CE41">
        <f t="shared" si="54"/>
        <v>0</v>
      </c>
      <c r="CF41">
        <f t="shared" si="55"/>
        <v>0</v>
      </c>
      <c r="CG41">
        <f t="shared" si="56"/>
        <v>0</v>
      </c>
      <c r="CH41">
        <f t="shared" si="57"/>
        <v>0</v>
      </c>
      <c r="CI41">
        <f t="shared" si="58"/>
        <v>0</v>
      </c>
      <c r="CJ41">
        <f t="shared" si="59"/>
        <v>0</v>
      </c>
      <c r="CK41">
        <f t="shared" si="60"/>
        <v>0</v>
      </c>
      <c r="CM41" t="s">
        <v>51</v>
      </c>
      <c r="CN41">
        <f>SUM(BZ75:BZ76)</f>
        <v>3.5309999999999997</v>
      </c>
      <c r="CO41">
        <f t="shared" ref="CO41:CY41" si="97">SUM(CA75:CA76)</f>
        <v>12.781000000000002</v>
      </c>
      <c r="CP41">
        <f t="shared" si="97"/>
        <v>19.55</v>
      </c>
      <c r="CQ41">
        <f t="shared" si="97"/>
        <v>42.146999999999998</v>
      </c>
      <c r="CR41">
        <f t="shared" si="97"/>
        <v>22.817999999999998</v>
      </c>
      <c r="CS41">
        <f t="shared" si="97"/>
        <v>289.95999999999998</v>
      </c>
      <c r="CT41">
        <f t="shared" si="97"/>
        <v>20.045000000000002</v>
      </c>
      <c r="CU41">
        <f t="shared" si="97"/>
        <v>0</v>
      </c>
      <c r="CV41">
        <f t="shared" si="97"/>
        <v>0</v>
      </c>
      <c r="CW41">
        <f t="shared" si="97"/>
        <v>0</v>
      </c>
      <c r="CX41">
        <f t="shared" si="97"/>
        <v>0</v>
      </c>
      <c r="CY41">
        <f t="shared" si="97"/>
        <v>0</v>
      </c>
    </row>
    <row r="42" spans="1:103" x14ac:dyDescent="0.2">
      <c r="P42">
        <v>102.18</v>
      </c>
      <c r="AN42">
        <f t="shared" si="13"/>
        <v>0</v>
      </c>
      <c r="AO42">
        <f t="shared" si="14"/>
        <v>0</v>
      </c>
      <c r="AP42">
        <f t="shared" si="15"/>
        <v>0</v>
      </c>
      <c r="AQ42">
        <f t="shared" si="16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  <c r="AW42">
        <f t="shared" si="22"/>
        <v>0</v>
      </c>
      <c r="AX42">
        <f t="shared" si="23"/>
        <v>0</v>
      </c>
      <c r="AY42">
        <f t="shared" si="24"/>
        <v>0</v>
      </c>
      <c r="AZ42">
        <f t="shared" si="25"/>
        <v>0</v>
      </c>
      <c r="BA42">
        <f t="shared" si="26"/>
        <v>0</v>
      </c>
      <c r="BB42">
        <f t="shared" si="27"/>
        <v>102.18</v>
      </c>
      <c r="BC42">
        <f t="shared" si="28"/>
        <v>0</v>
      </c>
      <c r="BD42">
        <f t="shared" si="29"/>
        <v>0</v>
      </c>
      <c r="BE42">
        <f t="shared" si="30"/>
        <v>0</v>
      </c>
      <c r="BF42">
        <f t="shared" si="31"/>
        <v>0</v>
      </c>
      <c r="BG42">
        <f t="shared" si="32"/>
        <v>0</v>
      </c>
      <c r="BH42">
        <f t="shared" si="33"/>
        <v>0</v>
      </c>
      <c r="BI42">
        <f t="shared" si="34"/>
        <v>0</v>
      </c>
      <c r="BJ42">
        <f t="shared" si="35"/>
        <v>0</v>
      </c>
      <c r="BK42">
        <f t="shared" si="36"/>
        <v>0</v>
      </c>
      <c r="BL42">
        <f t="shared" si="37"/>
        <v>0</v>
      </c>
      <c r="BM42">
        <f t="shared" si="38"/>
        <v>0</v>
      </c>
      <c r="BN42">
        <f t="shared" si="39"/>
        <v>0</v>
      </c>
      <c r="BO42">
        <f t="shared" si="40"/>
        <v>0</v>
      </c>
      <c r="BP42">
        <f t="shared" si="41"/>
        <v>0</v>
      </c>
      <c r="BQ42">
        <f t="shared" si="42"/>
        <v>0</v>
      </c>
      <c r="BR42">
        <f t="shared" si="43"/>
        <v>0</v>
      </c>
      <c r="BS42">
        <f t="shared" si="44"/>
        <v>0</v>
      </c>
      <c r="BT42">
        <f t="shared" si="45"/>
        <v>0</v>
      </c>
      <c r="BU42">
        <f t="shared" si="46"/>
        <v>0</v>
      </c>
      <c r="BV42">
        <f t="shared" si="47"/>
        <v>0</v>
      </c>
      <c r="BW42">
        <f t="shared" si="48"/>
        <v>0</v>
      </c>
      <c r="BZ42">
        <f t="shared" si="49"/>
        <v>0</v>
      </c>
      <c r="CA42">
        <f t="shared" si="50"/>
        <v>0</v>
      </c>
      <c r="CB42">
        <f t="shared" si="51"/>
        <v>0</v>
      </c>
      <c r="CC42">
        <f t="shared" si="52"/>
        <v>0</v>
      </c>
      <c r="CD42">
        <f t="shared" si="53"/>
        <v>102.18</v>
      </c>
      <c r="CE42">
        <f t="shared" si="54"/>
        <v>0</v>
      </c>
      <c r="CF42">
        <f t="shared" si="55"/>
        <v>0</v>
      </c>
      <c r="CG42">
        <f t="shared" si="56"/>
        <v>0</v>
      </c>
      <c r="CH42">
        <f t="shared" si="57"/>
        <v>0</v>
      </c>
      <c r="CI42">
        <f t="shared" si="58"/>
        <v>0</v>
      </c>
      <c r="CJ42">
        <f t="shared" si="59"/>
        <v>0</v>
      </c>
      <c r="CK42">
        <f t="shared" si="60"/>
        <v>0</v>
      </c>
      <c r="CM42" t="s">
        <v>52</v>
      </c>
      <c r="CN42">
        <f>SUM(BZ77:BZ78)</f>
        <v>21.245000000000001</v>
      </c>
      <c r="CO42">
        <f t="shared" ref="CO42:CY42" si="98">SUM(CA77:CA78)</f>
        <v>19.058</v>
      </c>
      <c r="CP42">
        <f t="shared" si="98"/>
        <v>0</v>
      </c>
      <c r="CQ42">
        <f t="shared" si="98"/>
        <v>15.777999999999999</v>
      </c>
      <c r="CR42">
        <f t="shared" si="98"/>
        <v>24.661999999999999</v>
      </c>
      <c r="CS42">
        <f t="shared" si="98"/>
        <v>198.28</v>
      </c>
      <c r="CT42">
        <f t="shared" si="98"/>
        <v>52.475999999999999</v>
      </c>
      <c r="CU42">
        <f t="shared" si="98"/>
        <v>0</v>
      </c>
      <c r="CV42">
        <f t="shared" si="98"/>
        <v>0</v>
      </c>
      <c r="CW42">
        <f t="shared" si="98"/>
        <v>0</v>
      </c>
      <c r="CX42">
        <f t="shared" si="98"/>
        <v>0</v>
      </c>
      <c r="CY42">
        <f t="shared" si="98"/>
        <v>0</v>
      </c>
    </row>
    <row r="43" spans="1:103" x14ac:dyDescent="0.2">
      <c r="A43" t="s">
        <v>35</v>
      </c>
      <c r="E43">
        <v>27.283000000000001</v>
      </c>
      <c r="F43">
        <v>7.4720000000000004</v>
      </c>
      <c r="K43">
        <v>7.31</v>
      </c>
      <c r="L43">
        <v>7.2919999999999998</v>
      </c>
      <c r="N43">
        <v>45.655999999999999</v>
      </c>
      <c r="O43">
        <v>7.383</v>
      </c>
      <c r="Q43">
        <v>131.476</v>
      </c>
      <c r="R43">
        <v>7.4589999999999996</v>
      </c>
      <c r="Y43">
        <v>301.92</v>
      </c>
      <c r="Z43">
        <v>2.9470000000000001</v>
      </c>
      <c r="AA43">
        <v>2.8180000000000001</v>
      </c>
      <c r="AF43">
        <v>2.972</v>
      </c>
      <c r="AG43">
        <v>2.8279999999999998</v>
      </c>
      <c r="AM43" t="s">
        <v>35</v>
      </c>
      <c r="AN43">
        <f t="shared" si="13"/>
        <v>0</v>
      </c>
      <c r="AO43">
        <f t="shared" si="14"/>
        <v>0</v>
      </c>
      <c r="AP43">
        <f t="shared" si="15"/>
        <v>0</v>
      </c>
      <c r="AQ43">
        <f t="shared" si="16"/>
        <v>19.811</v>
      </c>
      <c r="AR43">
        <f t="shared" si="17"/>
        <v>1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0</v>
      </c>
      <c r="AW43">
        <f t="shared" si="22"/>
        <v>1.7999999999999794E-2</v>
      </c>
      <c r="AX43">
        <f t="shared" si="23"/>
        <v>1</v>
      </c>
      <c r="AY43">
        <f t="shared" si="24"/>
        <v>0</v>
      </c>
      <c r="AZ43">
        <f t="shared" si="25"/>
        <v>38.272999999999996</v>
      </c>
      <c r="BA43">
        <f t="shared" si="26"/>
        <v>1</v>
      </c>
      <c r="BB43">
        <f t="shared" si="27"/>
        <v>0</v>
      </c>
      <c r="BC43">
        <f t="shared" si="28"/>
        <v>124.017</v>
      </c>
      <c r="BD43">
        <f t="shared" si="29"/>
        <v>1</v>
      </c>
      <c r="BE43">
        <f t="shared" si="30"/>
        <v>0</v>
      </c>
      <c r="BF43">
        <f t="shared" si="31"/>
        <v>0</v>
      </c>
      <c r="BG43">
        <f t="shared" si="32"/>
        <v>0</v>
      </c>
      <c r="BH43">
        <f t="shared" si="33"/>
        <v>0</v>
      </c>
      <c r="BI43">
        <f t="shared" si="34"/>
        <v>0</v>
      </c>
      <c r="BJ43">
        <f t="shared" si="35"/>
        <v>0</v>
      </c>
      <c r="BK43">
        <f t="shared" si="36"/>
        <v>301.92</v>
      </c>
      <c r="BL43">
        <f t="shared" si="37"/>
        <v>0.129</v>
      </c>
      <c r="BM43">
        <f t="shared" si="38"/>
        <v>1</v>
      </c>
      <c r="BN43">
        <f t="shared" si="39"/>
        <v>0</v>
      </c>
      <c r="BO43">
        <f t="shared" si="40"/>
        <v>0</v>
      </c>
      <c r="BP43">
        <f t="shared" si="41"/>
        <v>0</v>
      </c>
      <c r="BQ43">
        <f t="shared" si="42"/>
        <v>0</v>
      </c>
      <c r="BR43">
        <f t="shared" si="43"/>
        <v>0.14400000000000013</v>
      </c>
      <c r="BS43">
        <f t="shared" si="44"/>
        <v>1</v>
      </c>
      <c r="BT43">
        <f t="shared" si="45"/>
        <v>0</v>
      </c>
      <c r="BU43">
        <f t="shared" si="46"/>
        <v>0</v>
      </c>
      <c r="BV43">
        <f t="shared" si="47"/>
        <v>0</v>
      </c>
      <c r="BW43">
        <f t="shared" si="48"/>
        <v>0</v>
      </c>
      <c r="BY43" t="s">
        <v>35</v>
      </c>
      <c r="BZ43">
        <f t="shared" si="49"/>
        <v>0</v>
      </c>
      <c r="CA43">
        <f t="shared" si="50"/>
        <v>19.811</v>
      </c>
      <c r="CB43">
        <f t="shared" si="51"/>
        <v>0</v>
      </c>
      <c r="CC43">
        <f t="shared" si="52"/>
        <v>1.7999999999999794E-2</v>
      </c>
      <c r="CD43">
        <f t="shared" si="53"/>
        <v>38.272999999999996</v>
      </c>
      <c r="CE43">
        <f t="shared" si="54"/>
        <v>124.017</v>
      </c>
      <c r="CF43">
        <f t="shared" si="55"/>
        <v>0</v>
      </c>
      <c r="CG43">
        <f t="shared" si="56"/>
        <v>301.92</v>
      </c>
      <c r="CH43">
        <f t="shared" si="57"/>
        <v>0.129</v>
      </c>
      <c r="CI43">
        <f t="shared" si="58"/>
        <v>0</v>
      </c>
      <c r="CJ43">
        <f t="shared" si="59"/>
        <v>0.14400000000000013</v>
      </c>
      <c r="CK43">
        <f t="shared" si="60"/>
        <v>0</v>
      </c>
      <c r="CM43" t="s">
        <v>25</v>
      </c>
      <c r="CN43">
        <f>BZ79</f>
        <v>2.3390000000000004</v>
      </c>
      <c r="CO43">
        <f t="shared" ref="CO43:CY43" si="99">CA79</f>
        <v>5.2649999999999997</v>
      </c>
      <c r="CP43">
        <f t="shared" si="99"/>
        <v>0</v>
      </c>
      <c r="CQ43">
        <f t="shared" si="99"/>
        <v>31.651</v>
      </c>
      <c r="CR43">
        <f t="shared" si="99"/>
        <v>76.234999999999999</v>
      </c>
      <c r="CS43">
        <f t="shared" si="99"/>
        <v>177.417</v>
      </c>
      <c r="CT43">
        <f t="shared" si="99"/>
        <v>99.206000000000003</v>
      </c>
      <c r="CU43">
        <f t="shared" si="99"/>
        <v>0</v>
      </c>
      <c r="CV43">
        <f t="shared" si="99"/>
        <v>0</v>
      </c>
      <c r="CW43">
        <f t="shared" si="99"/>
        <v>0</v>
      </c>
      <c r="CX43">
        <f t="shared" si="99"/>
        <v>0</v>
      </c>
      <c r="CY43">
        <f t="shared" si="99"/>
        <v>0</v>
      </c>
    </row>
    <row r="44" spans="1:103" x14ac:dyDescent="0.2">
      <c r="K44">
        <v>9.5289999999999999</v>
      </c>
      <c r="L44">
        <v>7.3479999999999999</v>
      </c>
      <c r="Q44">
        <v>116.59399999999999</v>
      </c>
      <c r="R44">
        <v>7.4089999999999998</v>
      </c>
      <c r="AN44">
        <f t="shared" si="13"/>
        <v>0</v>
      </c>
      <c r="AO44">
        <f t="shared" si="14"/>
        <v>0</v>
      </c>
      <c r="AP44">
        <f t="shared" si="15"/>
        <v>0</v>
      </c>
      <c r="AQ44">
        <f t="shared" si="16"/>
        <v>0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0</v>
      </c>
      <c r="AW44">
        <f t="shared" si="22"/>
        <v>2.181</v>
      </c>
      <c r="AX44">
        <f t="shared" si="23"/>
        <v>1</v>
      </c>
      <c r="AY44">
        <f t="shared" si="24"/>
        <v>0</v>
      </c>
      <c r="AZ44">
        <f t="shared" si="25"/>
        <v>0</v>
      </c>
      <c r="BA44">
        <f t="shared" si="26"/>
        <v>0</v>
      </c>
      <c r="BB44">
        <f t="shared" si="27"/>
        <v>0</v>
      </c>
      <c r="BC44">
        <f t="shared" si="28"/>
        <v>109.18499999999999</v>
      </c>
      <c r="BD44">
        <f t="shared" si="29"/>
        <v>1</v>
      </c>
      <c r="BE44">
        <f t="shared" si="30"/>
        <v>0</v>
      </c>
      <c r="BF44">
        <f t="shared" si="31"/>
        <v>0</v>
      </c>
      <c r="BG44">
        <f t="shared" si="32"/>
        <v>0</v>
      </c>
      <c r="BH44">
        <f t="shared" si="33"/>
        <v>0</v>
      </c>
      <c r="BI44">
        <f t="shared" si="34"/>
        <v>0</v>
      </c>
      <c r="BJ44">
        <f t="shared" si="35"/>
        <v>0</v>
      </c>
      <c r="BK44">
        <f t="shared" si="36"/>
        <v>0</v>
      </c>
      <c r="BL44">
        <f t="shared" si="37"/>
        <v>0</v>
      </c>
      <c r="BM44">
        <f t="shared" si="38"/>
        <v>0</v>
      </c>
      <c r="BN44">
        <f t="shared" si="39"/>
        <v>0</v>
      </c>
      <c r="BO44">
        <f t="shared" si="40"/>
        <v>0</v>
      </c>
      <c r="BP44">
        <f t="shared" si="41"/>
        <v>0</v>
      </c>
      <c r="BQ44">
        <f t="shared" si="42"/>
        <v>0</v>
      </c>
      <c r="BR44">
        <f t="shared" si="43"/>
        <v>0</v>
      </c>
      <c r="BS44">
        <f t="shared" si="44"/>
        <v>0</v>
      </c>
      <c r="BT44">
        <f t="shared" si="45"/>
        <v>0</v>
      </c>
      <c r="BU44">
        <f t="shared" si="46"/>
        <v>0</v>
      </c>
      <c r="BV44">
        <f t="shared" si="47"/>
        <v>0</v>
      </c>
      <c r="BW44">
        <f t="shared" si="48"/>
        <v>0</v>
      </c>
      <c r="BZ44">
        <f t="shared" si="49"/>
        <v>0</v>
      </c>
      <c r="CA44">
        <f t="shared" si="50"/>
        <v>0</v>
      </c>
      <c r="CB44">
        <f t="shared" si="51"/>
        <v>0</v>
      </c>
      <c r="CC44">
        <f t="shared" si="52"/>
        <v>2.181</v>
      </c>
      <c r="CD44">
        <f t="shared" si="53"/>
        <v>0</v>
      </c>
      <c r="CE44">
        <f t="shared" si="54"/>
        <v>109.18499999999999</v>
      </c>
      <c r="CF44">
        <f t="shared" si="55"/>
        <v>0</v>
      </c>
      <c r="CG44">
        <f t="shared" si="56"/>
        <v>0</v>
      </c>
      <c r="CH44">
        <f t="shared" si="57"/>
        <v>0</v>
      </c>
      <c r="CI44">
        <f t="shared" si="58"/>
        <v>0</v>
      </c>
      <c r="CJ44">
        <f t="shared" si="59"/>
        <v>0</v>
      </c>
      <c r="CK44">
        <f t="shared" si="60"/>
        <v>0</v>
      </c>
      <c r="CM44" t="s">
        <v>53</v>
      </c>
      <c r="CN44">
        <f>SUM(BZ80:BZ81)</f>
        <v>0</v>
      </c>
      <c r="CO44">
        <f t="shared" ref="CO44:CY44" si="100">SUM(CA80:CA81)</f>
        <v>8.6660000000000004</v>
      </c>
      <c r="CP44">
        <f t="shared" si="100"/>
        <v>0</v>
      </c>
      <c r="CQ44">
        <f t="shared" si="100"/>
        <v>13.564</v>
      </c>
      <c r="CR44">
        <f t="shared" si="100"/>
        <v>11.856000000000002</v>
      </c>
      <c r="CS44">
        <f t="shared" si="100"/>
        <v>229.25099999999998</v>
      </c>
      <c r="CT44">
        <f t="shared" si="100"/>
        <v>0</v>
      </c>
      <c r="CU44">
        <f t="shared" si="100"/>
        <v>261</v>
      </c>
      <c r="CV44">
        <f t="shared" si="100"/>
        <v>0</v>
      </c>
      <c r="CW44">
        <f t="shared" si="100"/>
        <v>0</v>
      </c>
      <c r="CX44">
        <f t="shared" si="100"/>
        <v>0</v>
      </c>
      <c r="CY44">
        <f t="shared" si="100"/>
        <v>0</v>
      </c>
    </row>
    <row r="45" spans="1:103" x14ac:dyDescent="0.2">
      <c r="Q45">
        <v>110.518</v>
      </c>
      <c r="R45">
        <v>7.3330000000000002</v>
      </c>
      <c r="Y45">
        <v>261.45</v>
      </c>
      <c r="AN45">
        <f t="shared" si="13"/>
        <v>0</v>
      </c>
      <c r="AO45">
        <f t="shared" si="14"/>
        <v>0</v>
      </c>
      <c r="AP45">
        <f t="shared" si="15"/>
        <v>0</v>
      </c>
      <c r="AQ45">
        <f t="shared" si="16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  <c r="AW45">
        <f t="shared" si="22"/>
        <v>0</v>
      </c>
      <c r="AX45">
        <f t="shared" si="23"/>
        <v>0</v>
      </c>
      <c r="AY45">
        <f t="shared" si="24"/>
        <v>0</v>
      </c>
      <c r="AZ45">
        <f t="shared" si="25"/>
        <v>0</v>
      </c>
      <c r="BA45">
        <f t="shared" si="26"/>
        <v>0</v>
      </c>
      <c r="BB45">
        <f t="shared" si="27"/>
        <v>0</v>
      </c>
      <c r="BC45">
        <f t="shared" si="28"/>
        <v>103.185</v>
      </c>
      <c r="BD45">
        <f t="shared" si="29"/>
        <v>1</v>
      </c>
      <c r="BE45">
        <f t="shared" si="30"/>
        <v>0</v>
      </c>
      <c r="BF45">
        <f t="shared" si="31"/>
        <v>0</v>
      </c>
      <c r="BG45">
        <f t="shared" si="32"/>
        <v>0</v>
      </c>
      <c r="BH45">
        <f t="shared" si="33"/>
        <v>0</v>
      </c>
      <c r="BI45">
        <f t="shared" si="34"/>
        <v>0</v>
      </c>
      <c r="BJ45">
        <f t="shared" si="35"/>
        <v>0</v>
      </c>
      <c r="BK45">
        <f t="shared" si="36"/>
        <v>261.45</v>
      </c>
      <c r="BL45">
        <f t="shared" si="37"/>
        <v>0</v>
      </c>
      <c r="BM45">
        <f t="shared" si="38"/>
        <v>0</v>
      </c>
      <c r="BN45">
        <f t="shared" si="39"/>
        <v>0</v>
      </c>
      <c r="BO45">
        <f t="shared" si="40"/>
        <v>0</v>
      </c>
      <c r="BP45">
        <f t="shared" si="41"/>
        <v>0</v>
      </c>
      <c r="BQ45">
        <f t="shared" si="42"/>
        <v>0</v>
      </c>
      <c r="BR45">
        <f t="shared" si="43"/>
        <v>0</v>
      </c>
      <c r="BS45">
        <f t="shared" si="44"/>
        <v>0</v>
      </c>
      <c r="BT45">
        <f t="shared" si="45"/>
        <v>0</v>
      </c>
      <c r="BU45">
        <f t="shared" si="46"/>
        <v>0</v>
      </c>
      <c r="BV45">
        <f t="shared" si="47"/>
        <v>0</v>
      </c>
      <c r="BW45">
        <f t="shared" si="48"/>
        <v>0</v>
      </c>
      <c r="BZ45">
        <f t="shared" si="49"/>
        <v>0</v>
      </c>
      <c r="CA45">
        <f t="shared" si="50"/>
        <v>0</v>
      </c>
      <c r="CB45">
        <f t="shared" si="51"/>
        <v>0</v>
      </c>
      <c r="CC45">
        <f t="shared" si="52"/>
        <v>0</v>
      </c>
      <c r="CD45">
        <f t="shared" si="53"/>
        <v>0</v>
      </c>
      <c r="CE45">
        <f t="shared" si="54"/>
        <v>103.185</v>
      </c>
      <c r="CF45">
        <f t="shared" si="55"/>
        <v>0</v>
      </c>
      <c r="CG45">
        <f t="shared" si="56"/>
        <v>261.45</v>
      </c>
      <c r="CH45">
        <f t="shared" si="57"/>
        <v>0</v>
      </c>
      <c r="CI45">
        <f t="shared" si="58"/>
        <v>0</v>
      </c>
      <c r="CJ45">
        <f t="shared" si="59"/>
        <v>0</v>
      </c>
      <c r="CK45">
        <f t="shared" si="60"/>
        <v>0</v>
      </c>
      <c r="CM45" t="s">
        <v>54</v>
      </c>
      <c r="CN45">
        <f>BZ82</f>
        <v>0</v>
      </c>
      <c r="CO45">
        <f t="shared" ref="CO45:CY45" si="101">CA82</f>
        <v>0.20500000000000007</v>
      </c>
      <c r="CP45">
        <f t="shared" si="101"/>
        <v>0</v>
      </c>
      <c r="CQ45">
        <f t="shared" si="101"/>
        <v>33.282999999999994</v>
      </c>
      <c r="CR45">
        <f t="shared" si="101"/>
        <v>27.450999999999997</v>
      </c>
      <c r="CS45">
        <f t="shared" si="101"/>
        <v>149.75200000000001</v>
      </c>
      <c r="CT45">
        <f t="shared" si="101"/>
        <v>32.061999999999998</v>
      </c>
      <c r="CU45">
        <f t="shared" si="101"/>
        <v>210.24</v>
      </c>
      <c r="CV45">
        <f t="shared" si="101"/>
        <v>0</v>
      </c>
      <c r="CW45">
        <f t="shared" si="101"/>
        <v>0</v>
      </c>
      <c r="CX45">
        <f t="shared" si="101"/>
        <v>0</v>
      </c>
      <c r="CY45">
        <f t="shared" si="101"/>
        <v>0</v>
      </c>
    </row>
    <row r="46" spans="1:103" x14ac:dyDescent="0.2">
      <c r="A46" t="s">
        <v>36</v>
      </c>
      <c r="D46">
        <v>0.50600000000000001</v>
      </c>
      <c r="E46">
        <v>8.6679999999999993</v>
      </c>
      <c r="F46">
        <v>7.3170000000000002</v>
      </c>
      <c r="H46">
        <v>18.524999999999999</v>
      </c>
      <c r="I46">
        <v>7.1879999999999997</v>
      </c>
      <c r="K46">
        <v>15.712999999999999</v>
      </c>
      <c r="L46">
        <v>7.2060000000000004</v>
      </c>
      <c r="N46">
        <v>46.595999999999997</v>
      </c>
      <c r="O46">
        <v>6.88</v>
      </c>
      <c r="Q46">
        <v>140.40899999999999</v>
      </c>
      <c r="R46">
        <v>6.98</v>
      </c>
      <c r="Y46">
        <v>259.8</v>
      </c>
      <c r="AM46" t="s">
        <v>36</v>
      </c>
      <c r="AN46">
        <f t="shared" si="13"/>
        <v>0</v>
      </c>
      <c r="AO46">
        <f t="shared" si="14"/>
        <v>0</v>
      </c>
      <c r="AP46">
        <f t="shared" si="15"/>
        <v>0.50600000000000001</v>
      </c>
      <c r="AQ46">
        <f t="shared" si="16"/>
        <v>1.3509999999999991</v>
      </c>
      <c r="AR46">
        <f t="shared" si="17"/>
        <v>1</v>
      </c>
      <c r="AS46">
        <f t="shared" si="18"/>
        <v>0</v>
      </c>
      <c r="AT46">
        <f t="shared" si="19"/>
        <v>11.337</v>
      </c>
      <c r="AU46">
        <f t="shared" si="20"/>
        <v>1</v>
      </c>
      <c r="AV46">
        <f t="shared" si="21"/>
        <v>0</v>
      </c>
      <c r="AW46">
        <f t="shared" si="22"/>
        <v>8.5069999999999979</v>
      </c>
      <c r="AX46">
        <f t="shared" si="23"/>
        <v>1</v>
      </c>
      <c r="AY46">
        <f t="shared" si="24"/>
        <v>0</v>
      </c>
      <c r="AZ46">
        <f t="shared" si="25"/>
        <v>39.715999999999994</v>
      </c>
      <c r="BA46">
        <f t="shared" si="26"/>
        <v>1</v>
      </c>
      <c r="BB46">
        <f t="shared" si="27"/>
        <v>0</v>
      </c>
      <c r="BC46">
        <f t="shared" si="28"/>
        <v>133.429</v>
      </c>
      <c r="BD46">
        <f t="shared" si="29"/>
        <v>1</v>
      </c>
      <c r="BE46">
        <f t="shared" si="30"/>
        <v>0</v>
      </c>
      <c r="BF46">
        <f t="shared" si="31"/>
        <v>0</v>
      </c>
      <c r="BG46">
        <f t="shared" si="32"/>
        <v>0</v>
      </c>
      <c r="BH46">
        <f t="shared" si="33"/>
        <v>0</v>
      </c>
      <c r="BI46">
        <f t="shared" si="34"/>
        <v>0</v>
      </c>
      <c r="BJ46">
        <f t="shared" si="35"/>
        <v>0</v>
      </c>
      <c r="BK46">
        <f t="shared" si="36"/>
        <v>259.8</v>
      </c>
      <c r="BL46">
        <f t="shared" si="37"/>
        <v>0</v>
      </c>
      <c r="BM46">
        <f t="shared" si="38"/>
        <v>0</v>
      </c>
      <c r="BN46">
        <f t="shared" si="39"/>
        <v>0</v>
      </c>
      <c r="BO46">
        <f t="shared" si="40"/>
        <v>0</v>
      </c>
      <c r="BP46">
        <f t="shared" si="41"/>
        <v>0</v>
      </c>
      <c r="BQ46">
        <f t="shared" si="42"/>
        <v>0</v>
      </c>
      <c r="BR46">
        <f t="shared" si="43"/>
        <v>0</v>
      </c>
      <c r="BS46">
        <f t="shared" si="44"/>
        <v>0</v>
      </c>
      <c r="BT46">
        <f t="shared" si="45"/>
        <v>0</v>
      </c>
      <c r="BU46">
        <f t="shared" si="46"/>
        <v>0</v>
      </c>
      <c r="BV46">
        <f t="shared" si="47"/>
        <v>0</v>
      </c>
      <c r="BW46">
        <f t="shared" si="48"/>
        <v>0</v>
      </c>
      <c r="BY46" t="s">
        <v>36</v>
      </c>
      <c r="BZ46">
        <f t="shared" si="49"/>
        <v>0.50600000000000001</v>
      </c>
      <c r="CA46">
        <f t="shared" si="50"/>
        <v>1.3509999999999991</v>
      </c>
      <c r="CB46">
        <f t="shared" si="51"/>
        <v>11.337</v>
      </c>
      <c r="CC46">
        <f t="shared" si="52"/>
        <v>8.5069999999999979</v>
      </c>
      <c r="CD46">
        <f t="shared" si="53"/>
        <v>39.715999999999994</v>
      </c>
      <c r="CE46">
        <f t="shared" si="54"/>
        <v>133.429</v>
      </c>
      <c r="CF46">
        <f t="shared" si="55"/>
        <v>0</v>
      </c>
      <c r="CG46">
        <f t="shared" si="56"/>
        <v>259.8</v>
      </c>
      <c r="CH46">
        <f t="shared" si="57"/>
        <v>0</v>
      </c>
      <c r="CI46">
        <f t="shared" si="58"/>
        <v>0</v>
      </c>
      <c r="CJ46">
        <f t="shared" si="59"/>
        <v>0</v>
      </c>
      <c r="CK46">
        <f t="shared" si="60"/>
        <v>0</v>
      </c>
      <c r="CM46" t="s">
        <v>55</v>
      </c>
      <c r="CN46">
        <f>SUM(BZ83:BZ84)</f>
        <v>0</v>
      </c>
      <c r="CO46">
        <f t="shared" ref="CO46:CY46" si="102">SUM(CA83:CA84)</f>
        <v>0.54499999999999993</v>
      </c>
      <c r="CP46">
        <f t="shared" si="102"/>
        <v>0</v>
      </c>
      <c r="CQ46">
        <f t="shared" si="102"/>
        <v>4.899</v>
      </c>
      <c r="CR46">
        <f t="shared" si="102"/>
        <v>78.064000000000007</v>
      </c>
      <c r="CS46">
        <f t="shared" si="102"/>
        <v>195.52600000000001</v>
      </c>
      <c r="CT46">
        <f t="shared" si="102"/>
        <v>0</v>
      </c>
      <c r="CU46">
        <f t="shared" si="102"/>
        <v>927.23</v>
      </c>
      <c r="CV46">
        <f t="shared" si="102"/>
        <v>0</v>
      </c>
      <c r="CW46">
        <f t="shared" si="102"/>
        <v>0</v>
      </c>
      <c r="CX46">
        <f t="shared" si="102"/>
        <v>0</v>
      </c>
      <c r="CY46">
        <f t="shared" si="102"/>
        <v>0</v>
      </c>
    </row>
    <row r="47" spans="1:103" x14ac:dyDescent="0.2">
      <c r="A47" t="s">
        <v>37</v>
      </c>
      <c r="B47">
        <v>8.7149999999999999</v>
      </c>
      <c r="C47">
        <v>7.0640000000000001</v>
      </c>
      <c r="E47">
        <v>7.859</v>
      </c>
      <c r="F47">
        <v>6.8659999999999997</v>
      </c>
      <c r="K47">
        <v>38.427</v>
      </c>
      <c r="L47">
        <v>7.0830000000000002</v>
      </c>
      <c r="N47">
        <v>8.282</v>
      </c>
      <c r="O47">
        <v>7.3360000000000003</v>
      </c>
      <c r="Q47">
        <v>141.16200000000001</v>
      </c>
      <c r="R47">
        <v>7.1719999999999997</v>
      </c>
      <c r="AM47" t="s">
        <v>37</v>
      </c>
      <c r="AN47">
        <f t="shared" si="13"/>
        <v>1.6509999999999998</v>
      </c>
      <c r="AO47">
        <f t="shared" si="14"/>
        <v>1</v>
      </c>
      <c r="AP47">
        <f t="shared" si="15"/>
        <v>0</v>
      </c>
      <c r="AQ47">
        <f t="shared" si="16"/>
        <v>0.99300000000000033</v>
      </c>
      <c r="AR47">
        <f t="shared" si="17"/>
        <v>1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0</v>
      </c>
      <c r="AW47">
        <f t="shared" si="22"/>
        <v>31.344000000000001</v>
      </c>
      <c r="AX47">
        <f t="shared" si="23"/>
        <v>1</v>
      </c>
      <c r="AY47">
        <f t="shared" si="24"/>
        <v>0</v>
      </c>
      <c r="AZ47">
        <f t="shared" si="25"/>
        <v>0.94599999999999973</v>
      </c>
      <c r="BA47">
        <f t="shared" si="26"/>
        <v>1</v>
      </c>
      <c r="BB47">
        <f t="shared" si="27"/>
        <v>0</v>
      </c>
      <c r="BC47">
        <f t="shared" si="28"/>
        <v>133.99</v>
      </c>
      <c r="BD47">
        <f t="shared" si="29"/>
        <v>1</v>
      </c>
      <c r="BE47">
        <f t="shared" si="30"/>
        <v>0</v>
      </c>
      <c r="BF47">
        <f t="shared" si="31"/>
        <v>0</v>
      </c>
      <c r="BG47">
        <f t="shared" si="32"/>
        <v>0</v>
      </c>
      <c r="BH47">
        <f t="shared" si="33"/>
        <v>0</v>
      </c>
      <c r="BI47">
        <f t="shared" si="34"/>
        <v>0</v>
      </c>
      <c r="BJ47">
        <f t="shared" si="35"/>
        <v>0</v>
      </c>
      <c r="BK47">
        <f t="shared" si="36"/>
        <v>0</v>
      </c>
      <c r="BL47">
        <f t="shared" si="37"/>
        <v>0</v>
      </c>
      <c r="BM47">
        <f t="shared" si="38"/>
        <v>0</v>
      </c>
      <c r="BN47">
        <f t="shared" si="39"/>
        <v>0</v>
      </c>
      <c r="BO47">
        <f t="shared" si="40"/>
        <v>0</v>
      </c>
      <c r="BP47">
        <f t="shared" si="41"/>
        <v>0</v>
      </c>
      <c r="BQ47">
        <f t="shared" si="42"/>
        <v>0</v>
      </c>
      <c r="BR47">
        <f t="shared" si="43"/>
        <v>0</v>
      </c>
      <c r="BS47">
        <f t="shared" si="44"/>
        <v>0</v>
      </c>
      <c r="BT47">
        <f t="shared" si="45"/>
        <v>0</v>
      </c>
      <c r="BU47">
        <f t="shared" si="46"/>
        <v>0</v>
      </c>
      <c r="BV47">
        <f t="shared" si="47"/>
        <v>0</v>
      </c>
      <c r="BW47">
        <f t="shared" si="48"/>
        <v>0</v>
      </c>
      <c r="BY47" t="s">
        <v>37</v>
      </c>
      <c r="BZ47">
        <f t="shared" si="49"/>
        <v>1.6509999999999998</v>
      </c>
      <c r="CA47">
        <f t="shared" si="50"/>
        <v>0.99300000000000033</v>
      </c>
      <c r="CB47">
        <f t="shared" si="51"/>
        <v>0</v>
      </c>
      <c r="CC47">
        <f t="shared" si="52"/>
        <v>31.344000000000001</v>
      </c>
      <c r="CD47">
        <f t="shared" si="53"/>
        <v>0.94599999999999973</v>
      </c>
      <c r="CE47">
        <f t="shared" si="54"/>
        <v>133.99</v>
      </c>
      <c r="CF47">
        <f t="shared" si="55"/>
        <v>0</v>
      </c>
      <c r="CG47">
        <f t="shared" si="56"/>
        <v>0</v>
      </c>
      <c r="CH47">
        <f t="shared" si="57"/>
        <v>0</v>
      </c>
      <c r="CI47">
        <f t="shared" si="58"/>
        <v>0</v>
      </c>
      <c r="CJ47">
        <f t="shared" si="59"/>
        <v>0</v>
      </c>
      <c r="CK47">
        <f t="shared" si="60"/>
        <v>0</v>
      </c>
      <c r="CM47" t="s">
        <v>56</v>
      </c>
      <c r="CN47">
        <f>SUM(BZ85:BZ86)</f>
        <v>16.379000000000001</v>
      </c>
      <c r="CO47">
        <f t="shared" ref="CO47:CY47" si="103">SUM(CA85:CA86)</f>
        <v>39.926000000000002</v>
      </c>
      <c r="CP47">
        <f t="shared" si="103"/>
        <v>0</v>
      </c>
      <c r="CQ47">
        <f t="shared" si="103"/>
        <v>18.341000000000001</v>
      </c>
      <c r="CR47">
        <f t="shared" si="103"/>
        <v>3.5770000000000008</v>
      </c>
      <c r="CS47">
        <f t="shared" si="103"/>
        <v>214.69100000000003</v>
      </c>
      <c r="CT47">
        <f t="shared" si="103"/>
        <v>47.991</v>
      </c>
      <c r="CU47">
        <f t="shared" si="103"/>
        <v>0</v>
      </c>
      <c r="CV47">
        <f t="shared" si="103"/>
        <v>0</v>
      </c>
      <c r="CW47">
        <f t="shared" si="103"/>
        <v>0</v>
      </c>
      <c r="CX47">
        <f t="shared" si="103"/>
        <v>0</v>
      </c>
      <c r="CY47">
        <f t="shared" si="103"/>
        <v>0</v>
      </c>
    </row>
    <row r="48" spans="1:103" x14ac:dyDescent="0.2">
      <c r="N48">
        <v>110.331</v>
      </c>
      <c r="O48">
        <v>7.1680000000000001</v>
      </c>
      <c r="Q48">
        <v>112.18</v>
      </c>
      <c r="R48">
        <v>7.0010000000000003</v>
      </c>
      <c r="T48">
        <v>18.856999999999999</v>
      </c>
      <c r="U48">
        <v>7.0519999999999996</v>
      </c>
      <c r="AN48">
        <f t="shared" si="13"/>
        <v>0</v>
      </c>
      <c r="AO48">
        <f t="shared" si="14"/>
        <v>0</v>
      </c>
      <c r="AP48">
        <f t="shared" si="15"/>
        <v>0</v>
      </c>
      <c r="AQ48">
        <f t="shared" si="16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  <c r="AW48">
        <f t="shared" si="22"/>
        <v>0</v>
      </c>
      <c r="AX48">
        <f t="shared" si="23"/>
        <v>0</v>
      </c>
      <c r="AY48">
        <f t="shared" si="24"/>
        <v>0</v>
      </c>
      <c r="AZ48">
        <f t="shared" si="25"/>
        <v>103.163</v>
      </c>
      <c r="BA48">
        <f t="shared" si="26"/>
        <v>1</v>
      </c>
      <c r="BB48">
        <f t="shared" si="27"/>
        <v>0</v>
      </c>
      <c r="BC48">
        <f t="shared" si="28"/>
        <v>105.179</v>
      </c>
      <c r="BD48">
        <f t="shared" si="29"/>
        <v>1</v>
      </c>
      <c r="BE48">
        <f t="shared" si="30"/>
        <v>0</v>
      </c>
      <c r="BF48">
        <f t="shared" si="31"/>
        <v>11.805</v>
      </c>
      <c r="BG48">
        <f t="shared" si="32"/>
        <v>1</v>
      </c>
      <c r="BH48">
        <f t="shared" si="33"/>
        <v>0</v>
      </c>
      <c r="BI48">
        <f t="shared" si="34"/>
        <v>0</v>
      </c>
      <c r="BJ48">
        <f t="shared" si="35"/>
        <v>0</v>
      </c>
      <c r="BK48">
        <f t="shared" si="36"/>
        <v>0</v>
      </c>
      <c r="BL48">
        <f t="shared" si="37"/>
        <v>0</v>
      </c>
      <c r="BM48">
        <f t="shared" si="38"/>
        <v>0</v>
      </c>
      <c r="BN48">
        <f t="shared" si="39"/>
        <v>0</v>
      </c>
      <c r="BO48">
        <f t="shared" si="40"/>
        <v>0</v>
      </c>
      <c r="BP48">
        <f t="shared" si="41"/>
        <v>0</v>
      </c>
      <c r="BQ48">
        <f t="shared" si="42"/>
        <v>0</v>
      </c>
      <c r="BR48">
        <f t="shared" si="43"/>
        <v>0</v>
      </c>
      <c r="BS48">
        <f t="shared" si="44"/>
        <v>0</v>
      </c>
      <c r="BT48">
        <f t="shared" si="45"/>
        <v>0</v>
      </c>
      <c r="BU48">
        <f t="shared" si="46"/>
        <v>0</v>
      </c>
      <c r="BV48">
        <f t="shared" si="47"/>
        <v>0</v>
      </c>
      <c r="BW48">
        <f t="shared" si="48"/>
        <v>0</v>
      </c>
      <c r="BZ48">
        <f t="shared" si="49"/>
        <v>0</v>
      </c>
      <c r="CA48">
        <f t="shared" si="50"/>
        <v>0</v>
      </c>
      <c r="CB48">
        <f t="shared" si="51"/>
        <v>0</v>
      </c>
      <c r="CC48">
        <f t="shared" si="52"/>
        <v>0</v>
      </c>
      <c r="CD48">
        <f t="shared" si="53"/>
        <v>103.163</v>
      </c>
      <c r="CE48">
        <f t="shared" si="54"/>
        <v>105.179</v>
      </c>
      <c r="CF48">
        <f t="shared" si="55"/>
        <v>11.805</v>
      </c>
      <c r="CG48">
        <f t="shared" si="56"/>
        <v>0</v>
      </c>
      <c r="CH48">
        <f t="shared" si="57"/>
        <v>0</v>
      </c>
      <c r="CI48">
        <f t="shared" si="58"/>
        <v>0</v>
      </c>
      <c r="CJ48">
        <f t="shared" si="59"/>
        <v>0</v>
      </c>
      <c r="CK48">
        <f t="shared" si="60"/>
        <v>0</v>
      </c>
      <c r="CM48" t="s">
        <v>57</v>
      </c>
      <c r="CN48">
        <f>SUM(BZ87:BZ88)</f>
        <v>1.1590000000000003</v>
      </c>
      <c r="CO48">
        <f t="shared" ref="CO48:CY48" si="104">SUM(CA87:CA88)</f>
        <v>0.43199999999999994</v>
      </c>
      <c r="CP48">
        <f t="shared" si="104"/>
        <v>0</v>
      </c>
      <c r="CQ48">
        <f t="shared" si="104"/>
        <v>10.666</v>
      </c>
      <c r="CR48">
        <f t="shared" si="104"/>
        <v>15.452999999999999</v>
      </c>
      <c r="CS48">
        <f t="shared" si="104"/>
        <v>278.22500000000002</v>
      </c>
      <c r="CT48">
        <f t="shared" si="104"/>
        <v>0</v>
      </c>
      <c r="CU48">
        <f t="shared" si="104"/>
        <v>0</v>
      </c>
      <c r="CV48">
        <f t="shared" si="104"/>
        <v>3.0000000000000004</v>
      </c>
      <c r="CW48">
        <f t="shared" si="104"/>
        <v>3.1139999999999994</v>
      </c>
      <c r="CX48">
        <f t="shared" si="104"/>
        <v>0</v>
      </c>
      <c r="CY48">
        <f t="shared" si="104"/>
        <v>0</v>
      </c>
    </row>
    <row r="49" spans="1:103" x14ac:dyDescent="0.2">
      <c r="A49" t="s">
        <v>38</v>
      </c>
      <c r="B49">
        <v>13.176</v>
      </c>
      <c r="C49">
        <v>7.1820000000000004</v>
      </c>
      <c r="E49">
        <v>17.791</v>
      </c>
      <c r="F49">
        <v>7.0549999999999997</v>
      </c>
      <c r="N49">
        <v>24.263000000000002</v>
      </c>
      <c r="O49">
        <v>7.1340000000000003</v>
      </c>
      <c r="Q49">
        <v>141.685</v>
      </c>
      <c r="R49">
        <v>7.1740000000000004</v>
      </c>
      <c r="T49">
        <v>19.652999999999999</v>
      </c>
      <c r="U49">
        <v>7</v>
      </c>
      <c r="AM49" t="s">
        <v>38</v>
      </c>
      <c r="AN49">
        <f t="shared" si="13"/>
        <v>5.9939999999999998</v>
      </c>
      <c r="AO49">
        <f t="shared" si="14"/>
        <v>1</v>
      </c>
      <c r="AP49">
        <f t="shared" si="15"/>
        <v>0</v>
      </c>
      <c r="AQ49">
        <f t="shared" si="16"/>
        <v>10.736000000000001</v>
      </c>
      <c r="AR49">
        <f t="shared" si="17"/>
        <v>1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  <c r="AW49">
        <f t="shared" si="22"/>
        <v>0</v>
      </c>
      <c r="AX49">
        <f t="shared" si="23"/>
        <v>0</v>
      </c>
      <c r="AY49">
        <f t="shared" si="24"/>
        <v>0</v>
      </c>
      <c r="AZ49">
        <f t="shared" si="25"/>
        <v>17.129000000000001</v>
      </c>
      <c r="BA49">
        <f t="shared" si="26"/>
        <v>1</v>
      </c>
      <c r="BB49">
        <f t="shared" si="27"/>
        <v>0</v>
      </c>
      <c r="BC49">
        <f t="shared" si="28"/>
        <v>134.511</v>
      </c>
      <c r="BD49">
        <f t="shared" si="29"/>
        <v>1</v>
      </c>
      <c r="BE49">
        <f t="shared" si="30"/>
        <v>0</v>
      </c>
      <c r="BF49">
        <f t="shared" si="31"/>
        <v>12.652999999999999</v>
      </c>
      <c r="BG49">
        <f t="shared" si="32"/>
        <v>1</v>
      </c>
      <c r="BH49">
        <f t="shared" si="33"/>
        <v>0</v>
      </c>
      <c r="BI49">
        <f t="shared" si="34"/>
        <v>0</v>
      </c>
      <c r="BJ49">
        <f t="shared" si="35"/>
        <v>0</v>
      </c>
      <c r="BK49">
        <f t="shared" si="36"/>
        <v>0</v>
      </c>
      <c r="BL49">
        <f t="shared" si="37"/>
        <v>0</v>
      </c>
      <c r="BM49">
        <f t="shared" si="38"/>
        <v>0</v>
      </c>
      <c r="BN49">
        <f t="shared" si="39"/>
        <v>0</v>
      </c>
      <c r="BO49">
        <f t="shared" si="40"/>
        <v>0</v>
      </c>
      <c r="BP49">
        <f t="shared" si="41"/>
        <v>0</v>
      </c>
      <c r="BQ49">
        <f t="shared" si="42"/>
        <v>0</v>
      </c>
      <c r="BR49">
        <f t="shared" si="43"/>
        <v>0</v>
      </c>
      <c r="BS49">
        <f t="shared" si="44"/>
        <v>0</v>
      </c>
      <c r="BT49">
        <f t="shared" si="45"/>
        <v>0</v>
      </c>
      <c r="BU49">
        <f t="shared" si="46"/>
        <v>0</v>
      </c>
      <c r="BV49">
        <f t="shared" si="47"/>
        <v>0</v>
      </c>
      <c r="BW49">
        <f t="shared" si="48"/>
        <v>0</v>
      </c>
      <c r="BY49" t="s">
        <v>38</v>
      </c>
      <c r="BZ49">
        <f t="shared" si="49"/>
        <v>5.9939999999999998</v>
      </c>
      <c r="CA49">
        <f t="shared" si="50"/>
        <v>10.736000000000001</v>
      </c>
      <c r="CB49">
        <f t="shared" si="51"/>
        <v>0</v>
      </c>
      <c r="CC49">
        <f t="shared" si="52"/>
        <v>0</v>
      </c>
      <c r="CD49">
        <f t="shared" si="53"/>
        <v>17.129000000000001</v>
      </c>
      <c r="CE49">
        <f t="shared" si="54"/>
        <v>134.511</v>
      </c>
      <c r="CF49">
        <f t="shared" si="55"/>
        <v>12.652999999999999</v>
      </c>
      <c r="CG49">
        <f t="shared" si="56"/>
        <v>0</v>
      </c>
      <c r="CH49">
        <f t="shared" si="57"/>
        <v>0</v>
      </c>
      <c r="CI49">
        <f t="shared" si="58"/>
        <v>0</v>
      </c>
      <c r="CJ49">
        <f t="shared" si="59"/>
        <v>0</v>
      </c>
      <c r="CK49">
        <f t="shared" si="60"/>
        <v>0</v>
      </c>
      <c r="CM49" t="s">
        <v>58</v>
      </c>
      <c r="CN49">
        <f>BZ89</f>
        <v>49.639000000000003</v>
      </c>
      <c r="CO49">
        <f t="shared" ref="CO49:CY50" si="105">CA89</f>
        <v>8.5500000000000007</v>
      </c>
      <c r="CP49">
        <f t="shared" si="105"/>
        <v>0</v>
      </c>
      <c r="CQ49">
        <f t="shared" si="105"/>
        <v>47.39</v>
      </c>
      <c r="CR49">
        <f t="shared" si="105"/>
        <v>3.0350000000000006</v>
      </c>
      <c r="CS49">
        <f t="shared" si="105"/>
        <v>113.79600000000001</v>
      </c>
      <c r="CT49">
        <f t="shared" si="105"/>
        <v>2.2790000000000004</v>
      </c>
      <c r="CU49">
        <f t="shared" si="105"/>
        <v>0</v>
      </c>
      <c r="CV49">
        <f t="shared" si="105"/>
        <v>0.60899999999999999</v>
      </c>
      <c r="CW49">
        <f t="shared" si="105"/>
        <v>0</v>
      </c>
      <c r="CX49">
        <f t="shared" si="105"/>
        <v>0</v>
      </c>
      <c r="CY49">
        <f t="shared" si="105"/>
        <v>0</v>
      </c>
    </row>
    <row r="50" spans="1:103" x14ac:dyDescent="0.2">
      <c r="Q50">
        <v>84.462999999999994</v>
      </c>
      <c r="R50">
        <v>6.94</v>
      </c>
      <c r="AN50">
        <f t="shared" si="13"/>
        <v>0</v>
      </c>
      <c r="AO50">
        <f t="shared" si="14"/>
        <v>0</v>
      </c>
      <c r="AP50">
        <f t="shared" si="15"/>
        <v>0</v>
      </c>
      <c r="AQ50">
        <f t="shared" si="16"/>
        <v>0</v>
      </c>
      <c r="AR50">
        <f t="shared" si="17"/>
        <v>0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  <c r="AW50">
        <f t="shared" si="22"/>
        <v>0</v>
      </c>
      <c r="AX50">
        <f t="shared" si="23"/>
        <v>0</v>
      </c>
      <c r="AY50">
        <f t="shared" si="24"/>
        <v>0</v>
      </c>
      <c r="AZ50">
        <f t="shared" si="25"/>
        <v>0</v>
      </c>
      <c r="BA50">
        <f t="shared" si="26"/>
        <v>0</v>
      </c>
      <c r="BB50">
        <f t="shared" si="27"/>
        <v>0</v>
      </c>
      <c r="BC50">
        <f t="shared" si="28"/>
        <v>77.522999999999996</v>
      </c>
      <c r="BD50">
        <f t="shared" si="29"/>
        <v>1</v>
      </c>
      <c r="BE50">
        <f t="shared" si="30"/>
        <v>0</v>
      </c>
      <c r="BF50">
        <f t="shared" si="31"/>
        <v>0</v>
      </c>
      <c r="BG50">
        <f t="shared" si="32"/>
        <v>0</v>
      </c>
      <c r="BH50">
        <f t="shared" si="33"/>
        <v>0</v>
      </c>
      <c r="BI50">
        <f t="shared" si="34"/>
        <v>0</v>
      </c>
      <c r="BJ50">
        <f t="shared" si="35"/>
        <v>0</v>
      </c>
      <c r="BK50">
        <f t="shared" si="36"/>
        <v>0</v>
      </c>
      <c r="BL50">
        <f t="shared" si="37"/>
        <v>0</v>
      </c>
      <c r="BM50">
        <f t="shared" si="38"/>
        <v>0</v>
      </c>
      <c r="BN50">
        <f t="shared" si="39"/>
        <v>0</v>
      </c>
      <c r="BO50">
        <f t="shared" si="40"/>
        <v>0</v>
      </c>
      <c r="BP50">
        <f t="shared" si="41"/>
        <v>0</v>
      </c>
      <c r="BQ50">
        <f t="shared" si="42"/>
        <v>0</v>
      </c>
      <c r="BR50">
        <f t="shared" si="43"/>
        <v>0</v>
      </c>
      <c r="BS50">
        <f t="shared" si="44"/>
        <v>0</v>
      </c>
      <c r="BT50">
        <f t="shared" si="45"/>
        <v>0</v>
      </c>
      <c r="BU50">
        <f t="shared" si="46"/>
        <v>0</v>
      </c>
      <c r="BV50">
        <f t="shared" si="47"/>
        <v>0</v>
      </c>
      <c r="BW50">
        <f t="shared" si="48"/>
        <v>0</v>
      </c>
      <c r="BZ50">
        <f t="shared" si="49"/>
        <v>0</v>
      </c>
      <c r="CA50">
        <f t="shared" si="50"/>
        <v>0</v>
      </c>
      <c r="CB50">
        <f t="shared" si="51"/>
        <v>0</v>
      </c>
      <c r="CC50">
        <f t="shared" si="52"/>
        <v>0</v>
      </c>
      <c r="CD50">
        <f t="shared" si="53"/>
        <v>0</v>
      </c>
      <c r="CE50">
        <f t="shared" si="54"/>
        <v>77.522999999999996</v>
      </c>
      <c r="CF50">
        <f t="shared" si="55"/>
        <v>0</v>
      </c>
      <c r="CG50">
        <f t="shared" si="56"/>
        <v>0</v>
      </c>
      <c r="CH50">
        <f t="shared" si="57"/>
        <v>0</v>
      </c>
      <c r="CI50">
        <f t="shared" si="58"/>
        <v>0</v>
      </c>
      <c r="CJ50">
        <f t="shared" si="59"/>
        <v>0</v>
      </c>
      <c r="CK50">
        <f t="shared" si="60"/>
        <v>0</v>
      </c>
      <c r="CM50" t="s">
        <v>155</v>
      </c>
      <c r="CN50">
        <f>BZ90</f>
        <v>0</v>
      </c>
      <c r="CO50">
        <f t="shared" si="105"/>
        <v>26.643999999999998</v>
      </c>
      <c r="CP50">
        <f t="shared" si="105"/>
        <v>0</v>
      </c>
      <c r="CQ50">
        <f t="shared" si="105"/>
        <v>6.096000000000001</v>
      </c>
      <c r="CR50">
        <f t="shared" si="105"/>
        <v>4.8020000000000005</v>
      </c>
      <c r="CS50">
        <f t="shared" si="105"/>
        <v>217.62700000000001</v>
      </c>
      <c r="CT50">
        <f t="shared" si="105"/>
        <v>0</v>
      </c>
      <c r="CU50">
        <f t="shared" si="105"/>
        <v>257.73</v>
      </c>
      <c r="CV50">
        <f t="shared" si="105"/>
        <v>0</v>
      </c>
      <c r="CW50">
        <f t="shared" si="105"/>
        <v>0</v>
      </c>
      <c r="CX50">
        <f t="shared" si="105"/>
        <v>0</v>
      </c>
      <c r="CY50">
        <f t="shared" si="105"/>
        <v>10.509</v>
      </c>
    </row>
    <row r="51" spans="1:103" x14ac:dyDescent="0.2">
      <c r="A51" t="s">
        <v>39</v>
      </c>
      <c r="B51">
        <v>26.056000000000001</v>
      </c>
      <c r="C51">
        <v>7.141</v>
      </c>
      <c r="E51">
        <v>33.633000000000003</v>
      </c>
      <c r="F51">
        <v>7.1849999999999996</v>
      </c>
      <c r="H51">
        <v>53.771999999999998</v>
      </c>
      <c r="I51">
        <v>7.306</v>
      </c>
      <c r="K51">
        <v>27.18</v>
      </c>
      <c r="L51">
        <v>7.1130000000000004</v>
      </c>
      <c r="N51">
        <v>32.313000000000002</v>
      </c>
      <c r="O51">
        <v>7.06</v>
      </c>
      <c r="Q51">
        <v>87.516999999999996</v>
      </c>
      <c r="R51">
        <v>7.0720000000000001</v>
      </c>
      <c r="T51">
        <v>52.54</v>
      </c>
      <c r="U51">
        <v>7.3049999999999997</v>
      </c>
      <c r="AM51" t="s">
        <v>39</v>
      </c>
      <c r="AN51">
        <f t="shared" si="13"/>
        <v>18.914999999999999</v>
      </c>
      <c r="AO51">
        <f t="shared" si="14"/>
        <v>1</v>
      </c>
      <c r="AP51">
        <f t="shared" si="15"/>
        <v>0</v>
      </c>
      <c r="AQ51">
        <f t="shared" si="16"/>
        <v>26.448000000000004</v>
      </c>
      <c r="AR51">
        <f t="shared" si="17"/>
        <v>1</v>
      </c>
      <c r="AS51">
        <f t="shared" si="18"/>
        <v>0</v>
      </c>
      <c r="AT51">
        <f t="shared" si="19"/>
        <v>46.466000000000001</v>
      </c>
      <c r="AU51">
        <f t="shared" si="20"/>
        <v>1</v>
      </c>
      <c r="AV51">
        <f t="shared" si="21"/>
        <v>0</v>
      </c>
      <c r="AW51">
        <f t="shared" si="22"/>
        <v>20.067</v>
      </c>
      <c r="AX51">
        <f t="shared" si="23"/>
        <v>1</v>
      </c>
      <c r="AY51">
        <f t="shared" si="24"/>
        <v>0</v>
      </c>
      <c r="AZ51">
        <f t="shared" si="25"/>
        <v>25.253000000000004</v>
      </c>
      <c r="BA51">
        <f t="shared" si="26"/>
        <v>1</v>
      </c>
      <c r="BB51">
        <f t="shared" si="27"/>
        <v>0</v>
      </c>
      <c r="BC51">
        <f t="shared" si="28"/>
        <v>80.444999999999993</v>
      </c>
      <c r="BD51">
        <f t="shared" si="29"/>
        <v>1</v>
      </c>
      <c r="BE51">
        <f t="shared" si="30"/>
        <v>0</v>
      </c>
      <c r="BF51">
        <f t="shared" si="31"/>
        <v>45.234999999999999</v>
      </c>
      <c r="BG51">
        <f t="shared" si="32"/>
        <v>1</v>
      </c>
      <c r="BH51">
        <f t="shared" si="33"/>
        <v>0</v>
      </c>
      <c r="BI51">
        <f t="shared" si="34"/>
        <v>0</v>
      </c>
      <c r="BJ51">
        <f t="shared" si="35"/>
        <v>0</v>
      </c>
      <c r="BK51">
        <f t="shared" si="36"/>
        <v>0</v>
      </c>
      <c r="BL51">
        <f t="shared" si="37"/>
        <v>0</v>
      </c>
      <c r="BM51">
        <f t="shared" si="38"/>
        <v>0</v>
      </c>
      <c r="BN51">
        <f t="shared" si="39"/>
        <v>0</v>
      </c>
      <c r="BO51">
        <f t="shared" si="40"/>
        <v>0</v>
      </c>
      <c r="BP51">
        <f t="shared" si="41"/>
        <v>0</v>
      </c>
      <c r="BQ51">
        <f t="shared" si="42"/>
        <v>0</v>
      </c>
      <c r="BR51">
        <f t="shared" si="43"/>
        <v>0</v>
      </c>
      <c r="BS51">
        <f t="shared" si="44"/>
        <v>0</v>
      </c>
      <c r="BT51">
        <f t="shared" si="45"/>
        <v>0</v>
      </c>
      <c r="BU51">
        <f t="shared" si="46"/>
        <v>0</v>
      </c>
      <c r="BV51">
        <f t="shared" si="47"/>
        <v>0</v>
      </c>
      <c r="BW51">
        <f t="shared" si="48"/>
        <v>0</v>
      </c>
      <c r="BY51" t="s">
        <v>39</v>
      </c>
      <c r="BZ51">
        <f t="shared" si="49"/>
        <v>18.914999999999999</v>
      </c>
      <c r="CA51">
        <f t="shared" si="50"/>
        <v>26.448000000000004</v>
      </c>
      <c r="CB51">
        <f t="shared" si="51"/>
        <v>46.466000000000001</v>
      </c>
      <c r="CC51">
        <f t="shared" si="52"/>
        <v>20.067</v>
      </c>
      <c r="CD51">
        <f t="shared" si="53"/>
        <v>25.253000000000004</v>
      </c>
      <c r="CE51">
        <f t="shared" si="54"/>
        <v>80.444999999999993</v>
      </c>
      <c r="CF51">
        <f t="shared" si="55"/>
        <v>45.234999999999999</v>
      </c>
      <c r="CG51">
        <f t="shared" si="56"/>
        <v>0</v>
      </c>
      <c r="CH51">
        <f t="shared" si="57"/>
        <v>0</v>
      </c>
      <c r="CI51">
        <f t="shared" si="58"/>
        <v>0</v>
      </c>
      <c r="CJ51">
        <f t="shared" si="59"/>
        <v>0</v>
      </c>
      <c r="CK51">
        <f t="shared" si="60"/>
        <v>0</v>
      </c>
    </row>
    <row r="52" spans="1:103" x14ac:dyDescent="0.2">
      <c r="N52">
        <v>8.6</v>
      </c>
      <c r="O52">
        <v>7.0309999999999997</v>
      </c>
      <c r="Q52">
        <v>148.38800000000001</v>
      </c>
      <c r="R52">
        <v>7.0590000000000002</v>
      </c>
      <c r="AN52">
        <f t="shared" si="13"/>
        <v>0</v>
      </c>
      <c r="AO52">
        <f t="shared" si="14"/>
        <v>0</v>
      </c>
      <c r="AP52">
        <f t="shared" si="15"/>
        <v>0</v>
      </c>
      <c r="AQ52">
        <f t="shared" si="16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  <c r="AW52">
        <f t="shared" si="22"/>
        <v>0</v>
      </c>
      <c r="AX52">
        <f t="shared" si="23"/>
        <v>0</v>
      </c>
      <c r="AY52">
        <f t="shared" si="24"/>
        <v>0</v>
      </c>
      <c r="AZ52">
        <f t="shared" si="25"/>
        <v>1.569</v>
      </c>
      <c r="BA52">
        <f t="shared" si="26"/>
        <v>1</v>
      </c>
      <c r="BB52">
        <f t="shared" si="27"/>
        <v>0</v>
      </c>
      <c r="BC52">
        <f t="shared" si="28"/>
        <v>141.32900000000001</v>
      </c>
      <c r="BD52">
        <f t="shared" si="29"/>
        <v>1</v>
      </c>
      <c r="BE52">
        <f t="shared" si="30"/>
        <v>0</v>
      </c>
      <c r="BF52">
        <f t="shared" si="31"/>
        <v>0</v>
      </c>
      <c r="BG52">
        <f t="shared" si="32"/>
        <v>0</v>
      </c>
      <c r="BH52">
        <f t="shared" si="33"/>
        <v>0</v>
      </c>
      <c r="BI52">
        <f t="shared" si="34"/>
        <v>0</v>
      </c>
      <c r="BJ52">
        <f t="shared" si="35"/>
        <v>0</v>
      </c>
      <c r="BK52">
        <f t="shared" si="36"/>
        <v>0</v>
      </c>
      <c r="BL52">
        <f t="shared" si="37"/>
        <v>0</v>
      </c>
      <c r="BM52">
        <f t="shared" si="38"/>
        <v>0</v>
      </c>
      <c r="BN52">
        <f t="shared" si="39"/>
        <v>0</v>
      </c>
      <c r="BO52">
        <f t="shared" si="40"/>
        <v>0</v>
      </c>
      <c r="BP52">
        <f t="shared" si="41"/>
        <v>0</v>
      </c>
      <c r="BQ52">
        <f t="shared" si="42"/>
        <v>0</v>
      </c>
      <c r="BR52">
        <f t="shared" si="43"/>
        <v>0</v>
      </c>
      <c r="BS52">
        <f t="shared" si="44"/>
        <v>0</v>
      </c>
      <c r="BT52">
        <f t="shared" si="45"/>
        <v>0</v>
      </c>
      <c r="BU52">
        <f t="shared" si="46"/>
        <v>0</v>
      </c>
      <c r="BV52">
        <f t="shared" si="47"/>
        <v>0</v>
      </c>
      <c r="BW52">
        <f t="shared" si="48"/>
        <v>0</v>
      </c>
      <c r="BZ52">
        <f t="shared" si="49"/>
        <v>0</v>
      </c>
      <c r="CA52">
        <f t="shared" si="50"/>
        <v>0</v>
      </c>
      <c r="CB52">
        <f t="shared" si="51"/>
        <v>0</v>
      </c>
      <c r="CC52">
        <f t="shared" si="52"/>
        <v>0</v>
      </c>
      <c r="CD52">
        <f t="shared" si="53"/>
        <v>1.569</v>
      </c>
      <c r="CE52">
        <f t="shared" si="54"/>
        <v>141.32900000000001</v>
      </c>
      <c r="CF52">
        <f t="shared" si="55"/>
        <v>0</v>
      </c>
      <c r="CG52">
        <f t="shared" si="56"/>
        <v>0</v>
      </c>
      <c r="CH52">
        <f t="shared" si="57"/>
        <v>0</v>
      </c>
      <c r="CI52">
        <f t="shared" si="58"/>
        <v>0</v>
      </c>
      <c r="CJ52">
        <f t="shared" si="59"/>
        <v>0</v>
      </c>
      <c r="CK52">
        <f t="shared" si="60"/>
        <v>0</v>
      </c>
    </row>
    <row r="53" spans="1:103" x14ac:dyDescent="0.2">
      <c r="A53" t="s">
        <v>40</v>
      </c>
      <c r="B53">
        <v>13.765000000000001</v>
      </c>
      <c r="C53">
        <v>7.1970000000000001</v>
      </c>
      <c r="E53">
        <v>12.167</v>
      </c>
      <c r="F53">
        <v>7.0960000000000001</v>
      </c>
      <c r="K53">
        <v>67.138999999999996</v>
      </c>
      <c r="L53">
        <v>6.98</v>
      </c>
      <c r="N53">
        <v>64.185000000000002</v>
      </c>
      <c r="O53">
        <v>7.1669999999999998</v>
      </c>
      <c r="Q53">
        <v>122.776</v>
      </c>
      <c r="R53">
        <v>7.133</v>
      </c>
      <c r="T53">
        <v>23.597999999999999</v>
      </c>
      <c r="U53">
        <v>7.2160000000000002</v>
      </c>
      <c r="AK53">
        <v>0.14899999999999999</v>
      </c>
      <c r="AM53" t="s">
        <v>40</v>
      </c>
      <c r="AN53">
        <f t="shared" si="13"/>
        <v>6.5680000000000005</v>
      </c>
      <c r="AO53">
        <f t="shared" si="14"/>
        <v>1</v>
      </c>
      <c r="AP53">
        <f t="shared" si="15"/>
        <v>0</v>
      </c>
      <c r="AQ53">
        <f t="shared" si="16"/>
        <v>5.0709999999999997</v>
      </c>
      <c r="AR53">
        <f t="shared" si="17"/>
        <v>1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0</v>
      </c>
      <c r="AW53">
        <f t="shared" si="22"/>
        <v>60.158999999999992</v>
      </c>
      <c r="AX53">
        <f t="shared" si="23"/>
        <v>1</v>
      </c>
      <c r="AY53">
        <f t="shared" si="24"/>
        <v>0</v>
      </c>
      <c r="AZ53">
        <f t="shared" si="25"/>
        <v>57.018000000000001</v>
      </c>
      <c r="BA53">
        <f t="shared" si="26"/>
        <v>1</v>
      </c>
      <c r="BB53">
        <f t="shared" si="27"/>
        <v>0</v>
      </c>
      <c r="BC53">
        <f t="shared" si="28"/>
        <v>115.643</v>
      </c>
      <c r="BD53">
        <f t="shared" si="29"/>
        <v>1</v>
      </c>
      <c r="BE53">
        <f t="shared" si="30"/>
        <v>0</v>
      </c>
      <c r="BF53">
        <f t="shared" si="31"/>
        <v>16.381999999999998</v>
      </c>
      <c r="BG53">
        <f t="shared" si="32"/>
        <v>1</v>
      </c>
      <c r="BH53">
        <f t="shared" si="33"/>
        <v>0</v>
      </c>
      <c r="BI53">
        <f t="shared" si="34"/>
        <v>0</v>
      </c>
      <c r="BJ53">
        <f t="shared" si="35"/>
        <v>0</v>
      </c>
      <c r="BK53">
        <f t="shared" si="36"/>
        <v>0</v>
      </c>
      <c r="BL53">
        <f t="shared" si="37"/>
        <v>0</v>
      </c>
      <c r="BM53">
        <f t="shared" si="38"/>
        <v>0</v>
      </c>
      <c r="BN53">
        <f t="shared" si="39"/>
        <v>0</v>
      </c>
      <c r="BO53">
        <f t="shared" si="40"/>
        <v>0</v>
      </c>
      <c r="BP53">
        <f t="shared" si="41"/>
        <v>0</v>
      </c>
      <c r="BQ53">
        <f t="shared" si="42"/>
        <v>0</v>
      </c>
      <c r="BR53">
        <f t="shared" si="43"/>
        <v>0</v>
      </c>
      <c r="BS53">
        <f t="shared" si="44"/>
        <v>0</v>
      </c>
      <c r="BT53">
        <f t="shared" si="45"/>
        <v>0</v>
      </c>
      <c r="BU53">
        <f t="shared" si="46"/>
        <v>0</v>
      </c>
      <c r="BV53">
        <f t="shared" si="47"/>
        <v>0</v>
      </c>
      <c r="BW53">
        <f t="shared" si="48"/>
        <v>0.14899999999999999</v>
      </c>
      <c r="BY53" t="s">
        <v>40</v>
      </c>
      <c r="BZ53">
        <f t="shared" si="49"/>
        <v>6.5680000000000005</v>
      </c>
      <c r="CA53">
        <f t="shared" si="50"/>
        <v>5.0709999999999997</v>
      </c>
      <c r="CB53">
        <f t="shared" si="51"/>
        <v>0</v>
      </c>
      <c r="CC53">
        <f t="shared" si="52"/>
        <v>60.158999999999992</v>
      </c>
      <c r="CD53">
        <f t="shared" si="53"/>
        <v>57.018000000000001</v>
      </c>
      <c r="CE53">
        <f t="shared" si="54"/>
        <v>115.643</v>
      </c>
      <c r="CF53">
        <f t="shared" si="55"/>
        <v>16.381999999999998</v>
      </c>
      <c r="CG53">
        <f t="shared" si="56"/>
        <v>0</v>
      </c>
      <c r="CH53">
        <f t="shared" si="57"/>
        <v>0</v>
      </c>
      <c r="CI53">
        <f t="shared" si="58"/>
        <v>0</v>
      </c>
      <c r="CJ53">
        <f t="shared" si="59"/>
        <v>0</v>
      </c>
      <c r="CK53">
        <f t="shared" si="60"/>
        <v>0.14899999999999999</v>
      </c>
    </row>
    <row r="54" spans="1:103" x14ac:dyDescent="0.2">
      <c r="N54">
        <v>12.308999999999999</v>
      </c>
      <c r="O54">
        <v>7.1040000000000001</v>
      </c>
      <c r="Q54">
        <v>50.206000000000003</v>
      </c>
      <c r="R54">
        <v>7.0869999999999997</v>
      </c>
      <c r="AN54">
        <f t="shared" si="13"/>
        <v>0</v>
      </c>
      <c r="AO54">
        <f t="shared" si="14"/>
        <v>0</v>
      </c>
      <c r="AP54">
        <f t="shared" si="15"/>
        <v>0</v>
      </c>
      <c r="AQ54">
        <f t="shared" si="16"/>
        <v>0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0</v>
      </c>
      <c r="AW54">
        <f t="shared" si="22"/>
        <v>0</v>
      </c>
      <c r="AX54">
        <f t="shared" si="23"/>
        <v>0</v>
      </c>
      <c r="AY54">
        <f t="shared" si="24"/>
        <v>0</v>
      </c>
      <c r="AZ54">
        <f t="shared" si="25"/>
        <v>5.2049999999999992</v>
      </c>
      <c r="BA54">
        <f t="shared" si="26"/>
        <v>1</v>
      </c>
      <c r="BB54">
        <f t="shared" si="27"/>
        <v>0</v>
      </c>
      <c r="BC54">
        <f t="shared" si="28"/>
        <v>43.119</v>
      </c>
      <c r="BD54">
        <f t="shared" si="29"/>
        <v>1</v>
      </c>
      <c r="BE54">
        <f t="shared" si="30"/>
        <v>0</v>
      </c>
      <c r="BF54">
        <f t="shared" si="31"/>
        <v>0</v>
      </c>
      <c r="BG54">
        <f t="shared" si="32"/>
        <v>0</v>
      </c>
      <c r="BH54">
        <f t="shared" si="33"/>
        <v>0</v>
      </c>
      <c r="BI54">
        <f t="shared" si="34"/>
        <v>0</v>
      </c>
      <c r="BJ54">
        <f t="shared" si="35"/>
        <v>0</v>
      </c>
      <c r="BK54">
        <f t="shared" si="36"/>
        <v>0</v>
      </c>
      <c r="BL54">
        <f t="shared" si="37"/>
        <v>0</v>
      </c>
      <c r="BM54">
        <f t="shared" si="38"/>
        <v>0</v>
      </c>
      <c r="BN54">
        <f t="shared" si="39"/>
        <v>0</v>
      </c>
      <c r="BO54">
        <f t="shared" si="40"/>
        <v>0</v>
      </c>
      <c r="BP54">
        <f t="shared" si="41"/>
        <v>0</v>
      </c>
      <c r="BQ54">
        <f t="shared" si="42"/>
        <v>0</v>
      </c>
      <c r="BR54">
        <f t="shared" si="43"/>
        <v>0</v>
      </c>
      <c r="BS54">
        <f t="shared" si="44"/>
        <v>0</v>
      </c>
      <c r="BT54">
        <f t="shared" si="45"/>
        <v>0</v>
      </c>
      <c r="BU54">
        <f t="shared" si="46"/>
        <v>0</v>
      </c>
      <c r="BV54">
        <f t="shared" si="47"/>
        <v>0</v>
      </c>
      <c r="BW54">
        <f t="shared" si="48"/>
        <v>0</v>
      </c>
      <c r="BZ54">
        <f t="shared" si="49"/>
        <v>0</v>
      </c>
      <c r="CA54">
        <f t="shared" si="50"/>
        <v>0</v>
      </c>
      <c r="CB54">
        <f t="shared" si="51"/>
        <v>0</v>
      </c>
      <c r="CC54">
        <f t="shared" si="52"/>
        <v>0</v>
      </c>
      <c r="CD54">
        <f t="shared" si="53"/>
        <v>5.2049999999999992</v>
      </c>
      <c r="CE54">
        <f t="shared" si="54"/>
        <v>43.119</v>
      </c>
      <c r="CF54">
        <f t="shared" si="55"/>
        <v>0</v>
      </c>
      <c r="CG54">
        <f t="shared" si="56"/>
        <v>0</v>
      </c>
      <c r="CH54">
        <f t="shared" si="57"/>
        <v>0</v>
      </c>
      <c r="CI54">
        <f t="shared" si="58"/>
        <v>0</v>
      </c>
      <c r="CJ54">
        <f t="shared" si="59"/>
        <v>0</v>
      </c>
      <c r="CK54">
        <f t="shared" si="60"/>
        <v>0</v>
      </c>
    </row>
    <row r="55" spans="1:103" x14ac:dyDescent="0.2">
      <c r="A55" t="s">
        <v>41</v>
      </c>
      <c r="B55">
        <v>21.591999999999999</v>
      </c>
      <c r="C55">
        <v>7.0270000000000001</v>
      </c>
      <c r="E55">
        <v>10.233000000000001</v>
      </c>
      <c r="F55">
        <v>7.117</v>
      </c>
      <c r="K55">
        <v>32.786999999999999</v>
      </c>
      <c r="L55">
        <v>7.1</v>
      </c>
      <c r="N55">
        <v>36.948999999999998</v>
      </c>
      <c r="O55">
        <v>6.93</v>
      </c>
      <c r="Q55">
        <v>145.25</v>
      </c>
      <c r="R55">
        <v>7.0010000000000003</v>
      </c>
      <c r="T55">
        <v>16.898</v>
      </c>
      <c r="U55">
        <v>7.0739999999999998</v>
      </c>
      <c r="AM55" t="s">
        <v>41</v>
      </c>
      <c r="AN55">
        <f t="shared" si="13"/>
        <v>14.564999999999998</v>
      </c>
      <c r="AO55">
        <f t="shared" si="14"/>
        <v>1</v>
      </c>
      <c r="AP55">
        <f t="shared" si="15"/>
        <v>0</v>
      </c>
      <c r="AQ55">
        <f t="shared" si="16"/>
        <v>3.1160000000000005</v>
      </c>
      <c r="AR55">
        <f t="shared" si="17"/>
        <v>1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  <c r="AW55">
        <f t="shared" si="22"/>
        <v>25.686999999999998</v>
      </c>
      <c r="AX55">
        <f t="shared" si="23"/>
        <v>1</v>
      </c>
      <c r="AY55">
        <f t="shared" si="24"/>
        <v>0</v>
      </c>
      <c r="AZ55">
        <f t="shared" si="25"/>
        <v>30.018999999999998</v>
      </c>
      <c r="BA55">
        <f t="shared" si="26"/>
        <v>1</v>
      </c>
      <c r="BB55">
        <f t="shared" si="27"/>
        <v>0</v>
      </c>
      <c r="BC55">
        <f t="shared" si="28"/>
        <v>138.249</v>
      </c>
      <c r="BD55">
        <f t="shared" si="29"/>
        <v>1</v>
      </c>
      <c r="BE55">
        <f t="shared" si="30"/>
        <v>0</v>
      </c>
      <c r="BF55">
        <f t="shared" si="31"/>
        <v>9.8239999999999998</v>
      </c>
      <c r="BG55">
        <f t="shared" si="32"/>
        <v>1</v>
      </c>
      <c r="BH55">
        <f t="shared" si="33"/>
        <v>0</v>
      </c>
      <c r="BI55">
        <f t="shared" si="34"/>
        <v>0</v>
      </c>
      <c r="BJ55">
        <f t="shared" si="35"/>
        <v>0</v>
      </c>
      <c r="BK55">
        <f t="shared" si="36"/>
        <v>0</v>
      </c>
      <c r="BL55">
        <f t="shared" si="37"/>
        <v>0</v>
      </c>
      <c r="BM55">
        <f t="shared" si="38"/>
        <v>0</v>
      </c>
      <c r="BN55">
        <f t="shared" si="39"/>
        <v>0</v>
      </c>
      <c r="BO55">
        <f t="shared" si="40"/>
        <v>0</v>
      </c>
      <c r="BP55">
        <f t="shared" si="41"/>
        <v>0</v>
      </c>
      <c r="BQ55">
        <f t="shared" si="42"/>
        <v>0</v>
      </c>
      <c r="BR55">
        <f t="shared" si="43"/>
        <v>0</v>
      </c>
      <c r="BS55">
        <f t="shared" si="44"/>
        <v>0</v>
      </c>
      <c r="BT55">
        <f t="shared" si="45"/>
        <v>0</v>
      </c>
      <c r="BU55">
        <f t="shared" si="46"/>
        <v>0</v>
      </c>
      <c r="BV55">
        <f t="shared" si="47"/>
        <v>0</v>
      </c>
      <c r="BW55">
        <f t="shared" si="48"/>
        <v>0</v>
      </c>
      <c r="BY55" t="s">
        <v>41</v>
      </c>
      <c r="BZ55">
        <f t="shared" si="49"/>
        <v>14.564999999999998</v>
      </c>
      <c r="CA55">
        <f t="shared" si="50"/>
        <v>3.1160000000000005</v>
      </c>
      <c r="CB55">
        <f t="shared" si="51"/>
        <v>0</v>
      </c>
      <c r="CC55">
        <f t="shared" si="52"/>
        <v>25.686999999999998</v>
      </c>
      <c r="CD55">
        <f t="shared" si="53"/>
        <v>30.018999999999998</v>
      </c>
      <c r="CE55">
        <f t="shared" si="54"/>
        <v>138.249</v>
      </c>
      <c r="CF55">
        <f t="shared" si="55"/>
        <v>9.8239999999999998</v>
      </c>
      <c r="CG55">
        <f t="shared" si="56"/>
        <v>0</v>
      </c>
      <c r="CH55">
        <f t="shared" si="57"/>
        <v>0</v>
      </c>
      <c r="CI55">
        <f t="shared" si="58"/>
        <v>0</v>
      </c>
      <c r="CJ55">
        <f t="shared" si="59"/>
        <v>0</v>
      </c>
      <c r="CK55">
        <f t="shared" si="60"/>
        <v>0</v>
      </c>
    </row>
    <row r="56" spans="1:103" x14ac:dyDescent="0.2">
      <c r="A56" t="s">
        <v>42</v>
      </c>
      <c r="E56">
        <v>12.047000000000001</v>
      </c>
      <c r="F56">
        <v>7.1520000000000001</v>
      </c>
      <c r="K56">
        <v>32.587000000000003</v>
      </c>
      <c r="L56">
        <v>7.1349999999999998</v>
      </c>
      <c r="N56">
        <v>29.516999999999999</v>
      </c>
      <c r="O56">
        <v>7.0140000000000002</v>
      </c>
      <c r="Q56">
        <v>131.96100000000001</v>
      </c>
      <c r="R56">
        <v>7.0880000000000001</v>
      </c>
      <c r="Y56">
        <v>168.06</v>
      </c>
      <c r="AM56" t="s">
        <v>42</v>
      </c>
      <c r="AN56">
        <f t="shared" si="13"/>
        <v>0</v>
      </c>
      <c r="AO56">
        <f t="shared" si="14"/>
        <v>0</v>
      </c>
      <c r="AP56">
        <f t="shared" si="15"/>
        <v>0</v>
      </c>
      <c r="AQ56">
        <f t="shared" si="16"/>
        <v>4.8950000000000005</v>
      </c>
      <c r="AR56">
        <f t="shared" si="17"/>
        <v>1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  <c r="AW56">
        <f t="shared" si="22"/>
        <v>25.452000000000005</v>
      </c>
      <c r="AX56">
        <f t="shared" si="23"/>
        <v>1</v>
      </c>
      <c r="AY56">
        <f t="shared" si="24"/>
        <v>0</v>
      </c>
      <c r="AZ56">
        <f t="shared" si="25"/>
        <v>22.503</v>
      </c>
      <c r="BA56">
        <f t="shared" si="26"/>
        <v>1</v>
      </c>
      <c r="BB56">
        <f t="shared" si="27"/>
        <v>0</v>
      </c>
      <c r="BC56">
        <f t="shared" si="28"/>
        <v>124.87300000000002</v>
      </c>
      <c r="BD56">
        <f t="shared" si="29"/>
        <v>1</v>
      </c>
      <c r="BE56">
        <f t="shared" si="30"/>
        <v>0</v>
      </c>
      <c r="BF56">
        <f t="shared" si="31"/>
        <v>0</v>
      </c>
      <c r="BG56">
        <f t="shared" si="32"/>
        <v>0</v>
      </c>
      <c r="BH56">
        <f t="shared" si="33"/>
        <v>0</v>
      </c>
      <c r="BI56">
        <f t="shared" si="34"/>
        <v>0</v>
      </c>
      <c r="BJ56">
        <f t="shared" si="35"/>
        <v>0</v>
      </c>
      <c r="BK56">
        <f t="shared" si="36"/>
        <v>168.06</v>
      </c>
      <c r="BL56">
        <f t="shared" si="37"/>
        <v>0</v>
      </c>
      <c r="BM56">
        <f t="shared" si="38"/>
        <v>0</v>
      </c>
      <c r="BN56">
        <f t="shared" si="39"/>
        <v>0</v>
      </c>
      <c r="BO56">
        <f t="shared" si="40"/>
        <v>0</v>
      </c>
      <c r="BP56">
        <f t="shared" si="41"/>
        <v>0</v>
      </c>
      <c r="BQ56">
        <f t="shared" si="42"/>
        <v>0</v>
      </c>
      <c r="BR56">
        <f t="shared" si="43"/>
        <v>0</v>
      </c>
      <c r="BS56">
        <f t="shared" si="44"/>
        <v>0</v>
      </c>
      <c r="BT56">
        <f t="shared" si="45"/>
        <v>0</v>
      </c>
      <c r="BU56">
        <f t="shared" si="46"/>
        <v>0</v>
      </c>
      <c r="BV56">
        <f t="shared" si="47"/>
        <v>0</v>
      </c>
      <c r="BW56">
        <f t="shared" si="48"/>
        <v>0</v>
      </c>
      <c r="BY56" t="s">
        <v>42</v>
      </c>
      <c r="BZ56">
        <f t="shared" si="49"/>
        <v>0</v>
      </c>
      <c r="CA56">
        <f t="shared" si="50"/>
        <v>4.8950000000000005</v>
      </c>
      <c r="CB56">
        <f t="shared" si="51"/>
        <v>0</v>
      </c>
      <c r="CC56">
        <f t="shared" si="52"/>
        <v>25.452000000000005</v>
      </c>
      <c r="CD56">
        <f t="shared" si="53"/>
        <v>22.503</v>
      </c>
      <c r="CE56">
        <f t="shared" si="54"/>
        <v>124.87300000000002</v>
      </c>
      <c r="CF56">
        <f t="shared" si="55"/>
        <v>0</v>
      </c>
      <c r="CG56">
        <f t="shared" si="56"/>
        <v>168.06</v>
      </c>
      <c r="CH56">
        <f t="shared" si="57"/>
        <v>0</v>
      </c>
      <c r="CI56">
        <f t="shared" si="58"/>
        <v>0</v>
      </c>
      <c r="CJ56">
        <f t="shared" si="59"/>
        <v>0</v>
      </c>
      <c r="CK56">
        <f t="shared" si="60"/>
        <v>0</v>
      </c>
    </row>
    <row r="57" spans="1:103" x14ac:dyDescent="0.2">
      <c r="N57">
        <v>69.575000000000003</v>
      </c>
      <c r="O57">
        <v>7.11</v>
      </c>
      <c r="Q57">
        <v>64.293999999999997</v>
      </c>
      <c r="R57">
        <v>7.0810000000000004</v>
      </c>
      <c r="AN57">
        <f t="shared" si="13"/>
        <v>0</v>
      </c>
      <c r="AO57">
        <f t="shared" si="14"/>
        <v>0</v>
      </c>
      <c r="AP57">
        <f t="shared" si="15"/>
        <v>0</v>
      </c>
      <c r="AQ57">
        <f t="shared" si="16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0</v>
      </c>
      <c r="AW57">
        <f t="shared" si="22"/>
        <v>0</v>
      </c>
      <c r="AX57">
        <f t="shared" si="23"/>
        <v>0</v>
      </c>
      <c r="AY57">
        <f t="shared" si="24"/>
        <v>0</v>
      </c>
      <c r="AZ57">
        <f t="shared" si="25"/>
        <v>62.465000000000003</v>
      </c>
      <c r="BA57">
        <f t="shared" si="26"/>
        <v>1</v>
      </c>
      <c r="BB57">
        <f t="shared" si="27"/>
        <v>0</v>
      </c>
      <c r="BC57">
        <f t="shared" si="28"/>
        <v>57.212999999999994</v>
      </c>
      <c r="BD57">
        <f t="shared" si="29"/>
        <v>1</v>
      </c>
      <c r="BE57">
        <f t="shared" si="30"/>
        <v>0</v>
      </c>
      <c r="BF57">
        <f t="shared" si="31"/>
        <v>0</v>
      </c>
      <c r="BG57">
        <f t="shared" si="32"/>
        <v>0</v>
      </c>
      <c r="BH57">
        <f t="shared" si="33"/>
        <v>0</v>
      </c>
      <c r="BI57">
        <f t="shared" si="34"/>
        <v>0</v>
      </c>
      <c r="BJ57">
        <f t="shared" si="35"/>
        <v>0</v>
      </c>
      <c r="BK57">
        <f t="shared" si="36"/>
        <v>0</v>
      </c>
      <c r="BL57">
        <f t="shared" si="37"/>
        <v>0</v>
      </c>
      <c r="BM57">
        <f t="shared" si="38"/>
        <v>0</v>
      </c>
      <c r="BN57">
        <f t="shared" si="39"/>
        <v>0</v>
      </c>
      <c r="BO57">
        <f t="shared" si="40"/>
        <v>0</v>
      </c>
      <c r="BP57">
        <f t="shared" si="41"/>
        <v>0</v>
      </c>
      <c r="BQ57">
        <f t="shared" si="42"/>
        <v>0</v>
      </c>
      <c r="BR57">
        <f t="shared" si="43"/>
        <v>0</v>
      </c>
      <c r="BS57">
        <f t="shared" si="44"/>
        <v>0</v>
      </c>
      <c r="BT57">
        <f t="shared" si="45"/>
        <v>0</v>
      </c>
      <c r="BU57">
        <f t="shared" si="46"/>
        <v>0</v>
      </c>
      <c r="BV57">
        <f t="shared" si="47"/>
        <v>0</v>
      </c>
      <c r="BW57">
        <f t="shared" si="48"/>
        <v>0</v>
      </c>
      <c r="BZ57">
        <f t="shared" si="49"/>
        <v>0</v>
      </c>
      <c r="CA57">
        <f t="shared" si="50"/>
        <v>0</v>
      </c>
      <c r="CB57">
        <f t="shared" si="51"/>
        <v>0</v>
      </c>
      <c r="CC57">
        <f t="shared" si="52"/>
        <v>0</v>
      </c>
      <c r="CD57">
        <f t="shared" si="53"/>
        <v>62.465000000000003</v>
      </c>
      <c r="CE57">
        <f t="shared" si="54"/>
        <v>57.212999999999994</v>
      </c>
      <c r="CF57">
        <f t="shared" si="55"/>
        <v>0</v>
      </c>
      <c r="CG57">
        <f t="shared" si="56"/>
        <v>0</v>
      </c>
      <c r="CH57">
        <f t="shared" si="57"/>
        <v>0</v>
      </c>
      <c r="CI57">
        <f t="shared" si="58"/>
        <v>0</v>
      </c>
      <c r="CJ57">
        <f t="shared" si="59"/>
        <v>0</v>
      </c>
      <c r="CK57">
        <f t="shared" si="60"/>
        <v>0</v>
      </c>
    </row>
    <row r="58" spans="1:103" x14ac:dyDescent="0.2">
      <c r="A58" t="s">
        <v>43</v>
      </c>
      <c r="E58">
        <v>11.45</v>
      </c>
      <c r="F58">
        <v>7.2690000000000001</v>
      </c>
      <c r="H58">
        <v>102.86499999999999</v>
      </c>
      <c r="I58">
        <v>7.234</v>
      </c>
      <c r="K58">
        <v>35.356999999999999</v>
      </c>
      <c r="L58">
        <v>7.2560000000000002</v>
      </c>
      <c r="N58">
        <v>8.2899999999999991</v>
      </c>
      <c r="O58">
        <v>7.0659999999999998</v>
      </c>
      <c r="Q58">
        <v>119.715</v>
      </c>
      <c r="R58">
        <v>7.0309999999999997</v>
      </c>
      <c r="T58">
        <v>35.4</v>
      </c>
      <c r="U58">
        <v>7.15</v>
      </c>
      <c r="W58">
        <v>35.737000000000002</v>
      </c>
      <c r="X58">
        <v>10.839</v>
      </c>
      <c r="AM58" t="s">
        <v>43</v>
      </c>
      <c r="AN58">
        <f t="shared" si="13"/>
        <v>0</v>
      </c>
      <c r="AO58">
        <f t="shared" si="14"/>
        <v>0</v>
      </c>
      <c r="AP58">
        <f t="shared" si="15"/>
        <v>0</v>
      </c>
      <c r="AQ58">
        <f t="shared" si="16"/>
        <v>4.1809999999999992</v>
      </c>
      <c r="AR58">
        <f t="shared" si="17"/>
        <v>1</v>
      </c>
      <c r="AS58">
        <f t="shared" si="18"/>
        <v>0</v>
      </c>
      <c r="AT58">
        <f t="shared" si="19"/>
        <v>95.631</v>
      </c>
      <c r="AU58">
        <f t="shared" si="20"/>
        <v>1</v>
      </c>
      <c r="AV58">
        <f t="shared" si="21"/>
        <v>0</v>
      </c>
      <c r="AW58">
        <f t="shared" si="22"/>
        <v>28.100999999999999</v>
      </c>
      <c r="AX58">
        <f t="shared" si="23"/>
        <v>1</v>
      </c>
      <c r="AY58">
        <f t="shared" si="24"/>
        <v>0</v>
      </c>
      <c r="AZ58">
        <f t="shared" si="25"/>
        <v>1.2239999999999993</v>
      </c>
      <c r="BA58">
        <f t="shared" si="26"/>
        <v>1</v>
      </c>
      <c r="BB58">
        <f t="shared" si="27"/>
        <v>0</v>
      </c>
      <c r="BC58">
        <f t="shared" si="28"/>
        <v>112.684</v>
      </c>
      <c r="BD58">
        <f t="shared" si="29"/>
        <v>1</v>
      </c>
      <c r="BE58">
        <f t="shared" si="30"/>
        <v>0</v>
      </c>
      <c r="BF58">
        <f t="shared" si="31"/>
        <v>28.25</v>
      </c>
      <c r="BG58">
        <f t="shared" si="32"/>
        <v>1</v>
      </c>
      <c r="BH58">
        <f t="shared" si="33"/>
        <v>0</v>
      </c>
      <c r="BI58">
        <f t="shared" si="34"/>
        <v>24.898000000000003</v>
      </c>
      <c r="BJ58">
        <f t="shared" si="35"/>
        <v>1</v>
      </c>
      <c r="BK58">
        <f t="shared" si="36"/>
        <v>0</v>
      </c>
      <c r="BL58">
        <f t="shared" si="37"/>
        <v>0</v>
      </c>
      <c r="BM58">
        <f t="shared" si="38"/>
        <v>0</v>
      </c>
      <c r="BN58">
        <f t="shared" si="39"/>
        <v>0</v>
      </c>
      <c r="BO58">
        <f t="shared" si="40"/>
        <v>0</v>
      </c>
      <c r="BP58">
        <f t="shared" si="41"/>
        <v>0</v>
      </c>
      <c r="BQ58">
        <f t="shared" si="42"/>
        <v>0</v>
      </c>
      <c r="BR58">
        <f t="shared" si="43"/>
        <v>0</v>
      </c>
      <c r="BS58">
        <f t="shared" si="44"/>
        <v>0</v>
      </c>
      <c r="BT58">
        <f t="shared" si="45"/>
        <v>0</v>
      </c>
      <c r="BU58">
        <f t="shared" si="46"/>
        <v>0</v>
      </c>
      <c r="BV58">
        <f t="shared" si="47"/>
        <v>0</v>
      </c>
      <c r="BW58">
        <f t="shared" si="48"/>
        <v>0</v>
      </c>
      <c r="BY58" t="s">
        <v>43</v>
      </c>
      <c r="BZ58">
        <f t="shared" si="49"/>
        <v>0</v>
      </c>
      <c r="CA58">
        <f t="shared" si="50"/>
        <v>4.1809999999999992</v>
      </c>
      <c r="CB58">
        <f t="shared" si="51"/>
        <v>95.631</v>
      </c>
      <c r="CC58">
        <f t="shared" si="52"/>
        <v>28.100999999999999</v>
      </c>
      <c r="CD58">
        <f t="shared" si="53"/>
        <v>1.2239999999999993</v>
      </c>
      <c r="CE58">
        <f t="shared" si="54"/>
        <v>112.684</v>
      </c>
      <c r="CF58">
        <f t="shared" si="55"/>
        <v>28.25</v>
      </c>
      <c r="CG58">
        <f t="shared" si="56"/>
        <v>24.898000000000003</v>
      </c>
      <c r="CH58">
        <f t="shared" si="57"/>
        <v>0</v>
      </c>
      <c r="CI58">
        <f t="shared" si="58"/>
        <v>0</v>
      </c>
      <c r="CJ58">
        <f t="shared" si="59"/>
        <v>0</v>
      </c>
      <c r="CK58">
        <f t="shared" si="60"/>
        <v>0</v>
      </c>
    </row>
    <row r="59" spans="1:103" x14ac:dyDescent="0.2">
      <c r="A59" t="s">
        <v>44</v>
      </c>
      <c r="B59">
        <v>16.498000000000001</v>
      </c>
      <c r="C59">
        <v>7.0330000000000004</v>
      </c>
      <c r="E59">
        <v>24.931000000000001</v>
      </c>
      <c r="F59">
        <v>6.9619999999999997</v>
      </c>
      <c r="K59">
        <v>17.236999999999998</v>
      </c>
      <c r="L59">
        <v>7.1050000000000004</v>
      </c>
      <c r="N59">
        <v>47.17</v>
      </c>
      <c r="O59">
        <v>7.032</v>
      </c>
      <c r="Q59">
        <v>135.91999999999999</v>
      </c>
      <c r="R59">
        <v>7.0960000000000001</v>
      </c>
      <c r="T59">
        <v>21.530999999999999</v>
      </c>
      <c r="U59">
        <v>7.0330000000000004</v>
      </c>
      <c r="AM59" t="s">
        <v>44</v>
      </c>
      <c r="AN59">
        <f t="shared" si="13"/>
        <v>9.4649999999999999</v>
      </c>
      <c r="AO59">
        <f t="shared" si="14"/>
        <v>1</v>
      </c>
      <c r="AP59">
        <f t="shared" si="15"/>
        <v>0</v>
      </c>
      <c r="AQ59">
        <f t="shared" si="16"/>
        <v>17.969000000000001</v>
      </c>
      <c r="AR59">
        <f t="shared" si="17"/>
        <v>1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  <c r="AW59">
        <f t="shared" si="22"/>
        <v>10.131999999999998</v>
      </c>
      <c r="AX59">
        <f t="shared" si="23"/>
        <v>1</v>
      </c>
      <c r="AY59">
        <f t="shared" si="24"/>
        <v>0</v>
      </c>
      <c r="AZ59">
        <f t="shared" si="25"/>
        <v>40.138000000000005</v>
      </c>
      <c r="BA59">
        <f t="shared" si="26"/>
        <v>1</v>
      </c>
      <c r="BB59">
        <f t="shared" si="27"/>
        <v>0</v>
      </c>
      <c r="BC59">
        <f t="shared" si="28"/>
        <v>128.82399999999998</v>
      </c>
      <c r="BD59">
        <f t="shared" si="29"/>
        <v>1</v>
      </c>
      <c r="BE59">
        <f t="shared" si="30"/>
        <v>0</v>
      </c>
      <c r="BF59">
        <f t="shared" si="31"/>
        <v>14.497999999999998</v>
      </c>
      <c r="BG59">
        <f t="shared" si="32"/>
        <v>1</v>
      </c>
      <c r="BH59">
        <f t="shared" si="33"/>
        <v>0</v>
      </c>
      <c r="BI59">
        <f t="shared" si="34"/>
        <v>0</v>
      </c>
      <c r="BJ59">
        <f t="shared" si="35"/>
        <v>0</v>
      </c>
      <c r="BK59">
        <f t="shared" si="36"/>
        <v>0</v>
      </c>
      <c r="BL59">
        <f t="shared" si="37"/>
        <v>0</v>
      </c>
      <c r="BM59">
        <f t="shared" si="38"/>
        <v>0</v>
      </c>
      <c r="BN59">
        <f t="shared" si="39"/>
        <v>0</v>
      </c>
      <c r="BO59">
        <f t="shared" si="40"/>
        <v>0</v>
      </c>
      <c r="BP59">
        <f t="shared" si="41"/>
        <v>0</v>
      </c>
      <c r="BQ59">
        <f t="shared" si="42"/>
        <v>0</v>
      </c>
      <c r="BR59">
        <f t="shared" si="43"/>
        <v>0</v>
      </c>
      <c r="BS59">
        <f t="shared" si="44"/>
        <v>0</v>
      </c>
      <c r="BT59">
        <f t="shared" si="45"/>
        <v>0</v>
      </c>
      <c r="BU59">
        <f t="shared" si="46"/>
        <v>0</v>
      </c>
      <c r="BV59">
        <f t="shared" si="47"/>
        <v>0</v>
      </c>
      <c r="BW59">
        <f t="shared" si="48"/>
        <v>0</v>
      </c>
      <c r="BY59" t="s">
        <v>44</v>
      </c>
      <c r="BZ59">
        <f t="shared" si="49"/>
        <v>9.4649999999999999</v>
      </c>
      <c r="CA59">
        <f t="shared" si="50"/>
        <v>17.969000000000001</v>
      </c>
      <c r="CB59">
        <f t="shared" si="51"/>
        <v>0</v>
      </c>
      <c r="CC59">
        <f t="shared" si="52"/>
        <v>10.131999999999998</v>
      </c>
      <c r="CD59">
        <f t="shared" si="53"/>
        <v>40.138000000000005</v>
      </c>
      <c r="CE59">
        <f t="shared" si="54"/>
        <v>128.82399999999998</v>
      </c>
      <c r="CF59">
        <f t="shared" si="55"/>
        <v>14.497999999999998</v>
      </c>
      <c r="CG59">
        <f t="shared" si="56"/>
        <v>0</v>
      </c>
      <c r="CH59">
        <f t="shared" si="57"/>
        <v>0</v>
      </c>
      <c r="CI59">
        <f t="shared" si="58"/>
        <v>0</v>
      </c>
      <c r="CJ59">
        <f t="shared" si="59"/>
        <v>0</v>
      </c>
      <c r="CK59">
        <f t="shared" si="60"/>
        <v>0</v>
      </c>
    </row>
    <row r="60" spans="1:103" x14ac:dyDescent="0.2">
      <c r="N60">
        <v>9.6549999999999994</v>
      </c>
      <c r="O60">
        <v>7.0289999999999999</v>
      </c>
      <c r="AN60">
        <f t="shared" si="13"/>
        <v>0</v>
      </c>
      <c r="AO60">
        <f t="shared" si="14"/>
        <v>0</v>
      </c>
      <c r="AP60">
        <f t="shared" si="15"/>
        <v>0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0</v>
      </c>
      <c r="AW60">
        <f t="shared" si="22"/>
        <v>0</v>
      </c>
      <c r="AX60">
        <f t="shared" si="23"/>
        <v>0</v>
      </c>
      <c r="AY60">
        <f t="shared" si="24"/>
        <v>0</v>
      </c>
      <c r="AZ60">
        <f t="shared" si="25"/>
        <v>2.6259999999999994</v>
      </c>
      <c r="BA60">
        <f t="shared" si="26"/>
        <v>1</v>
      </c>
      <c r="BB60">
        <f t="shared" si="27"/>
        <v>0</v>
      </c>
      <c r="BC60">
        <f t="shared" si="28"/>
        <v>0</v>
      </c>
      <c r="BD60">
        <f t="shared" si="29"/>
        <v>0</v>
      </c>
      <c r="BE60">
        <f t="shared" si="30"/>
        <v>0</v>
      </c>
      <c r="BF60">
        <f t="shared" si="31"/>
        <v>0</v>
      </c>
      <c r="BG60">
        <f t="shared" si="32"/>
        <v>0</v>
      </c>
      <c r="BH60">
        <f t="shared" si="33"/>
        <v>0</v>
      </c>
      <c r="BI60">
        <f t="shared" si="34"/>
        <v>0</v>
      </c>
      <c r="BJ60">
        <f t="shared" si="35"/>
        <v>0</v>
      </c>
      <c r="BK60">
        <f t="shared" si="36"/>
        <v>0</v>
      </c>
      <c r="BL60">
        <f t="shared" si="37"/>
        <v>0</v>
      </c>
      <c r="BM60">
        <f t="shared" si="38"/>
        <v>0</v>
      </c>
      <c r="BN60">
        <f t="shared" si="39"/>
        <v>0</v>
      </c>
      <c r="BO60">
        <f t="shared" si="40"/>
        <v>0</v>
      </c>
      <c r="BP60">
        <f t="shared" si="41"/>
        <v>0</v>
      </c>
      <c r="BQ60">
        <f t="shared" si="42"/>
        <v>0</v>
      </c>
      <c r="BR60">
        <f t="shared" si="43"/>
        <v>0</v>
      </c>
      <c r="BS60">
        <f t="shared" si="44"/>
        <v>0</v>
      </c>
      <c r="BT60">
        <f t="shared" si="45"/>
        <v>0</v>
      </c>
      <c r="BU60">
        <f t="shared" si="46"/>
        <v>0</v>
      </c>
      <c r="BV60">
        <f t="shared" si="47"/>
        <v>0</v>
      </c>
      <c r="BW60">
        <f t="shared" si="48"/>
        <v>0</v>
      </c>
      <c r="BZ60">
        <f t="shared" si="49"/>
        <v>0</v>
      </c>
      <c r="CA60">
        <f t="shared" si="50"/>
        <v>0</v>
      </c>
      <c r="CB60">
        <f t="shared" si="51"/>
        <v>0</v>
      </c>
      <c r="CC60">
        <f t="shared" si="52"/>
        <v>0</v>
      </c>
      <c r="CD60">
        <f t="shared" si="53"/>
        <v>2.6259999999999994</v>
      </c>
      <c r="CE60">
        <f t="shared" si="54"/>
        <v>0</v>
      </c>
      <c r="CF60">
        <f t="shared" si="55"/>
        <v>0</v>
      </c>
      <c r="CG60">
        <f t="shared" si="56"/>
        <v>0</v>
      </c>
      <c r="CH60">
        <f t="shared" si="57"/>
        <v>0</v>
      </c>
      <c r="CI60">
        <f t="shared" si="58"/>
        <v>0</v>
      </c>
      <c r="CJ60">
        <f t="shared" si="59"/>
        <v>0</v>
      </c>
      <c r="CK60">
        <f t="shared" si="60"/>
        <v>0</v>
      </c>
    </row>
    <row r="61" spans="1:103" x14ac:dyDescent="0.2">
      <c r="N61">
        <v>97.793999999999997</v>
      </c>
      <c r="O61">
        <v>6.9539999999999997</v>
      </c>
      <c r="AN61">
        <f t="shared" si="13"/>
        <v>0</v>
      </c>
      <c r="AO61">
        <f t="shared" si="14"/>
        <v>0</v>
      </c>
      <c r="AP61">
        <f t="shared" si="15"/>
        <v>0</v>
      </c>
      <c r="AQ61">
        <f t="shared" si="16"/>
        <v>0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0</v>
      </c>
      <c r="AW61">
        <f t="shared" si="22"/>
        <v>0</v>
      </c>
      <c r="AX61">
        <f t="shared" si="23"/>
        <v>0</v>
      </c>
      <c r="AY61">
        <f t="shared" si="24"/>
        <v>0</v>
      </c>
      <c r="AZ61">
        <f t="shared" si="25"/>
        <v>90.84</v>
      </c>
      <c r="BA61">
        <f t="shared" si="26"/>
        <v>1</v>
      </c>
      <c r="BB61">
        <f t="shared" si="27"/>
        <v>0</v>
      </c>
      <c r="BC61">
        <f t="shared" si="28"/>
        <v>0</v>
      </c>
      <c r="BD61">
        <f t="shared" si="29"/>
        <v>0</v>
      </c>
      <c r="BE61">
        <f t="shared" si="30"/>
        <v>0</v>
      </c>
      <c r="BF61">
        <f t="shared" si="31"/>
        <v>0</v>
      </c>
      <c r="BG61">
        <f t="shared" si="32"/>
        <v>0</v>
      </c>
      <c r="BH61">
        <f t="shared" si="33"/>
        <v>0</v>
      </c>
      <c r="BI61">
        <f t="shared" si="34"/>
        <v>0</v>
      </c>
      <c r="BJ61">
        <f t="shared" si="35"/>
        <v>0</v>
      </c>
      <c r="BK61">
        <f t="shared" si="36"/>
        <v>0</v>
      </c>
      <c r="BL61">
        <f t="shared" si="37"/>
        <v>0</v>
      </c>
      <c r="BM61">
        <f t="shared" si="38"/>
        <v>0</v>
      </c>
      <c r="BN61">
        <f t="shared" si="39"/>
        <v>0</v>
      </c>
      <c r="BO61">
        <f t="shared" si="40"/>
        <v>0</v>
      </c>
      <c r="BP61">
        <f t="shared" si="41"/>
        <v>0</v>
      </c>
      <c r="BQ61">
        <f t="shared" si="42"/>
        <v>0</v>
      </c>
      <c r="BR61">
        <f t="shared" si="43"/>
        <v>0</v>
      </c>
      <c r="BS61">
        <f t="shared" si="44"/>
        <v>0</v>
      </c>
      <c r="BT61">
        <f t="shared" si="45"/>
        <v>0</v>
      </c>
      <c r="BU61">
        <f t="shared" si="46"/>
        <v>0</v>
      </c>
      <c r="BV61">
        <f t="shared" si="47"/>
        <v>0</v>
      </c>
      <c r="BW61">
        <f t="shared" si="48"/>
        <v>0</v>
      </c>
      <c r="BZ61">
        <f t="shared" si="49"/>
        <v>0</v>
      </c>
      <c r="CA61">
        <f t="shared" si="50"/>
        <v>0</v>
      </c>
      <c r="CB61">
        <f t="shared" si="51"/>
        <v>0</v>
      </c>
      <c r="CC61">
        <f t="shared" si="52"/>
        <v>0</v>
      </c>
      <c r="CD61">
        <f t="shared" si="53"/>
        <v>90.84</v>
      </c>
      <c r="CE61">
        <f t="shared" si="54"/>
        <v>0</v>
      </c>
      <c r="CF61">
        <f t="shared" si="55"/>
        <v>0</v>
      </c>
      <c r="CG61">
        <f t="shared" si="56"/>
        <v>0</v>
      </c>
      <c r="CH61">
        <f t="shared" si="57"/>
        <v>0</v>
      </c>
      <c r="CI61">
        <f t="shared" si="58"/>
        <v>0</v>
      </c>
      <c r="CJ61">
        <f t="shared" si="59"/>
        <v>0</v>
      </c>
      <c r="CK61">
        <f t="shared" si="60"/>
        <v>0</v>
      </c>
    </row>
    <row r="62" spans="1:103" x14ac:dyDescent="0.2">
      <c r="A62" t="s">
        <v>45</v>
      </c>
      <c r="B62">
        <v>16.236999999999998</v>
      </c>
      <c r="C62">
        <v>7.1130000000000004</v>
      </c>
      <c r="E62">
        <v>12.397</v>
      </c>
      <c r="F62">
        <v>7.0739999999999998</v>
      </c>
      <c r="K62">
        <v>18.12</v>
      </c>
      <c r="L62">
        <v>7.0250000000000004</v>
      </c>
      <c r="N62">
        <v>66.051000000000002</v>
      </c>
      <c r="O62">
        <v>7.024</v>
      </c>
      <c r="Q62">
        <v>97.244</v>
      </c>
      <c r="R62">
        <v>7.0860000000000003</v>
      </c>
      <c r="T62">
        <v>21.312000000000001</v>
      </c>
      <c r="U62">
        <v>7.0170000000000003</v>
      </c>
      <c r="AM62" t="s">
        <v>45</v>
      </c>
      <c r="AN62">
        <f t="shared" si="13"/>
        <v>9.1239999999999988</v>
      </c>
      <c r="AO62">
        <f t="shared" si="14"/>
        <v>1</v>
      </c>
      <c r="AP62">
        <f t="shared" si="15"/>
        <v>0</v>
      </c>
      <c r="AQ62">
        <f t="shared" si="16"/>
        <v>5.3230000000000004</v>
      </c>
      <c r="AR62">
        <f t="shared" si="17"/>
        <v>1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  <c r="AW62">
        <f t="shared" si="22"/>
        <v>11.095000000000001</v>
      </c>
      <c r="AX62">
        <f t="shared" si="23"/>
        <v>1</v>
      </c>
      <c r="AY62">
        <f t="shared" si="24"/>
        <v>0</v>
      </c>
      <c r="AZ62">
        <f t="shared" si="25"/>
        <v>59.027000000000001</v>
      </c>
      <c r="BA62">
        <f t="shared" si="26"/>
        <v>1</v>
      </c>
      <c r="BB62">
        <f t="shared" si="27"/>
        <v>0</v>
      </c>
      <c r="BC62">
        <f t="shared" si="28"/>
        <v>90.158000000000001</v>
      </c>
      <c r="BD62">
        <f t="shared" si="29"/>
        <v>1</v>
      </c>
      <c r="BE62">
        <f t="shared" si="30"/>
        <v>0</v>
      </c>
      <c r="BF62">
        <f t="shared" si="31"/>
        <v>14.295000000000002</v>
      </c>
      <c r="BG62">
        <f t="shared" si="32"/>
        <v>1</v>
      </c>
      <c r="BH62">
        <f t="shared" si="33"/>
        <v>0</v>
      </c>
      <c r="BI62">
        <f t="shared" si="34"/>
        <v>0</v>
      </c>
      <c r="BJ62">
        <f t="shared" si="35"/>
        <v>0</v>
      </c>
      <c r="BK62">
        <f t="shared" si="36"/>
        <v>0</v>
      </c>
      <c r="BL62">
        <f t="shared" si="37"/>
        <v>0</v>
      </c>
      <c r="BM62">
        <f t="shared" si="38"/>
        <v>0</v>
      </c>
      <c r="BN62">
        <f t="shared" si="39"/>
        <v>0</v>
      </c>
      <c r="BO62">
        <f t="shared" si="40"/>
        <v>0</v>
      </c>
      <c r="BP62">
        <f t="shared" si="41"/>
        <v>0</v>
      </c>
      <c r="BQ62">
        <f t="shared" si="42"/>
        <v>0</v>
      </c>
      <c r="BR62">
        <f t="shared" si="43"/>
        <v>0</v>
      </c>
      <c r="BS62">
        <f t="shared" si="44"/>
        <v>0</v>
      </c>
      <c r="BT62">
        <f t="shared" si="45"/>
        <v>0</v>
      </c>
      <c r="BU62">
        <f t="shared" si="46"/>
        <v>0</v>
      </c>
      <c r="BV62">
        <f t="shared" si="47"/>
        <v>0</v>
      </c>
      <c r="BW62">
        <f t="shared" si="48"/>
        <v>0</v>
      </c>
      <c r="BY62" t="s">
        <v>45</v>
      </c>
      <c r="BZ62">
        <f t="shared" si="49"/>
        <v>9.1239999999999988</v>
      </c>
      <c r="CA62">
        <f t="shared" si="50"/>
        <v>5.3230000000000004</v>
      </c>
      <c r="CB62">
        <f t="shared" si="51"/>
        <v>0</v>
      </c>
      <c r="CC62">
        <f t="shared" si="52"/>
        <v>11.095000000000001</v>
      </c>
      <c r="CD62">
        <f t="shared" si="53"/>
        <v>59.027000000000001</v>
      </c>
      <c r="CE62">
        <f t="shared" si="54"/>
        <v>90.158000000000001</v>
      </c>
      <c r="CF62">
        <f t="shared" si="55"/>
        <v>14.295000000000002</v>
      </c>
      <c r="CG62">
        <f t="shared" si="56"/>
        <v>0</v>
      </c>
      <c r="CH62">
        <f t="shared" si="57"/>
        <v>0</v>
      </c>
      <c r="CI62">
        <f t="shared" si="58"/>
        <v>0</v>
      </c>
      <c r="CJ62">
        <f t="shared" si="59"/>
        <v>0</v>
      </c>
      <c r="CK62">
        <f t="shared" si="60"/>
        <v>0</v>
      </c>
    </row>
    <row r="63" spans="1:103" x14ac:dyDescent="0.2">
      <c r="N63">
        <v>60.654000000000003</v>
      </c>
      <c r="O63">
        <v>7</v>
      </c>
      <c r="Q63">
        <v>70.397999999999996</v>
      </c>
      <c r="R63">
        <v>6.9480000000000004</v>
      </c>
      <c r="AN63">
        <f t="shared" si="13"/>
        <v>0</v>
      </c>
      <c r="AO63">
        <f t="shared" si="14"/>
        <v>0</v>
      </c>
      <c r="AP63">
        <f t="shared" si="15"/>
        <v>0</v>
      </c>
      <c r="AQ63">
        <f t="shared" si="16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  <c r="AW63">
        <f t="shared" si="22"/>
        <v>0</v>
      </c>
      <c r="AX63">
        <f t="shared" si="23"/>
        <v>0</v>
      </c>
      <c r="AY63">
        <f t="shared" si="24"/>
        <v>0</v>
      </c>
      <c r="AZ63">
        <f t="shared" si="25"/>
        <v>53.654000000000003</v>
      </c>
      <c r="BA63">
        <f t="shared" si="26"/>
        <v>1</v>
      </c>
      <c r="BB63">
        <f t="shared" si="27"/>
        <v>0</v>
      </c>
      <c r="BC63">
        <f t="shared" si="28"/>
        <v>63.449999999999996</v>
      </c>
      <c r="BD63">
        <f t="shared" si="29"/>
        <v>1</v>
      </c>
      <c r="BE63">
        <f t="shared" si="30"/>
        <v>0</v>
      </c>
      <c r="BF63">
        <f t="shared" si="31"/>
        <v>0</v>
      </c>
      <c r="BG63">
        <f t="shared" si="32"/>
        <v>0</v>
      </c>
      <c r="BH63">
        <f t="shared" si="33"/>
        <v>0</v>
      </c>
      <c r="BI63">
        <f t="shared" si="34"/>
        <v>0</v>
      </c>
      <c r="BJ63">
        <f t="shared" si="35"/>
        <v>0</v>
      </c>
      <c r="BK63">
        <f t="shared" si="36"/>
        <v>0</v>
      </c>
      <c r="BL63">
        <f t="shared" si="37"/>
        <v>0</v>
      </c>
      <c r="BM63">
        <f t="shared" si="38"/>
        <v>0</v>
      </c>
      <c r="BN63">
        <f t="shared" si="39"/>
        <v>0</v>
      </c>
      <c r="BO63">
        <f t="shared" si="40"/>
        <v>0</v>
      </c>
      <c r="BP63">
        <f t="shared" si="41"/>
        <v>0</v>
      </c>
      <c r="BQ63">
        <f t="shared" si="42"/>
        <v>0</v>
      </c>
      <c r="BR63">
        <f t="shared" si="43"/>
        <v>0</v>
      </c>
      <c r="BS63">
        <f t="shared" si="44"/>
        <v>0</v>
      </c>
      <c r="BT63">
        <f t="shared" si="45"/>
        <v>0</v>
      </c>
      <c r="BU63">
        <f t="shared" si="46"/>
        <v>0</v>
      </c>
      <c r="BV63">
        <f t="shared" si="47"/>
        <v>0</v>
      </c>
      <c r="BW63">
        <f t="shared" si="48"/>
        <v>0</v>
      </c>
      <c r="BZ63">
        <f t="shared" si="49"/>
        <v>0</v>
      </c>
      <c r="CA63">
        <f t="shared" si="50"/>
        <v>0</v>
      </c>
      <c r="CB63">
        <f t="shared" si="51"/>
        <v>0</v>
      </c>
      <c r="CC63">
        <f t="shared" si="52"/>
        <v>0</v>
      </c>
      <c r="CD63">
        <f t="shared" si="53"/>
        <v>53.654000000000003</v>
      </c>
      <c r="CE63">
        <f t="shared" si="54"/>
        <v>63.449999999999996</v>
      </c>
      <c r="CF63">
        <f t="shared" si="55"/>
        <v>0</v>
      </c>
      <c r="CG63">
        <f t="shared" si="56"/>
        <v>0</v>
      </c>
      <c r="CH63">
        <f t="shared" si="57"/>
        <v>0</v>
      </c>
      <c r="CI63">
        <f t="shared" si="58"/>
        <v>0</v>
      </c>
      <c r="CJ63">
        <f t="shared" si="59"/>
        <v>0</v>
      </c>
      <c r="CK63">
        <f t="shared" si="60"/>
        <v>0</v>
      </c>
    </row>
    <row r="64" spans="1:103" x14ac:dyDescent="0.2">
      <c r="A64" t="s">
        <v>46</v>
      </c>
      <c r="E64">
        <v>17.323</v>
      </c>
      <c r="F64">
        <v>7.0149999999999997</v>
      </c>
      <c r="H64">
        <v>17.565000000000001</v>
      </c>
      <c r="I64">
        <v>7.1230000000000002</v>
      </c>
      <c r="K64">
        <v>20.593</v>
      </c>
      <c r="L64">
        <v>7.1870000000000003</v>
      </c>
      <c r="N64">
        <v>35.859000000000002</v>
      </c>
      <c r="O64">
        <v>7.0129999999999999</v>
      </c>
      <c r="Q64">
        <v>162.26499999999999</v>
      </c>
      <c r="R64">
        <v>7.12</v>
      </c>
      <c r="T64">
        <v>83.185000000000002</v>
      </c>
      <c r="U64">
        <v>7.0549999999999997</v>
      </c>
      <c r="Y64">
        <v>67.83</v>
      </c>
      <c r="AM64" t="s">
        <v>46</v>
      </c>
      <c r="AN64">
        <f t="shared" si="13"/>
        <v>0</v>
      </c>
      <c r="AO64">
        <f t="shared" si="14"/>
        <v>0</v>
      </c>
      <c r="AP64">
        <f t="shared" si="15"/>
        <v>0</v>
      </c>
      <c r="AQ64">
        <f t="shared" si="16"/>
        <v>10.308</v>
      </c>
      <c r="AR64">
        <f t="shared" si="17"/>
        <v>1</v>
      </c>
      <c r="AS64">
        <f t="shared" si="18"/>
        <v>0</v>
      </c>
      <c r="AT64">
        <f t="shared" si="19"/>
        <v>10.442</v>
      </c>
      <c r="AU64">
        <f t="shared" si="20"/>
        <v>1</v>
      </c>
      <c r="AV64">
        <f t="shared" si="21"/>
        <v>0</v>
      </c>
      <c r="AW64">
        <f t="shared" si="22"/>
        <v>13.405999999999999</v>
      </c>
      <c r="AX64">
        <f t="shared" si="23"/>
        <v>1</v>
      </c>
      <c r="AY64">
        <f t="shared" si="24"/>
        <v>0</v>
      </c>
      <c r="AZ64">
        <f t="shared" si="25"/>
        <v>28.846000000000004</v>
      </c>
      <c r="BA64">
        <f t="shared" si="26"/>
        <v>1</v>
      </c>
      <c r="BB64">
        <f t="shared" si="27"/>
        <v>0</v>
      </c>
      <c r="BC64">
        <f t="shared" si="28"/>
        <v>155.14499999999998</v>
      </c>
      <c r="BD64">
        <f t="shared" si="29"/>
        <v>1</v>
      </c>
      <c r="BE64">
        <f t="shared" si="30"/>
        <v>0</v>
      </c>
      <c r="BF64">
        <f t="shared" si="31"/>
        <v>76.13</v>
      </c>
      <c r="BG64">
        <f t="shared" si="32"/>
        <v>1</v>
      </c>
      <c r="BH64">
        <f t="shared" si="33"/>
        <v>0</v>
      </c>
      <c r="BI64">
        <f t="shared" si="34"/>
        <v>0</v>
      </c>
      <c r="BJ64">
        <f t="shared" si="35"/>
        <v>0</v>
      </c>
      <c r="BK64">
        <f t="shared" si="36"/>
        <v>67.83</v>
      </c>
      <c r="BL64">
        <f t="shared" si="37"/>
        <v>0</v>
      </c>
      <c r="BM64">
        <f t="shared" si="38"/>
        <v>0</v>
      </c>
      <c r="BN64">
        <f t="shared" si="39"/>
        <v>0</v>
      </c>
      <c r="BO64">
        <f t="shared" si="40"/>
        <v>0</v>
      </c>
      <c r="BP64">
        <f t="shared" si="41"/>
        <v>0</v>
      </c>
      <c r="BQ64">
        <f t="shared" si="42"/>
        <v>0</v>
      </c>
      <c r="BR64">
        <f t="shared" si="43"/>
        <v>0</v>
      </c>
      <c r="BS64">
        <f t="shared" si="44"/>
        <v>0</v>
      </c>
      <c r="BT64">
        <f t="shared" si="45"/>
        <v>0</v>
      </c>
      <c r="BU64">
        <f t="shared" si="46"/>
        <v>0</v>
      </c>
      <c r="BV64">
        <f t="shared" si="47"/>
        <v>0</v>
      </c>
      <c r="BW64">
        <f t="shared" si="48"/>
        <v>0</v>
      </c>
      <c r="BY64" t="s">
        <v>46</v>
      </c>
      <c r="BZ64">
        <f t="shared" si="49"/>
        <v>0</v>
      </c>
      <c r="CA64">
        <f t="shared" si="50"/>
        <v>10.308</v>
      </c>
      <c r="CB64">
        <f t="shared" si="51"/>
        <v>10.442</v>
      </c>
      <c r="CC64">
        <f t="shared" si="52"/>
        <v>13.405999999999999</v>
      </c>
      <c r="CD64">
        <f t="shared" si="53"/>
        <v>28.846000000000004</v>
      </c>
      <c r="CE64">
        <f t="shared" si="54"/>
        <v>155.14499999999998</v>
      </c>
      <c r="CF64">
        <f t="shared" si="55"/>
        <v>76.13</v>
      </c>
      <c r="CG64">
        <f t="shared" si="56"/>
        <v>67.83</v>
      </c>
      <c r="CH64">
        <f t="shared" si="57"/>
        <v>0</v>
      </c>
      <c r="CI64">
        <f t="shared" si="58"/>
        <v>0</v>
      </c>
      <c r="CJ64">
        <f t="shared" si="59"/>
        <v>0</v>
      </c>
      <c r="CK64">
        <f t="shared" si="60"/>
        <v>0</v>
      </c>
    </row>
    <row r="65" spans="1:89" x14ac:dyDescent="0.2">
      <c r="Q65">
        <v>99.197999999999993</v>
      </c>
      <c r="R65">
        <v>7.032</v>
      </c>
      <c r="AN65">
        <f t="shared" si="13"/>
        <v>0</v>
      </c>
      <c r="AO65">
        <f t="shared" si="14"/>
        <v>0</v>
      </c>
      <c r="AP65">
        <f t="shared" si="15"/>
        <v>0</v>
      </c>
      <c r="AQ65">
        <f t="shared" si="16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0</v>
      </c>
      <c r="AW65">
        <f t="shared" si="22"/>
        <v>0</v>
      </c>
      <c r="AX65">
        <f t="shared" si="23"/>
        <v>0</v>
      </c>
      <c r="AY65">
        <f t="shared" si="24"/>
        <v>0</v>
      </c>
      <c r="AZ65">
        <f t="shared" si="25"/>
        <v>0</v>
      </c>
      <c r="BA65">
        <f t="shared" si="26"/>
        <v>0</v>
      </c>
      <c r="BB65">
        <f t="shared" si="27"/>
        <v>0</v>
      </c>
      <c r="BC65">
        <f t="shared" si="28"/>
        <v>92.165999999999997</v>
      </c>
      <c r="BD65">
        <f t="shared" si="29"/>
        <v>1</v>
      </c>
      <c r="BE65">
        <f t="shared" si="30"/>
        <v>0</v>
      </c>
      <c r="BF65">
        <f t="shared" si="31"/>
        <v>0</v>
      </c>
      <c r="BG65">
        <f t="shared" si="32"/>
        <v>0</v>
      </c>
      <c r="BH65">
        <f t="shared" si="33"/>
        <v>0</v>
      </c>
      <c r="BI65">
        <f t="shared" si="34"/>
        <v>0</v>
      </c>
      <c r="BJ65">
        <f t="shared" si="35"/>
        <v>0</v>
      </c>
      <c r="BK65">
        <f t="shared" si="36"/>
        <v>0</v>
      </c>
      <c r="BL65">
        <f t="shared" si="37"/>
        <v>0</v>
      </c>
      <c r="BM65">
        <f t="shared" si="38"/>
        <v>0</v>
      </c>
      <c r="BN65">
        <f t="shared" si="39"/>
        <v>0</v>
      </c>
      <c r="BO65">
        <f t="shared" si="40"/>
        <v>0</v>
      </c>
      <c r="BP65">
        <f t="shared" si="41"/>
        <v>0</v>
      </c>
      <c r="BQ65">
        <f t="shared" si="42"/>
        <v>0</v>
      </c>
      <c r="BR65">
        <f t="shared" si="43"/>
        <v>0</v>
      </c>
      <c r="BS65">
        <f t="shared" si="44"/>
        <v>0</v>
      </c>
      <c r="BT65">
        <f t="shared" si="45"/>
        <v>0</v>
      </c>
      <c r="BU65">
        <f t="shared" si="46"/>
        <v>0</v>
      </c>
      <c r="BV65">
        <f t="shared" si="47"/>
        <v>0</v>
      </c>
      <c r="BW65">
        <f t="shared" si="48"/>
        <v>0</v>
      </c>
      <c r="BZ65">
        <f t="shared" si="49"/>
        <v>0</v>
      </c>
      <c r="CA65">
        <f t="shared" si="50"/>
        <v>0</v>
      </c>
      <c r="CB65">
        <f t="shared" si="51"/>
        <v>0</v>
      </c>
      <c r="CC65">
        <f t="shared" si="52"/>
        <v>0</v>
      </c>
      <c r="CD65">
        <f t="shared" si="53"/>
        <v>0</v>
      </c>
      <c r="CE65">
        <f t="shared" si="54"/>
        <v>92.165999999999997</v>
      </c>
      <c r="CF65">
        <f t="shared" si="55"/>
        <v>0</v>
      </c>
      <c r="CG65">
        <f t="shared" si="56"/>
        <v>0</v>
      </c>
      <c r="CH65">
        <f t="shared" si="57"/>
        <v>0</v>
      </c>
      <c r="CI65">
        <f t="shared" si="58"/>
        <v>0</v>
      </c>
      <c r="CJ65">
        <f t="shared" si="59"/>
        <v>0</v>
      </c>
      <c r="CK65">
        <f t="shared" si="60"/>
        <v>0</v>
      </c>
    </row>
    <row r="66" spans="1:89" x14ac:dyDescent="0.2">
      <c r="A66" t="s">
        <v>47</v>
      </c>
      <c r="B66">
        <v>96.186999999999998</v>
      </c>
      <c r="C66">
        <v>6.9219999999999997</v>
      </c>
      <c r="E66">
        <v>20.561</v>
      </c>
      <c r="F66">
        <v>7.1260000000000003</v>
      </c>
      <c r="K66">
        <v>12.303000000000001</v>
      </c>
      <c r="L66">
        <v>7.1539999999999999</v>
      </c>
      <c r="N66">
        <v>52.234000000000002</v>
      </c>
      <c r="O66">
        <v>6.984</v>
      </c>
      <c r="Q66">
        <v>113.58199999999999</v>
      </c>
      <c r="R66">
        <v>7.1269999999999998</v>
      </c>
      <c r="T66">
        <v>15.66</v>
      </c>
      <c r="U66">
        <v>6.9550000000000001</v>
      </c>
      <c r="AM66" t="s">
        <v>47</v>
      </c>
      <c r="AN66">
        <f t="shared" si="13"/>
        <v>89.265000000000001</v>
      </c>
      <c r="AO66">
        <f t="shared" si="14"/>
        <v>1</v>
      </c>
      <c r="AP66">
        <f t="shared" si="15"/>
        <v>0</v>
      </c>
      <c r="AQ66">
        <f t="shared" si="16"/>
        <v>13.434999999999999</v>
      </c>
      <c r="AR66">
        <f t="shared" si="17"/>
        <v>1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0</v>
      </c>
      <c r="AW66">
        <f t="shared" si="22"/>
        <v>5.1490000000000009</v>
      </c>
      <c r="AX66">
        <f t="shared" si="23"/>
        <v>1</v>
      </c>
      <c r="AY66">
        <f t="shared" si="24"/>
        <v>0</v>
      </c>
      <c r="AZ66">
        <f t="shared" si="25"/>
        <v>45.25</v>
      </c>
      <c r="BA66">
        <f t="shared" si="26"/>
        <v>1</v>
      </c>
      <c r="BB66">
        <f t="shared" si="27"/>
        <v>0</v>
      </c>
      <c r="BC66">
        <f t="shared" si="28"/>
        <v>106.455</v>
      </c>
      <c r="BD66">
        <f t="shared" si="29"/>
        <v>1</v>
      </c>
      <c r="BE66">
        <f t="shared" si="30"/>
        <v>0</v>
      </c>
      <c r="BF66">
        <f t="shared" si="31"/>
        <v>8.7050000000000001</v>
      </c>
      <c r="BG66">
        <f t="shared" si="32"/>
        <v>1</v>
      </c>
      <c r="BH66">
        <f t="shared" si="33"/>
        <v>0</v>
      </c>
      <c r="BI66">
        <f t="shared" si="34"/>
        <v>0</v>
      </c>
      <c r="BJ66">
        <f t="shared" si="35"/>
        <v>0</v>
      </c>
      <c r="BK66">
        <f t="shared" si="36"/>
        <v>0</v>
      </c>
      <c r="BL66">
        <f t="shared" si="37"/>
        <v>0</v>
      </c>
      <c r="BM66">
        <f t="shared" si="38"/>
        <v>0</v>
      </c>
      <c r="BN66">
        <f t="shared" si="39"/>
        <v>0</v>
      </c>
      <c r="BO66">
        <f t="shared" si="40"/>
        <v>0</v>
      </c>
      <c r="BP66">
        <f t="shared" si="41"/>
        <v>0</v>
      </c>
      <c r="BQ66">
        <f t="shared" si="42"/>
        <v>0</v>
      </c>
      <c r="BR66">
        <f t="shared" si="43"/>
        <v>0</v>
      </c>
      <c r="BS66">
        <f t="shared" si="44"/>
        <v>0</v>
      </c>
      <c r="BT66">
        <f t="shared" si="45"/>
        <v>0</v>
      </c>
      <c r="BU66">
        <f t="shared" si="46"/>
        <v>0</v>
      </c>
      <c r="BV66">
        <f t="shared" si="47"/>
        <v>0</v>
      </c>
      <c r="BW66">
        <f t="shared" si="48"/>
        <v>0</v>
      </c>
      <c r="BY66" t="s">
        <v>47</v>
      </c>
      <c r="BZ66">
        <f t="shared" si="49"/>
        <v>89.265000000000001</v>
      </c>
      <c r="CA66">
        <f t="shared" si="50"/>
        <v>13.434999999999999</v>
      </c>
      <c r="CB66">
        <f t="shared" si="51"/>
        <v>0</v>
      </c>
      <c r="CC66">
        <f t="shared" si="52"/>
        <v>5.1490000000000009</v>
      </c>
      <c r="CD66">
        <f t="shared" si="53"/>
        <v>45.25</v>
      </c>
      <c r="CE66">
        <f t="shared" si="54"/>
        <v>106.455</v>
      </c>
      <c r="CF66">
        <f t="shared" si="55"/>
        <v>8.7050000000000001</v>
      </c>
      <c r="CG66">
        <f t="shared" si="56"/>
        <v>0</v>
      </c>
      <c r="CH66">
        <f t="shared" si="57"/>
        <v>0</v>
      </c>
      <c r="CI66">
        <f t="shared" si="58"/>
        <v>0</v>
      </c>
      <c r="CJ66">
        <f t="shared" si="59"/>
        <v>0</v>
      </c>
      <c r="CK66">
        <f t="shared" si="60"/>
        <v>0</v>
      </c>
    </row>
    <row r="67" spans="1:89" x14ac:dyDescent="0.2">
      <c r="D67">
        <v>0.14099999999999999</v>
      </c>
      <c r="M67">
        <v>0.46500000000000002</v>
      </c>
      <c r="N67">
        <v>49.582000000000001</v>
      </c>
      <c r="O67">
        <v>6.98</v>
      </c>
      <c r="Q67">
        <v>83.534999999999997</v>
      </c>
      <c r="R67">
        <v>7.0640000000000001</v>
      </c>
      <c r="AN67">
        <f t="shared" si="13"/>
        <v>0</v>
      </c>
      <c r="AO67">
        <f t="shared" si="14"/>
        <v>0</v>
      </c>
      <c r="AP67">
        <f t="shared" si="15"/>
        <v>0.14099999999999999</v>
      </c>
      <c r="AQ67">
        <f t="shared" si="16"/>
        <v>0</v>
      </c>
      <c r="AR67">
        <f t="shared" si="17"/>
        <v>0</v>
      </c>
      <c r="AS67">
        <f t="shared" si="18"/>
        <v>0</v>
      </c>
      <c r="AT67">
        <f t="shared" si="19"/>
        <v>0</v>
      </c>
      <c r="AU67">
        <f t="shared" si="20"/>
        <v>0</v>
      </c>
      <c r="AV67">
        <f t="shared" si="21"/>
        <v>0</v>
      </c>
      <c r="AW67">
        <f t="shared" si="22"/>
        <v>0</v>
      </c>
      <c r="AX67">
        <f t="shared" si="23"/>
        <v>0</v>
      </c>
      <c r="AY67">
        <f t="shared" si="24"/>
        <v>0.46500000000000002</v>
      </c>
      <c r="AZ67">
        <f t="shared" si="25"/>
        <v>42.602000000000004</v>
      </c>
      <c r="BA67">
        <f t="shared" si="26"/>
        <v>1</v>
      </c>
      <c r="BB67">
        <f t="shared" si="27"/>
        <v>0</v>
      </c>
      <c r="BC67">
        <f t="shared" si="28"/>
        <v>76.471000000000004</v>
      </c>
      <c r="BD67">
        <f t="shared" si="29"/>
        <v>1</v>
      </c>
      <c r="BE67">
        <f t="shared" si="30"/>
        <v>0</v>
      </c>
      <c r="BF67">
        <f t="shared" si="31"/>
        <v>0</v>
      </c>
      <c r="BG67">
        <f t="shared" si="32"/>
        <v>0</v>
      </c>
      <c r="BH67">
        <f t="shared" si="33"/>
        <v>0</v>
      </c>
      <c r="BI67">
        <f t="shared" si="34"/>
        <v>0</v>
      </c>
      <c r="BJ67">
        <f t="shared" si="35"/>
        <v>0</v>
      </c>
      <c r="BK67">
        <f t="shared" si="36"/>
        <v>0</v>
      </c>
      <c r="BL67">
        <f t="shared" si="37"/>
        <v>0</v>
      </c>
      <c r="BM67">
        <f t="shared" si="38"/>
        <v>0</v>
      </c>
      <c r="BN67">
        <f t="shared" si="39"/>
        <v>0</v>
      </c>
      <c r="BO67">
        <f t="shared" si="40"/>
        <v>0</v>
      </c>
      <c r="BP67">
        <f t="shared" si="41"/>
        <v>0</v>
      </c>
      <c r="BQ67">
        <f t="shared" si="42"/>
        <v>0</v>
      </c>
      <c r="BR67">
        <f t="shared" si="43"/>
        <v>0</v>
      </c>
      <c r="BS67">
        <f t="shared" si="44"/>
        <v>0</v>
      </c>
      <c r="BT67">
        <f t="shared" si="45"/>
        <v>0</v>
      </c>
      <c r="BU67">
        <f t="shared" si="46"/>
        <v>0</v>
      </c>
      <c r="BV67">
        <f t="shared" si="47"/>
        <v>0</v>
      </c>
      <c r="BW67">
        <f t="shared" si="48"/>
        <v>0</v>
      </c>
      <c r="BZ67">
        <f t="shared" si="49"/>
        <v>0.14099999999999999</v>
      </c>
      <c r="CA67">
        <f t="shared" si="50"/>
        <v>0</v>
      </c>
      <c r="CB67">
        <f t="shared" si="51"/>
        <v>0</v>
      </c>
      <c r="CC67">
        <f t="shared" si="52"/>
        <v>0.46500000000000002</v>
      </c>
      <c r="CD67">
        <f t="shared" si="53"/>
        <v>42.602000000000004</v>
      </c>
      <c r="CE67">
        <f t="shared" si="54"/>
        <v>76.471000000000004</v>
      </c>
      <c r="CF67">
        <f t="shared" si="55"/>
        <v>0</v>
      </c>
      <c r="CG67">
        <f t="shared" si="56"/>
        <v>0</v>
      </c>
      <c r="CH67">
        <f t="shared" si="57"/>
        <v>0</v>
      </c>
      <c r="CI67">
        <f t="shared" si="58"/>
        <v>0</v>
      </c>
      <c r="CJ67">
        <f t="shared" si="59"/>
        <v>0</v>
      </c>
      <c r="CK67">
        <f t="shared" si="60"/>
        <v>0</v>
      </c>
    </row>
    <row r="68" spans="1:89" x14ac:dyDescent="0.2">
      <c r="A68" t="s">
        <v>48</v>
      </c>
      <c r="E68">
        <v>17.853000000000002</v>
      </c>
      <c r="F68">
        <v>7.03</v>
      </c>
      <c r="K68">
        <v>15.891999999999999</v>
      </c>
      <c r="L68">
        <v>6.9969999999999999</v>
      </c>
      <c r="N68">
        <v>30.9</v>
      </c>
      <c r="O68">
        <v>7.1550000000000002</v>
      </c>
      <c r="Q68">
        <v>142.357</v>
      </c>
      <c r="R68">
        <v>7.0019999999999998</v>
      </c>
      <c r="T68">
        <v>10.48</v>
      </c>
      <c r="U68">
        <v>6.9619999999999997</v>
      </c>
      <c r="W68">
        <v>104.614</v>
      </c>
      <c r="X68">
        <v>6.9450000000000003</v>
      </c>
      <c r="AM68" t="s">
        <v>48</v>
      </c>
      <c r="AN68">
        <f t="shared" si="13"/>
        <v>0</v>
      </c>
      <c r="AO68">
        <f t="shared" si="14"/>
        <v>0</v>
      </c>
      <c r="AP68">
        <f t="shared" si="15"/>
        <v>0</v>
      </c>
      <c r="AQ68">
        <f t="shared" si="16"/>
        <v>10.823</v>
      </c>
      <c r="AR68">
        <f t="shared" si="17"/>
        <v>1</v>
      </c>
      <c r="AS68">
        <f t="shared" si="18"/>
        <v>0</v>
      </c>
      <c r="AT68">
        <f t="shared" si="19"/>
        <v>0</v>
      </c>
      <c r="AU68">
        <f t="shared" si="20"/>
        <v>0</v>
      </c>
      <c r="AV68">
        <f t="shared" si="21"/>
        <v>0</v>
      </c>
      <c r="AW68">
        <f t="shared" si="22"/>
        <v>8.8949999999999996</v>
      </c>
      <c r="AX68">
        <f t="shared" si="23"/>
        <v>1</v>
      </c>
      <c r="AY68">
        <f t="shared" si="24"/>
        <v>0</v>
      </c>
      <c r="AZ68">
        <f t="shared" si="25"/>
        <v>23.744999999999997</v>
      </c>
      <c r="BA68">
        <f t="shared" si="26"/>
        <v>1</v>
      </c>
      <c r="BB68">
        <f t="shared" si="27"/>
        <v>0</v>
      </c>
      <c r="BC68">
        <f t="shared" si="28"/>
        <v>135.35499999999999</v>
      </c>
      <c r="BD68">
        <f t="shared" si="29"/>
        <v>1</v>
      </c>
      <c r="BE68">
        <f t="shared" si="30"/>
        <v>0</v>
      </c>
      <c r="BF68">
        <f t="shared" si="31"/>
        <v>3.5180000000000007</v>
      </c>
      <c r="BG68">
        <f t="shared" si="32"/>
        <v>1</v>
      </c>
      <c r="BH68">
        <f t="shared" si="33"/>
        <v>0</v>
      </c>
      <c r="BI68">
        <f t="shared" si="34"/>
        <v>97.669000000000011</v>
      </c>
      <c r="BJ68">
        <f t="shared" si="35"/>
        <v>1</v>
      </c>
      <c r="BK68">
        <f t="shared" si="36"/>
        <v>0</v>
      </c>
      <c r="BL68">
        <f t="shared" si="37"/>
        <v>0</v>
      </c>
      <c r="BM68">
        <f t="shared" si="38"/>
        <v>0</v>
      </c>
      <c r="BN68">
        <f t="shared" si="39"/>
        <v>0</v>
      </c>
      <c r="BO68">
        <f t="shared" si="40"/>
        <v>0</v>
      </c>
      <c r="BP68">
        <f t="shared" si="41"/>
        <v>0</v>
      </c>
      <c r="BQ68">
        <f t="shared" si="42"/>
        <v>0</v>
      </c>
      <c r="BR68">
        <f t="shared" si="43"/>
        <v>0</v>
      </c>
      <c r="BS68">
        <f t="shared" si="44"/>
        <v>0</v>
      </c>
      <c r="BT68">
        <f t="shared" si="45"/>
        <v>0</v>
      </c>
      <c r="BU68">
        <f t="shared" si="46"/>
        <v>0</v>
      </c>
      <c r="BV68">
        <f t="shared" si="47"/>
        <v>0</v>
      </c>
      <c r="BW68">
        <f t="shared" si="48"/>
        <v>0</v>
      </c>
      <c r="BY68" t="s">
        <v>48</v>
      </c>
      <c r="BZ68">
        <f t="shared" si="49"/>
        <v>0</v>
      </c>
      <c r="CA68">
        <f t="shared" si="50"/>
        <v>10.823</v>
      </c>
      <c r="CB68">
        <f t="shared" si="51"/>
        <v>0</v>
      </c>
      <c r="CC68">
        <f t="shared" si="52"/>
        <v>8.8949999999999996</v>
      </c>
      <c r="CD68">
        <f t="shared" si="53"/>
        <v>23.744999999999997</v>
      </c>
      <c r="CE68">
        <f t="shared" si="54"/>
        <v>135.35499999999999</v>
      </c>
      <c r="CF68">
        <f t="shared" si="55"/>
        <v>3.5180000000000007</v>
      </c>
      <c r="CG68">
        <f t="shared" si="56"/>
        <v>97.669000000000011</v>
      </c>
      <c r="CH68">
        <f t="shared" si="57"/>
        <v>0</v>
      </c>
      <c r="CI68">
        <f t="shared" si="58"/>
        <v>0</v>
      </c>
      <c r="CJ68">
        <f t="shared" si="59"/>
        <v>0</v>
      </c>
      <c r="CK68">
        <f t="shared" si="60"/>
        <v>0</v>
      </c>
    </row>
    <row r="69" spans="1:89" x14ac:dyDescent="0.2">
      <c r="Q69">
        <v>55.94</v>
      </c>
      <c r="R69">
        <v>6.8230000000000004</v>
      </c>
      <c r="AN69">
        <f t="shared" ref="AN69:AN89" si="106">IF(B69&gt;0, B69-C69,0)</f>
        <v>0</v>
      </c>
      <c r="AO69">
        <f t="shared" ref="AO69:AO89" si="107">IF(C69&gt;0, 1,0)</f>
        <v>0</v>
      </c>
      <c r="AP69">
        <f t="shared" ref="AP69:AP89" si="108">IF(D69&gt;0,D69,0)</f>
        <v>0</v>
      </c>
      <c r="AQ69">
        <f t="shared" ref="AQ69:AQ89" si="109">IF(E69&gt;0, E69-F69,0)</f>
        <v>0</v>
      </c>
      <c r="AR69">
        <f t="shared" ref="AR69:AR89" si="110">IF(F69&gt;0, 1,0)</f>
        <v>0</v>
      </c>
      <c r="AS69">
        <f t="shared" ref="AS69:AS89" si="111">IF(G69&gt;0,G69,0)</f>
        <v>0</v>
      </c>
      <c r="AT69">
        <f t="shared" ref="AT69:AT89" si="112">IF(H69&gt;0, H69-I69,0)</f>
        <v>0</v>
      </c>
      <c r="AU69">
        <f t="shared" ref="AU69:AU89" si="113">IF(I69&gt;0, 1,0)</f>
        <v>0</v>
      </c>
      <c r="AV69">
        <f t="shared" ref="AV69:AV89" si="114">IF(J69&gt;0,J69,0)</f>
        <v>0</v>
      </c>
      <c r="AW69">
        <f t="shared" ref="AW69:AW89" si="115">IF(K69&gt;0, K69-L69,0)</f>
        <v>0</v>
      </c>
      <c r="AX69">
        <f t="shared" ref="AX69:AX89" si="116">IF(L69&gt;0, 1,0)</f>
        <v>0</v>
      </c>
      <c r="AY69">
        <f t="shared" ref="AY69:AY89" si="117">IF(M69&gt;0,M69,0)</f>
        <v>0</v>
      </c>
      <c r="AZ69">
        <f t="shared" ref="AZ69:AZ89" si="118">IF(N69&gt;0, N69-O69,0)</f>
        <v>0</v>
      </c>
      <c r="BA69">
        <f t="shared" ref="BA69:BA89" si="119">IF(O69&gt;0, 1,0)</f>
        <v>0</v>
      </c>
      <c r="BB69">
        <f t="shared" ref="BB69:BB89" si="120">IF(P69&gt;0,P69,0)</f>
        <v>0</v>
      </c>
      <c r="BC69">
        <f t="shared" ref="BC69:BC89" si="121">IF(Q69&gt;0, Q69-R69,0)</f>
        <v>49.116999999999997</v>
      </c>
      <c r="BD69">
        <f t="shared" ref="BD69:BD89" si="122">IF(R69&gt;0, 1,0)</f>
        <v>1</v>
      </c>
      <c r="BE69">
        <f t="shared" ref="BE69:BE89" si="123">IF(S69&gt;0,S69,0)</f>
        <v>0</v>
      </c>
      <c r="BF69">
        <f t="shared" ref="BF69:BF89" si="124">IF(T69&gt;0, T69-U69,0)</f>
        <v>0</v>
      </c>
      <c r="BG69">
        <f t="shared" ref="BG69:BG89" si="125">IF(U69&gt;0, 1,0)</f>
        <v>0</v>
      </c>
      <c r="BH69">
        <f t="shared" ref="BH69:BH89" si="126">IF(V69&gt;0,V69,0)</f>
        <v>0</v>
      </c>
      <c r="BI69">
        <f t="shared" ref="BI69:BI89" si="127">IF(W69&gt;0, W69-X69,0)</f>
        <v>0</v>
      </c>
      <c r="BJ69">
        <f t="shared" ref="BJ69:BJ89" si="128">IF(X69&gt;0, 1,0)</f>
        <v>0</v>
      </c>
      <c r="BK69">
        <f t="shared" ref="BK69:BK89" si="129">IF(Y69&gt;0,Y69,0)</f>
        <v>0</v>
      </c>
      <c r="BL69">
        <f t="shared" ref="BL69:BL89" si="130">IF(Z69&gt;0, Z69-AA69,0)</f>
        <v>0</v>
      </c>
      <c r="BM69">
        <f t="shared" ref="BM69:BM89" si="131">IF(AA69&gt;0, 1,0)</f>
        <v>0</v>
      </c>
      <c r="BN69">
        <f t="shared" ref="BN69:BN89" si="132">IF(AB69&gt;0,AB69,0)</f>
        <v>0</v>
      </c>
      <c r="BO69">
        <f t="shared" ref="BO69:BO89" si="133">IF(AC69&gt;0, AC69-AD69,0)</f>
        <v>0</v>
      </c>
      <c r="BP69">
        <f t="shared" ref="BP69:BP89" si="134">IF(AD69&gt;0, 1,0)</f>
        <v>0</v>
      </c>
      <c r="BQ69">
        <f t="shared" ref="BQ69:BQ89" si="135">IF(AE69&gt;0,AE69,0)</f>
        <v>0</v>
      </c>
      <c r="BR69">
        <f t="shared" ref="BR69:BR89" si="136">IF(AF69&gt;0, AF69-AG69,0)</f>
        <v>0</v>
      </c>
      <c r="BS69">
        <f t="shared" ref="BS69:BS89" si="137">IF(AG69&gt;0, 1,0)</f>
        <v>0</v>
      </c>
      <c r="BT69">
        <f t="shared" ref="BT69:BT89" si="138">IF(AH69&gt;0,AH69,0)</f>
        <v>0</v>
      </c>
      <c r="BU69">
        <f t="shared" ref="BU69:BU89" si="139">IF(AI69&gt;0, AI69-AJ69,0)</f>
        <v>0</v>
      </c>
      <c r="BV69">
        <f t="shared" ref="BV69:BV89" si="140">IF(AJ69&gt;0, 1,0)</f>
        <v>0</v>
      </c>
      <c r="BW69">
        <f t="shared" ref="BW69:BW89" si="141">IF(AK69&gt;0,AK69,0)</f>
        <v>0</v>
      </c>
      <c r="BZ69">
        <f t="shared" ref="BZ69:BZ88" si="142">AN69+AP69</f>
        <v>0</v>
      </c>
      <c r="CA69">
        <f t="shared" ref="CA69:CA89" si="143">AQ69+AS69</f>
        <v>0</v>
      </c>
      <c r="CB69">
        <f t="shared" ref="CB69:CB89" si="144">AT69+AV69</f>
        <v>0</v>
      </c>
      <c r="CC69">
        <f t="shared" ref="CC69:CC89" si="145">AW69+AY69</f>
        <v>0</v>
      </c>
      <c r="CD69">
        <f t="shared" ref="CD69:CD89" si="146">AZ69+BB69</f>
        <v>0</v>
      </c>
      <c r="CE69">
        <f t="shared" ref="CE69:CE89" si="147">BC69+BE69</f>
        <v>49.116999999999997</v>
      </c>
      <c r="CF69">
        <f t="shared" ref="CF69:CF89" si="148">BF69+BH69</f>
        <v>0</v>
      </c>
      <c r="CG69">
        <f t="shared" ref="CG69:CG89" si="149">BI69+BK69</f>
        <v>0</v>
      </c>
      <c r="CH69">
        <f t="shared" ref="CH69:CH89" si="150">BL69+BN69</f>
        <v>0</v>
      </c>
      <c r="CI69">
        <f t="shared" ref="CI69:CI89" si="151">BO69+BQ69</f>
        <v>0</v>
      </c>
      <c r="CJ69">
        <f t="shared" ref="CJ69:CJ89" si="152">BR69+BT69</f>
        <v>0</v>
      </c>
      <c r="CK69">
        <f t="shared" ref="CK69:CK89" si="153">BU69+BW69</f>
        <v>0</v>
      </c>
    </row>
    <row r="70" spans="1:89" x14ac:dyDescent="0.2">
      <c r="Q70">
        <v>160.86000000000001</v>
      </c>
      <c r="R70">
        <v>6.8540000000000001</v>
      </c>
      <c r="AN70">
        <f t="shared" si="106"/>
        <v>0</v>
      </c>
      <c r="AO70">
        <f t="shared" si="107"/>
        <v>0</v>
      </c>
      <c r="AP70">
        <f t="shared" si="108"/>
        <v>0</v>
      </c>
      <c r="AQ70">
        <f t="shared" si="109"/>
        <v>0</v>
      </c>
      <c r="AR70">
        <f t="shared" si="110"/>
        <v>0</v>
      </c>
      <c r="AS70">
        <f t="shared" si="111"/>
        <v>0</v>
      </c>
      <c r="AT70">
        <f t="shared" si="112"/>
        <v>0</v>
      </c>
      <c r="AU70">
        <f t="shared" si="113"/>
        <v>0</v>
      </c>
      <c r="AV70">
        <f t="shared" si="114"/>
        <v>0</v>
      </c>
      <c r="AW70">
        <f t="shared" si="115"/>
        <v>0</v>
      </c>
      <c r="AX70">
        <f t="shared" si="116"/>
        <v>0</v>
      </c>
      <c r="AY70">
        <f t="shared" si="117"/>
        <v>0</v>
      </c>
      <c r="AZ70">
        <f t="shared" si="118"/>
        <v>0</v>
      </c>
      <c r="BA70">
        <f t="shared" si="119"/>
        <v>0</v>
      </c>
      <c r="BB70">
        <f t="shared" si="120"/>
        <v>0</v>
      </c>
      <c r="BC70">
        <f t="shared" si="121"/>
        <v>154.006</v>
      </c>
      <c r="BD70">
        <f t="shared" si="122"/>
        <v>1</v>
      </c>
      <c r="BE70">
        <f t="shared" si="123"/>
        <v>0</v>
      </c>
      <c r="BF70">
        <f t="shared" si="124"/>
        <v>0</v>
      </c>
      <c r="BG70">
        <f t="shared" si="125"/>
        <v>0</v>
      </c>
      <c r="BH70">
        <f t="shared" si="126"/>
        <v>0</v>
      </c>
      <c r="BI70">
        <f t="shared" si="127"/>
        <v>0</v>
      </c>
      <c r="BJ70">
        <f t="shared" si="128"/>
        <v>0</v>
      </c>
      <c r="BK70">
        <f t="shared" si="129"/>
        <v>0</v>
      </c>
      <c r="BL70">
        <f t="shared" si="130"/>
        <v>0</v>
      </c>
      <c r="BM70">
        <f t="shared" si="131"/>
        <v>0</v>
      </c>
      <c r="BN70">
        <f t="shared" si="132"/>
        <v>0</v>
      </c>
      <c r="BO70">
        <f t="shared" si="133"/>
        <v>0</v>
      </c>
      <c r="BP70">
        <f t="shared" si="134"/>
        <v>0</v>
      </c>
      <c r="BQ70">
        <f t="shared" si="135"/>
        <v>0</v>
      </c>
      <c r="BR70">
        <f t="shared" si="136"/>
        <v>0</v>
      </c>
      <c r="BS70">
        <f t="shared" si="137"/>
        <v>0</v>
      </c>
      <c r="BT70">
        <f t="shared" si="138"/>
        <v>0</v>
      </c>
      <c r="BU70">
        <f t="shared" si="139"/>
        <v>0</v>
      </c>
      <c r="BV70">
        <f t="shared" si="140"/>
        <v>0</v>
      </c>
      <c r="BW70">
        <f t="shared" si="141"/>
        <v>0</v>
      </c>
      <c r="BZ70">
        <f t="shared" si="142"/>
        <v>0</v>
      </c>
      <c r="CA70">
        <f t="shared" si="143"/>
        <v>0</v>
      </c>
      <c r="CB70">
        <f t="shared" si="144"/>
        <v>0</v>
      </c>
      <c r="CC70">
        <f t="shared" si="145"/>
        <v>0</v>
      </c>
      <c r="CD70">
        <f t="shared" si="146"/>
        <v>0</v>
      </c>
      <c r="CE70">
        <f t="shared" si="147"/>
        <v>154.006</v>
      </c>
      <c r="CF70">
        <f t="shared" si="148"/>
        <v>0</v>
      </c>
      <c r="CG70">
        <f t="shared" si="149"/>
        <v>0</v>
      </c>
      <c r="CH70">
        <f t="shared" si="150"/>
        <v>0</v>
      </c>
      <c r="CI70">
        <f t="shared" si="151"/>
        <v>0</v>
      </c>
      <c r="CJ70">
        <f t="shared" si="152"/>
        <v>0</v>
      </c>
      <c r="CK70">
        <f t="shared" si="153"/>
        <v>0</v>
      </c>
    </row>
    <row r="71" spans="1:89" x14ac:dyDescent="0.2">
      <c r="A71" t="s">
        <v>49</v>
      </c>
      <c r="B71">
        <v>44.121000000000002</v>
      </c>
      <c r="C71">
        <v>7.1420000000000003</v>
      </c>
      <c r="E71">
        <v>33.195999999999998</v>
      </c>
      <c r="F71">
        <v>7.1040000000000001</v>
      </c>
      <c r="K71">
        <v>25.622</v>
      </c>
      <c r="L71">
        <v>7.1630000000000003</v>
      </c>
      <c r="N71">
        <v>87.632000000000005</v>
      </c>
      <c r="O71">
        <v>7.1870000000000003</v>
      </c>
      <c r="Q71">
        <v>182.66499999999999</v>
      </c>
      <c r="R71">
        <v>7.0259999999999998</v>
      </c>
      <c r="T71">
        <v>18.792999999999999</v>
      </c>
      <c r="U71">
        <v>7.266</v>
      </c>
      <c r="AM71" t="s">
        <v>49</v>
      </c>
      <c r="AN71">
        <f t="shared" si="106"/>
        <v>36.978999999999999</v>
      </c>
      <c r="AO71">
        <f t="shared" si="107"/>
        <v>1</v>
      </c>
      <c r="AP71">
        <f t="shared" si="108"/>
        <v>0</v>
      </c>
      <c r="AQ71">
        <f t="shared" si="109"/>
        <v>26.091999999999999</v>
      </c>
      <c r="AR71">
        <f t="shared" si="110"/>
        <v>1</v>
      </c>
      <c r="AS71">
        <f t="shared" si="111"/>
        <v>0</v>
      </c>
      <c r="AT71">
        <f t="shared" si="112"/>
        <v>0</v>
      </c>
      <c r="AU71">
        <f t="shared" si="113"/>
        <v>0</v>
      </c>
      <c r="AV71">
        <f t="shared" si="114"/>
        <v>0</v>
      </c>
      <c r="AW71">
        <f t="shared" si="115"/>
        <v>18.459</v>
      </c>
      <c r="AX71">
        <f t="shared" si="116"/>
        <v>1</v>
      </c>
      <c r="AY71">
        <f t="shared" si="117"/>
        <v>0</v>
      </c>
      <c r="AZ71">
        <f t="shared" si="118"/>
        <v>80.445000000000007</v>
      </c>
      <c r="BA71">
        <f t="shared" si="119"/>
        <v>1</v>
      </c>
      <c r="BB71">
        <f t="shared" si="120"/>
        <v>0</v>
      </c>
      <c r="BC71">
        <f t="shared" si="121"/>
        <v>175.63899999999998</v>
      </c>
      <c r="BD71">
        <f t="shared" si="122"/>
        <v>1</v>
      </c>
      <c r="BE71">
        <f t="shared" si="123"/>
        <v>0</v>
      </c>
      <c r="BF71">
        <f t="shared" si="124"/>
        <v>11.526999999999999</v>
      </c>
      <c r="BG71">
        <f t="shared" si="125"/>
        <v>1</v>
      </c>
      <c r="BH71">
        <f t="shared" si="126"/>
        <v>0</v>
      </c>
      <c r="BI71">
        <f t="shared" si="127"/>
        <v>0</v>
      </c>
      <c r="BJ71">
        <f t="shared" si="128"/>
        <v>0</v>
      </c>
      <c r="BK71">
        <f t="shared" si="129"/>
        <v>0</v>
      </c>
      <c r="BL71">
        <f t="shared" si="130"/>
        <v>0</v>
      </c>
      <c r="BM71">
        <f t="shared" si="131"/>
        <v>0</v>
      </c>
      <c r="BN71">
        <f t="shared" si="132"/>
        <v>0</v>
      </c>
      <c r="BO71">
        <f t="shared" si="133"/>
        <v>0</v>
      </c>
      <c r="BP71">
        <f t="shared" si="134"/>
        <v>0</v>
      </c>
      <c r="BQ71">
        <f t="shared" si="135"/>
        <v>0</v>
      </c>
      <c r="BR71">
        <f t="shared" si="136"/>
        <v>0</v>
      </c>
      <c r="BS71">
        <f t="shared" si="137"/>
        <v>0</v>
      </c>
      <c r="BT71">
        <f t="shared" si="138"/>
        <v>0</v>
      </c>
      <c r="BU71">
        <f t="shared" si="139"/>
        <v>0</v>
      </c>
      <c r="BV71">
        <f t="shared" si="140"/>
        <v>0</v>
      </c>
      <c r="BW71">
        <f t="shared" si="141"/>
        <v>0</v>
      </c>
      <c r="BY71" t="s">
        <v>49</v>
      </c>
      <c r="BZ71">
        <f t="shared" si="142"/>
        <v>36.978999999999999</v>
      </c>
      <c r="CA71">
        <f t="shared" si="143"/>
        <v>26.091999999999999</v>
      </c>
      <c r="CB71">
        <f t="shared" si="144"/>
        <v>0</v>
      </c>
      <c r="CC71">
        <f t="shared" si="145"/>
        <v>18.459</v>
      </c>
      <c r="CD71">
        <f t="shared" si="146"/>
        <v>80.445000000000007</v>
      </c>
      <c r="CE71">
        <f t="shared" si="147"/>
        <v>175.63899999999998</v>
      </c>
      <c r="CF71">
        <f t="shared" si="148"/>
        <v>11.526999999999999</v>
      </c>
      <c r="CG71">
        <f t="shared" si="149"/>
        <v>0</v>
      </c>
      <c r="CH71">
        <f t="shared" si="150"/>
        <v>0</v>
      </c>
      <c r="CI71">
        <f t="shared" si="151"/>
        <v>0</v>
      </c>
      <c r="CJ71">
        <f t="shared" si="152"/>
        <v>0</v>
      </c>
      <c r="CK71">
        <f t="shared" si="153"/>
        <v>0</v>
      </c>
    </row>
    <row r="72" spans="1:89" x14ac:dyDescent="0.2">
      <c r="Q72">
        <v>77.182000000000002</v>
      </c>
      <c r="R72">
        <v>7.0919999999999996</v>
      </c>
      <c r="AN72">
        <f t="shared" si="106"/>
        <v>0</v>
      </c>
      <c r="AO72">
        <f t="shared" si="107"/>
        <v>0</v>
      </c>
      <c r="AP72">
        <f t="shared" si="108"/>
        <v>0</v>
      </c>
      <c r="AQ72">
        <f t="shared" si="109"/>
        <v>0</v>
      </c>
      <c r="AR72">
        <f t="shared" si="110"/>
        <v>0</v>
      </c>
      <c r="AS72">
        <f t="shared" si="111"/>
        <v>0</v>
      </c>
      <c r="AT72">
        <f t="shared" si="112"/>
        <v>0</v>
      </c>
      <c r="AU72">
        <f t="shared" si="113"/>
        <v>0</v>
      </c>
      <c r="AV72">
        <f t="shared" si="114"/>
        <v>0</v>
      </c>
      <c r="AW72">
        <f t="shared" si="115"/>
        <v>0</v>
      </c>
      <c r="AX72">
        <f t="shared" si="116"/>
        <v>0</v>
      </c>
      <c r="AY72">
        <f t="shared" si="117"/>
        <v>0</v>
      </c>
      <c r="AZ72">
        <f t="shared" si="118"/>
        <v>0</v>
      </c>
      <c r="BA72">
        <f t="shared" si="119"/>
        <v>0</v>
      </c>
      <c r="BB72">
        <f t="shared" si="120"/>
        <v>0</v>
      </c>
      <c r="BC72">
        <f t="shared" si="121"/>
        <v>70.09</v>
      </c>
      <c r="BD72">
        <f t="shared" si="122"/>
        <v>1</v>
      </c>
      <c r="BE72">
        <f t="shared" si="123"/>
        <v>0</v>
      </c>
      <c r="BF72">
        <f t="shared" si="124"/>
        <v>0</v>
      </c>
      <c r="BG72">
        <f t="shared" si="125"/>
        <v>0</v>
      </c>
      <c r="BH72">
        <f t="shared" si="126"/>
        <v>0</v>
      </c>
      <c r="BI72">
        <f t="shared" si="127"/>
        <v>0</v>
      </c>
      <c r="BJ72">
        <f t="shared" si="128"/>
        <v>0</v>
      </c>
      <c r="BK72">
        <f t="shared" si="129"/>
        <v>0</v>
      </c>
      <c r="BL72">
        <f t="shared" si="130"/>
        <v>0</v>
      </c>
      <c r="BM72">
        <f t="shared" si="131"/>
        <v>0</v>
      </c>
      <c r="BN72">
        <f t="shared" si="132"/>
        <v>0</v>
      </c>
      <c r="BO72">
        <f t="shared" si="133"/>
        <v>0</v>
      </c>
      <c r="BP72">
        <f t="shared" si="134"/>
        <v>0</v>
      </c>
      <c r="BQ72">
        <f t="shared" si="135"/>
        <v>0</v>
      </c>
      <c r="BR72">
        <f t="shared" si="136"/>
        <v>0</v>
      </c>
      <c r="BS72">
        <f t="shared" si="137"/>
        <v>0</v>
      </c>
      <c r="BT72">
        <f t="shared" si="138"/>
        <v>0</v>
      </c>
      <c r="BU72">
        <f t="shared" si="139"/>
        <v>0</v>
      </c>
      <c r="BV72">
        <f t="shared" si="140"/>
        <v>0</v>
      </c>
      <c r="BW72">
        <f t="shared" si="141"/>
        <v>0</v>
      </c>
      <c r="BZ72">
        <f t="shared" si="142"/>
        <v>0</v>
      </c>
      <c r="CA72">
        <f t="shared" si="143"/>
        <v>0</v>
      </c>
      <c r="CB72">
        <f t="shared" si="144"/>
        <v>0</v>
      </c>
      <c r="CC72">
        <f t="shared" si="145"/>
        <v>0</v>
      </c>
      <c r="CD72">
        <f t="shared" si="146"/>
        <v>0</v>
      </c>
      <c r="CE72">
        <f t="shared" si="147"/>
        <v>70.09</v>
      </c>
      <c r="CF72">
        <f t="shared" si="148"/>
        <v>0</v>
      </c>
      <c r="CG72">
        <f t="shared" si="149"/>
        <v>0</v>
      </c>
      <c r="CH72">
        <f t="shared" si="150"/>
        <v>0</v>
      </c>
      <c r="CI72">
        <f t="shared" si="151"/>
        <v>0</v>
      </c>
      <c r="CJ72">
        <f t="shared" si="152"/>
        <v>0</v>
      </c>
      <c r="CK72">
        <f t="shared" si="153"/>
        <v>0</v>
      </c>
    </row>
    <row r="73" spans="1:89" x14ac:dyDescent="0.2">
      <c r="A73" t="s">
        <v>50</v>
      </c>
      <c r="B73">
        <v>9.6150000000000002</v>
      </c>
      <c r="C73">
        <v>7.0910000000000002</v>
      </c>
      <c r="E73">
        <v>13.898999999999999</v>
      </c>
      <c r="F73">
        <v>7.0309999999999997</v>
      </c>
      <c r="K73">
        <v>44.72</v>
      </c>
      <c r="L73">
        <v>7.06</v>
      </c>
      <c r="N73">
        <v>35.392000000000003</v>
      </c>
      <c r="O73">
        <v>7.1050000000000004</v>
      </c>
      <c r="S73">
        <v>235.61</v>
      </c>
      <c r="T73">
        <v>45.182000000000002</v>
      </c>
      <c r="U73">
        <v>7.133</v>
      </c>
      <c r="AM73" t="s">
        <v>50</v>
      </c>
      <c r="AN73">
        <f t="shared" si="106"/>
        <v>2.524</v>
      </c>
      <c r="AO73">
        <f t="shared" si="107"/>
        <v>1</v>
      </c>
      <c r="AP73">
        <f t="shared" si="108"/>
        <v>0</v>
      </c>
      <c r="AQ73">
        <f t="shared" si="109"/>
        <v>6.8679999999999994</v>
      </c>
      <c r="AR73">
        <f t="shared" si="110"/>
        <v>1</v>
      </c>
      <c r="AS73">
        <f t="shared" si="111"/>
        <v>0</v>
      </c>
      <c r="AT73">
        <f t="shared" si="112"/>
        <v>0</v>
      </c>
      <c r="AU73">
        <f t="shared" si="113"/>
        <v>0</v>
      </c>
      <c r="AV73">
        <f t="shared" si="114"/>
        <v>0</v>
      </c>
      <c r="AW73">
        <f t="shared" si="115"/>
        <v>37.659999999999997</v>
      </c>
      <c r="AX73">
        <f t="shared" si="116"/>
        <v>1</v>
      </c>
      <c r="AY73">
        <f t="shared" si="117"/>
        <v>0</v>
      </c>
      <c r="AZ73">
        <f t="shared" si="118"/>
        <v>28.287000000000003</v>
      </c>
      <c r="BA73">
        <f t="shared" si="119"/>
        <v>1</v>
      </c>
      <c r="BB73">
        <f t="shared" si="120"/>
        <v>0</v>
      </c>
      <c r="BC73">
        <f t="shared" si="121"/>
        <v>0</v>
      </c>
      <c r="BD73">
        <f t="shared" si="122"/>
        <v>0</v>
      </c>
      <c r="BE73">
        <f t="shared" si="123"/>
        <v>235.61</v>
      </c>
      <c r="BF73">
        <f t="shared" si="124"/>
        <v>38.048999999999999</v>
      </c>
      <c r="BG73">
        <f t="shared" si="125"/>
        <v>1</v>
      </c>
      <c r="BH73">
        <f t="shared" si="126"/>
        <v>0</v>
      </c>
      <c r="BI73">
        <f t="shared" si="127"/>
        <v>0</v>
      </c>
      <c r="BJ73">
        <f t="shared" si="128"/>
        <v>0</v>
      </c>
      <c r="BK73">
        <f t="shared" si="129"/>
        <v>0</v>
      </c>
      <c r="BL73">
        <f t="shared" si="130"/>
        <v>0</v>
      </c>
      <c r="BM73">
        <f t="shared" si="131"/>
        <v>0</v>
      </c>
      <c r="BN73">
        <f t="shared" si="132"/>
        <v>0</v>
      </c>
      <c r="BO73">
        <f t="shared" si="133"/>
        <v>0</v>
      </c>
      <c r="BP73">
        <f t="shared" si="134"/>
        <v>0</v>
      </c>
      <c r="BQ73">
        <f t="shared" si="135"/>
        <v>0</v>
      </c>
      <c r="BR73">
        <f t="shared" si="136"/>
        <v>0</v>
      </c>
      <c r="BS73">
        <f t="shared" si="137"/>
        <v>0</v>
      </c>
      <c r="BT73">
        <f t="shared" si="138"/>
        <v>0</v>
      </c>
      <c r="BU73">
        <f t="shared" si="139"/>
        <v>0</v>
      </c>
      <c r="BV73">
        <f t="shared" si="140"/>
        <v>0</v>
      </c>
      <c r="BW73">
        <f t="shared" si="141"/>
        <v>0</v>
      </c>
      <c r="BY73" t="s">
        <v>50</v>
      </c>
      <c r="BZ73">
        <f t="shared" si="142"/>
        <v>2.524</v>
      </c>
      <c r="CA73">
        <f t="shared" si="143"/>
        <v>6.8679999999999994</v>
      </c>
      <c r="CB73">
        <f t="shared" si="144"/>
        <v>0</v>
      </c>
      <c r="CC73">
        <f t="shared" si="145"/>
        <v>37.659999999999997</v>
      </c>
      <c r="CD73">
        <f t="shared" si="146"/>
        <v>28.287000000000003</v>
      </c>
      <c r="CE73">
        <f t="shared" si="147"/>
        <v>235.61</v>
      </c>
      <c r="CF73">
        <f t="shared" si="148"/>
        <v>38.048999999999999</v>
      </c>
      <c r="CG73">
        <f t="shared" si="149"/>
        <v>0</v>
      </c>
      <c r="CH73">
        <f t="shared" si="150"/>
        <v>0</v>
      </c>
      <c r="CI73">
        <f t="shared" si="151"/>
        <v>0</v>
      </c>
      <c r="CJ73">
        <f t="shared" si="152"/>
        <v>0</v>
      </c>
      <c r="CK73">
        <f t="shared" si="153"/>
        <v>0</v>
      </c>
    </row>
    <row r="74" spans="1:89" x14ac:dyDescent="0.2">
      <c r="N74">
        <v>8.7710000000000008</v>
      </c>
      <c r="O74">
        <v>7.1449999999999996</v>
      </c>
      <c r="AN74">
        <f t="shared" si="106"/>
        <v>0</v>
      </c>
      <c r="AO74">
        <f t="shared" si="107"/>
        <v>0</v>
      </c>
      <c r="AP74">
        <f t="shared" si="108"/>
        <v>0</v>
      </c>
      <c r="AQ74">
        <f t="shared" si="109"/>
        <v>0</v>
      </c>
      <c r="AR74">
        <f t="shared" si="110"/>
        <v>0</v>
      </c>
      <c r="AS74">
        <f t="shared" si="111"/>
        <v>0</v>
      </c>
      <c r="AT74">
        <f t="shared" si="112"/>
        <v>0</v>
      </c>
      <c r="AU74">
        <f t="shared" si="113"/>
        <v>0</v>
      </c>
      <c r="AV74">
        <f t="shared" si="114"/>
        <v>0</v>
      </c>
      <c r="AW74">
        <f t="shared" si="115"/>
        <v>0</v>
      </c>
      <c r="AX74">
        <f t="shared" si="116"/>
        <v>0</v>
      </c>
      <c r="AY74">
        <f t="shared" si="117"/>
        <v>0</v>
      </c>
      <c r="AZ74">
        <f t="shared" si="118"/>
        <v>1.6260000000000012</v>
      </c>
      <c r="BA74">
        <f t="shared" si="119"/>
        <v>1</v>
      </c>
      <c r="BB74">
        <f t="shared" si="120"/>
        <v>0</v>
      </c>
      <c r="BC74">
        <f t="shared" si="121"/>
        <v>0</v>
      </c>
      <c r="BD74">
        <f t="shared" si="122"/>
        <v>0</v>
      </c>
      <c r="BE74">
        <f t="shared" si="123"/>
        <v>0</v>
      </c>
      <c r="BF74">
        <f t="shared" si="124"/>
        <v>0</v>
      </c>
      <c r="BG74">
        <f t="shared" si="125"/>
        <v>0</v>
      </c>
      <c r="BH74">
        <f t="shared" si="126"/>
        <v>0</v>
      </c>
      <c r="BI74">
        <f t="shared" si="127"/>
        <v>0</v>
      </c>
      <c r="BJ74">
        <f t="shared" si="128"/>
        <v>0</v>
      </c>
      <c r="BK74">
        <f t="shared" si="129"/>
        <v>0</v>
      </c>
      <c r="BL74">
        <f t="shared" si="130"/>
        <v>0</v>
      </c>
      <c r="BM74">
        <f t="shared" si="131"/>
        <v>0</v>
      </c>
      <c r="BN74">
        <f t="shared" si="132"/>
        <v>0</v>
      </c>
      <c r="BO74">
        <f t="shared" si="133"/>
        <v>0</v>
      </c>
      <c r="BP74">
        <f t="shared" si="134"/>
        <v>0</v>
      </c>
      <c r="BQ74">
        <f t="shared" si="135"/>
        <v>0</v>
      </c>
      <c r="BR74">
        <f t="shared" si="136"/>
        <v>0</v>
      </c>
      <c r="BS74">
        <f t="shared" si="137"/>
        <v>0</v>
      </c>
      <c r="BT74">
        <f t="shared" si="138"/>
        <v>0</v>
      </c>
      <c r="BU74">
        <f t="shared" si="139"/>
        <v>0</v>
      </c>
      <c r="BV74">
        <f t="shared" si="140"/>
        <v>0</v>
      </c>
      <c r="BW74">
        <f t="shared" si="141"/>
        <v>0</v>
      </c>
      <c r="BZ74">
        <f t="shared" si="142"/>
        <v>0</v>
      </c>
      <c r="CA74">
        <f t="shared" si="143"/>
        <v>0</v>
      </c>
      <c r="CB74">
        <f t="shared" si="144"/>
        <v>0</v>
      </c>
      <c r="CC74">
        <f t="shared" si="145"/>
        <v>0</v>
      </c>
      <c r="CD74">
        <f t="shared" si="146"/>
        <v>1.6260000000000012</v>
      </c>
      <c r="CE74">
        <f t="shared" si="147"/>
        <v>0</v>
      </c>
      <c r="CF74">
        <f t="shared" si="148"/>
        <v>0</v>
      </c>
      <c r="CG74">
        <f t="shared" si="149"/>
        <v>0</v>
      </c>
      <c r="CH74">
        <f t="shared" si="150"/>
        <v>0</v>
      </c>
      <c r="CI74">
        <f t="shared" si="151"/>
        <v>0</v>
      </c>
      <c r="CJ74">
        <f t="shared" si="152"/>
        <v>0</v>
      </c>
      <c r="CK74">
        <f t="shared" si="153"/>
        <v>0</v>
      </c>
    </row>
    <row r="75" spans="1:89" x14ac:dyDescent="0.2">
      <c r="A75" t="s">
        <v>51</v>
      </c>
      <c r="B75">
        <v>10.606</v>
      </c>
      <c r="C75">
        <v>7.0750000000000002</v>
      </c>
      <c r="E75">
        <v>19.795000000000002</v>
      </c>
      <c r="F75">
        <v>7.0140000000000002</v>
      </c>
      <c r="H75">
        <v>26.579000000000001</v>
      </c>
      <c r="I75">
        <v>7.0289999999999999</v>
      </c>
      <c r="K75">
        <v>33.305999999999997</v>
      </c>
      <c r="L75">
        <v>7.0410000000000004</v>
      </c>
      <c r="N75">
        <v>27.58</v>
      </c>
      <c r="O75">
        <v>7.2039999999999997</v>
      </c>
      <c r="S75">
        <v>289.95999999999998</v>
      </c>
      <c r="T75">
        <v>27.158000000000001</v>
      </c>
      <c r="U75">
        <v>7.1130000000000004</v>
      </c>
      <c r="AM75" t="s">
        <v>51</v>
      </c>
      <c r="AN75">
        <f t="shared" si="106"/>
        <v>3.5309999999999997</v>
      </c>
      <c r="AO75">
        <f t="shared" si="107"/>
        <v>1</v>
      </c>
      <c r="AP75">
        <f t="shared" si="108"/>
        <v>0</v>
      </c>
      <c r="AQ75">
        <f t="shared" si="109"/>
        <v>12.781000000000002</v>
      </c>
      <c r="AR75">
        <f t="shared" si="110"/>
        <v>1</v>
      </c>
      <c r="AS75">
        <f t="shared" si="111"/>
        <v>0</v>
      </c>
      <c r="AT75">
        <f t="shared" si="112"/>
        <v>19.55</v>
      </c>
      <c r="AU75">
        <f t="shared" si="113"/>
        <v>1</v>
      </c>
      <c r="AV75">
        <f t="shared" si="114"/>
        <v>0</v>
      </c>
      <c r="AW75">
        <f t="shared" si="115"/>
        <v>26.264999999999997</v>
      </c>
      <c r="AX75">
        <f t="shared" si="116"/>
        <v>1</v>
      </c>
      <c r="AY75">
        <f t="shared" si="117"/>
        <v>0</v>
      </c>
      <c r="AZ75">
        <f t="shared" si="118"/>
        <v>20.375999999999998</v>
      </c>
      <c r="BA75">
        <f t="shared" si="119"/>
        <v>1</v>
      </c>
      <c r="BB75">
        <f t="shared" si="120"/>
        <v>0</v>
      </c>
      <c r="BC75">
        <f t="shared" si="121"/>
        <v>0</v>
      </c>
      <c r="BD75">
        <f t="shared" si="122"/>
        <v>0</v>
      </c>
      <c r="BE75">
        <f t="shared" si="123"/>
        <v>289.95999999999998</v>
      </c>
      <c r="BF75">
        <f t="shared" si="124"/>
        <v>20.045000000000002</v>
      </c>
      <c r="BG75">
        <f t="shared" si="125"/>
        <v>1</v>
      </c>
      <c r="BH75">
        <f t="shared" si="126"/>
        <v>0</v>
      </c>
      <c r="BI75">
        <f t="shared" si="127"/>
        <v>0</v>
      </c>
      <c r="BJ75">
        <f t="shared" si="128"/>
        <v>0</v>
      </c>
      <c r="BK75">
        <f t="shared" si="129"/>
        <v>0</v>
      </c>
      <c r="BL75">
        <f t="shared" si="130"/>
        <v>0</v>
      </c>
      <c r="BM75">
        <f t="shared" si="131"/>
        <v>0</v>
      </c>
      <c r="BN75">
        <f t="shared" si="132"/>
        <v>0</v>
      </c>
      <c r="BO75">
        <f t="shared" si="133"/>
        <v>0</v>
      </c>
      <c r="BP75">
        <f t="shared" si="134"/>
        <v>0</v>
      </c>
      <c r="BQ75">
        <f t="shared" si="135"/>
        <v>0</v>
      </c>
      <c r="BR75">
        <f t="shared" si="136"/>
        <v>0</v>
      </c>
      <c r="BS75">
        <f t="shared" si="137"/>
        <v>0</v>
      </c>
      <c r="BT75">
        <f t="shared" si="138"/>
        <v>0</v>
      </c>
      <c r="BU75">
        <f t="shared" si="139"/>
        <v>0</v>
      </c>
      <c r="BV75">
        <f t="shared" si="140"/>
        <v>0</v>
      </c>
      <c r="BW75">
        <f t="shared" si="141"/>
        <v>0</v>
      </c>
      <c r="BY75" t="s">
        <v>51</v>
      </c>
      <c r="BZ75">
        <f t="shared" si="142"/>
        <v>3.5309999999999997</v>
      </c>
      <c r="CA75">
        <f t="shared" si="143"/>
        <v>12.781000000000002</v>
      </c>
      <c r="CB75">
        <f t="shared" si="144"/>
        <v>19.55</v>
      </c>
      <c r="CC75">
        <f t="shared" si="145"/>
        <v>26.264999999999997</v>
      </c>
      <c r="CD75">
        <f t="shared" si="146"/>
        <v>20.375999999999998</v>
      </c>
      <c r="CE75">
        <f t="shared" si="147"/>
        <v>289.95999999999998</v>
      </c>
      <c r="CF75">
        <f t="shared" si="148"/>
        <v>20.045000000000002</v>
      </c>
      <c r="CG75">
        <f t="shared" si="149"/>
        <v>0</v>
      </c>
      <c r="CH75">
        <f t="shared" si="150"/>
        <v>0</v>
      </c>
      <c r="CI75">
        <f t="shared" si="151"/>
        <v>0</v>
      </c>
      <c r="CJ75">
        <f t="shared" si="152"/>
        <v>0</v>
      </c>
      <c r="CK75">
        <f t="shared" si="153"/>
        <v>0</v>
      </c>
    </row>
    <row r="76" spans="1:89" x14ac:dyDescent="0.2">
      <c r="K76">
        <v>22.995000000000001</v>
      </c>
      <c r="L76">
        <v>7.1130000000000004</v>
      </c>
      <c r="N76">
        <v>9.4540000000000006</v>
      </c>
      <c r="O76">
        <v>7.0119999999999996</v>
      </c>
      <c r="AN76">
        <f t="shared" si="106"/>
        <v>0</v>
      </c>
      <c r="AO76">
        <f t="shared" si="107"/>
        <v>0</v>
      </c>
      <c r="AP76">
        <f t="shared" si="108"/>
        <v>0</v>
      </c>
      <c r="AQ76">
        <f t="shared" si="109"/>
        <v>0</v>
      </c>
      <c r="AR76">
        <f t="shared" si="110"/>
        <v>0</v>
      </c>
      <c r="AS76">
        <f t="shared" si="111"/>
        <v>0</v>
      </c>
      <c r="AT76">
        <f t="shared" si="112"/>
        <v>0</v>
      </c>
      <c r="AU76">
        <f t="shared" si="113"/>
        <v>0</v>
      </c>
      <c r="AV76">
        <f t="shared" si="114"/>
        <v>0</v>
      </c>
      <c r="AW76">
        <f t="shared" si="115"/>
        <v>15.882000000000001</v>
      </c>
      <c r="AX76">
        <f t="shared" si="116"/>
        <v>1</v>
      </c>
      <c r="AY76">
        <f t="shared" si="117"/>
        <v>0</v>
      </c>
      <c r="AZ76">
        <f t="shared" si="118"/>
        <v>2.4420000000000011</v>
      </c>
      <c r="BA76">
        <f t="shared" si="119"/>
        <v>1</v>
      </c>
      <c r="BB76">
        <f t="shared" si="120"/>
        <v>0</v>
      </c>
      <c r="BC76">
        <f t="shared" si="121"/>
        <v>0</v>
      </c>
      <c r="BD76">
        <f t="shared" si="122"/>
        <v>0</v>
      </c>
      <c r="BE76">
        <f t="shared" si="123"/>
        <v>0</v>
      </c>
      <c r="BF76">
        <f t="shared" si="124"/>
        <v>0</v>
      </c>
      <c r="BG76">
        <f t="shared" si="125"/>
        <v>0</v>
      </c>
      <c r="BH76">
        <f t="shared" si="126"/>
        <v>0</v>
      </c>
      <c r="BI76">
        <f t="shared" si="127"/>
        <v>0</v>
      </c>
      <c r="BJ76">
        <f t="shared" si="128"/>
        <v>0</v>
      </c>
      <c r="BK76">
        <f t="shared" si="129"/>
        <v>0</v>
      </c>
      <c r="BL76">
        <f t="shared" si="130"/>
        <v>0</v>
      </c>
      <c r="BM76">
        <f t="shared" si="131"/>
        <v>0</v>
      </c>
      <c r="BN76">
        <f t="shared" si="132"/>
        <v>0</v>
      </c>
      <c r="BO76">
        <f t="shared" si="133"/>
        <v>0</v>
      </c>
      <c r="BP76">
        <f t="shared" si="134"/>
        <v>0</v>
      </c>
      <c r="BQ76">
        <f t="shared" si="135"/>
        <v>0</v>
      </c>
      <c r="BR76">
        <f t="shared" si="136"/>
        <v>0</v>
      </c>
      <c r="BS76">
        <f t="shared" si="137"/>
        <v>0</v>
      </c>
      <c r="BT76">
        <f t="shared" si="138"/>
        <v>0</v>
      </c>
      <c r="BU76">
        <f t="shared" si="139"/>
        <v>0</v>
      </c>
      <c r="BV76">
        <f t="shared" si="140"/>
        <v>0</v>
      </c>
      <c r="BW76">
        <f t="shared" si="141"/>
        <v>0</v>
      </c>
      <c r="BZ76">
        <f t="shared" si="142"/>
        <v>0</v>
      </c>
      <c r="CA76">
        <f t="shared" si="143"/>
        <v>0</v>
      </c>
      <c r="CB76">
        <f t="shared" si="144"/>
        <v>0</v>
      </c>
      <c r="CC76">
        <f t="shared" si="145"/>
        <v>15.882000000000001</v>
      </c>
      <c r="CD76">
        <f t="shared" si="146"/>
        <v>2.4420000000000011</v>
      </c>
      <c r="CE76">
        <f t="shared" si="147"/>
        <v>0</v>
      </c>
      <c r="CF76">
        <f t="shared" si="148"/>
        <v>0</v>
      </c>
      <c r="CG76">
        <f t="shared" si="149"/>
        <v>0</v>
      </c>
      <c r="CH76">
        <f t="shared" si="150"/>
        <v>0</v>
      </c>
      <c r="CI76">
        <f t="shared" si="151"/>
        <v>0</v>
      </c>
      <c r="CJ76">
        <f t="shared" si="152"/>
        <v>0</v>
      </c>
      <c r="CK76">
        <f t="shared" si="153"/>
        <v>0</v>
      </c>
    </row>
    <row r="77" spans="1:89" x14ac:dyDescent="0.2">
      <c r="A77" t="s">
        <v>52</v>
      </c>
      <c r="B77">
        <v>28.187000000000001</v>
      </c>
      <c r="C77">
        <v>6.9420000000000002</v>
      </c>
      <c r="E77">
        <v>26.242000000000001</v>
      </c>
      <c r="F77">
        <v>7.1840000000000002</v>
      </c>
      <c r="K77">
        <v>22.808</v>
      </c>
      <c r="L77">
        <v>7.03</v>
      </c>
      <c r="N77">
        <v>30.210999999999999</v>
      </c>
      <c r="O77">
        <v>7.1070000000000002</v>
      </c>
      <c r="S77">
        <v>198.28</v>
      </c>
      <c r="T77">
        <v>59.432000000000002</v>
      </c>
      <c r="U77">
        <v>6.9560000000000004</v>
      </c>
      <c r="AM77" t="s">
        <v>52</v>
      </c>
      <c r="AN77">
        <f t="shared" si="106"/>
        <v>21.245000000000001</v>
      </c>
      <c r="AO77">
        <f t="shared" si="107"/>
        <v>1</v>
      </c>
      <c r="AP77">
        <f t="shared" si="108"/>
        <v>0</v>
      </c>
      <c r="AQ77">
        <f t="shared" si="109"/>
        <v>19.058</v>
      </c>
      <c r="AR77">
        <f t="shared" si="110"/>
        <v>1</v>
      </c>
      <c r="AS77">
        <f t="shared" si="111"/>
        <v>0</v>
      </c>
      <c r="AT77">
        <f t="shared" si="112"/>
        <v>0</v>
      </c>
      <c r="AU77">
        <f t="shared" si="113"/>
        <v>0</v>
      </c>
      <c r="AV77">
        <f t="shared" si="114"/>
        <v>0</v>
      </c>
      <c r="AW77">
        <f t="shared" si="115"/>
        <v>15.777999999999999</v>
      </c>
      <c r="AX77">
        <f t="shared" si="116"/>
        <v>1</v>
      </c>
      <c r="AY77">
        <f t="shared" si="117"/>
        <v>0</v>
      </c>
      <c r="AZ77">
        <f t="shared" si="118"/>
        <v>23.103999999999999</v>
      </c>
      <c r="BA77">
        <f t="shared" si="119"/>
        <v>1</v>
      </c>
      <c r="BB77">
        <f t="shared" si="120"/>
        <v>0</v>
      </c>
      <c r="BC77">
        <f t="shared" si="121"/>
        <v>0</v>
      </c>
      <c r="BD77">
        <f t="shared" si="122"/>
        <v>0</v>
      </c>
      <c r="BE77">
        <f t="shared" si="123"/>
        <v>198.28</v>
      </c>
      <c r="BF77">
        <f t="shared" si="124"/>
        <v>52.475999999999999</v>
      </c>
      <c r="BG77">
        <f t="shared" si="125"/>
        <v>1</v>
      </c>
      <c r="BH77">
        <f t="shared" si="126"/>
        <v>0</v>
      </c>
      <c r="BI77">
        <f t="shared" si="127"/>
        <v>0</v>
      </c>
      <c r="BJ77">
        <f t="shared" si="128"/>
        <v>0</v>
      </c>
      <c r="BK77">
        <f t="shared" si="129"/>
        <v>0</v>
      </c>
      <c r="BL77">
        <f t="shared" si="130"/>
        <v>0</v>
      </c>
      <c r="BM77">
        <f t="shared" si="131"/>
        <v>0</v>
      </c>
      <c r="BN77">
        <f t="shared" si="132"/>
        <v>0</v>
      </c>
      <c r="BO77">
        <f t="shared" si="133"/>
        <v>0</v>
      </c>
      <c r="BP77">
        <f t="shared" si="134"/>
        <v>0</v>
      </c>
      <c r="BQ77">
        <f t="shared" si="135"/>
        <v>0</v>
      </c>
      <c r="BR77">
        <f t="shared" si="136"/>
        <v>0</v>
      </c>
      <c r="BS77">
        <f t="shared" si="137"/>
        <v>0</v>
      </c>
      <c r="BT77">
        <f t="shared" si="138"/>
        <v>0</v>
      </c>
      <c r="BU77">
        <f t="shared" si="139"/>
        <v>0</v>
      </c>
      <c r="BV77">
        <f t="shared" si="140"/>
        <v>0</v>
      </c>
      <c r="BW77">
        <f t="shared" si="141"/>
        <v>0</v>
      </c>
      <c r="BY77" t="s">
        <v>52</v>
      </c>
      <c r="BZ77">
        <f t="shared" si="142"/>
        <v>21.245000000000001</v>
      </c>
      <c r="CA77">
        <f t="shared" si="143"/>
        <v>19.058</v>
      </c>
      <c r="CB77">
        <f t="shared" si="144"/>
        <v>0</v>
      </c>
      <c r="CC77">
        <f t="shared" si="145"/>
        <v>15.777999999999999</v>
      </c>
      <c r="CD77">
        <f t="shared" si="146"/>
        <v>23.103999999999999</v>
      </c>
      <c r="CE77">
        <f t="shared" si="147"/>
        <v>198.28</v>
      </c>
      <c r="CF77">
        <f t="shared" si="148"/>
        <v>52.475999999999999</v>
      </c>
      <c r="CG77">
        <f t="shared" si="149"/>
        <v>0</v>
      </c>
      <c r="CH77">
        <f t="shared" si="150"/>
        <v>0</v>
      </c>
      <c r="CI77">
        <f t="shared" si="151"/>
        <v>0</v>
      </c>
      <c r="CJ77">
        <f t="shared" si="152"/>
        <v>0</v>
      </c>
      <c r="CK77">
        <f t="shared" si="153"/>
        <v>0</v>
      </c>
    </row>
    <row r="78" spans="1:89" x14ac:dyDescent="0.2">
      <c r="N78">
        <v>8.5589999999999993</v>
      </c>
      <c r="O78">
        <v>7.0010000000000003</v>
      </c>
      <c r="AN78">
        <f t="shared" si="106"/>
        <v>0</v>
      </c>
      <c r="AO78">
        <f t="shared" si="107"/>
        <v>0</v>
      </c>
      <c r="AP78">
        <f t="shared" si="108"/>
        <v>0</v>
      </c>
      <c r="AQ78">
        <f t="shared" si="109"/>
        <v>0</v>
      </c>
      <c r="AR78">
        <f t="shared" si="110"/>
        <v>0</v>
      </c>
      <c r="AS78">
        <f t="shared" si="111"/>
        <v>0</v>
      </c>
      <c r="AT78">
        <f t="shared" si="112"/>
        <v>0</v>
      </c>
      <c r="AU78">
        <f t="shared" si="113"/>
        <v>0</v>
      </c>
      <c r="AV78">
        <f t="shared" si="114"/>
        <v>0</v>
      </c>
      <c r="AW78">
        <f t="shared" si="115"/>
        <v>0</v>
      </c>
      <c r="AX78">
        <f t="shared" si="116"/>
        <v>0</v>
      </c>
      <c r="AY78">
        <f t="shared" si="117"/>
        <v>0</v>
      </c>
      <c r="AZ78">
        <f t="shared" si="118"/>
        <v>1.5579999999999989</v>
      </c>
      <c r="BA78">
        <f t="shared" si="119"/>
        <v>1</v>
      </c>
      <c r="BB78">
        <f t="shared" si="120"/>
        <v>0</v>
      </c>
      <c r="BC78">
        <f t="shared" si="121"/>
        <v>0</v>
      </c>
      <c r="BD78">
        <f t="shared" si="122"/>
        <v>0</v>
      </c>
      <c r="BE78">
        <f t="shared" si="123"/>
        <v>0</v>
      </c>
      <c r="BF78">
        <f t="shared" si="124"/>
        <v>0</v>
      </c>
      <c r="BG78">
        <f t="shared" si="125"/>
        <v>0</v>
      </c>
      <c r="BH78">
        <f t="shared" si="126"/>
        <v>0</v>
      </c>
      <c r="BI78">
        <f t="shared" si="127"/>
        <v>0</v>
      </c>
      <c r="BJ78">
        <f t="shared" si="128"/>
        <v>0</v>
      </c>
      <c r="BK78">
        <f t="shared" si="129"/>
        <v>0</v>
      </c>
      <c r="BL78">
        <f t="shared" si="130"/>
        <v>0</v>
      </c>
      <c r="BM78">
        <f t="shared" si="131"/>
        <v>0</v>
      </c>
      <c r="BN78">
        <f t="shared" si="132"/>
        <v>0</v>
      </c>
      <c r="BO78">
        <f t="shared" si="133"/>
        <v>0</v>
      </c>
      <c r="BP78">
        <f t="shared" si="134"/>
        <v>0</v>
      </c>
      <c r="BQ78">
        <f t="shared" si="135"/>
        <v>0</v>
      </c>
      <c r="BR78">
        <f t="shared" si="136"/>
        <v>0</v>
      </c>
      <c r="BS78">
        <f t="shared" si="137"/>
        <v>0</v>
      </c>
      <c r="BT78">
        <f t="shared" si="138"/>
        <v>0</v>
      </c>
      <c r="BU78">
        <f t="shared" si="139"/>
        <v>0</v>
      </c>
      <c r="BV78">
        <f t="shared" si="140"/>
        <v>0</v>
      </c>
      <c r="BW78">
        <f t="shared" si="141"/>
        <v>0</v>
      </c>
      <c r="BZ78">
        <f t="shared" si="142"/>
        <v>0</v>
      </c>
      <c r="CA78">
        <f t="shared" si="143"/>
        <v>0</v>
      </c>
      <c r="CB78">
        <f t="shared" si="144"/>
        <v>0</v>
      </c>
      <c r="CC78">
        <f t="shared" si="145"/>
        <v>0</v>
      </c>
      <c r="CD78">
        <f t="shared" si="146"/>
        <v>1.5579999999999989</v>
      </c>
      <c r="CE78">
        <f t="shared" si="147"/>
        <v>0</v>
      </c>
      <c r="CF78">
        <f t="shared" si="148"/>
        <v>0</v>
      </c>
      <c r="CG78">
        <f t="shared" si="149"/>
        <v>0</v>
      </c>
      <c r="CH78">
        <f t="shared" si="150"/>
        <v>0</v>
      </c>
      <c r="CI78">
        <f t="shared" si="151"/>
        <v>0</v>
      </c>
      <c r="CJ78">
        <f t="shared" si="152"/>
        <v>0</v>
      </c>
      <c r="CK78">
        <f t="shared" si="153"/>
        <v>0</v>
      </c>
    </row>
    <row r="79" spans="1:89" x14ac:dyDescent="0.2">
      <c r="A79" t="s">
        <v>25</v>
      </c>
      <c r="B79">
        <v>9.3870000000000005</v>
      </c>
      <c r="C79">
        <v>7.048</v>
      </c>
      <c r="E79">
        <v>12.507</v>
      </c>
      <c r="F79">
        <v>7.242</v>
      </c>
      <c r="K79">
        <v>38.86</v>
      </c>
      <c r="L79">
        <v>7.2089999999999996</v>
      </c>
      <c r="N79">
        <v>83.234999999999999</v>
      </c>
      <c r="O79">
        <v>7</v>
      </c>
      <c r="Q79">
        <v>184.41200000000001</v>
      </c>
      <c r="R79">
        <v>6.9950000000000001</v>
      </c>
      <c r="T79">
        <v>106.345</v>
      </c>
      <c r="U79">
        <v>7.1390000000000002</v>
      </c>
      <c r="AM79" t="s">
        <v>25</v>
      </c>
      <c r="AN79">
        <f t="shared" si="106"/>
        <v>2.3390000000000004</v>
      </c>
      <c r="AO79">
        <f t="shared" si="107"/>
        <v>1</v>
      </c>
      <c r="AP79">
        <f t="shared" si="108"/>
        <v>0</v>
      </c>
      <c r="AQ79">
        <f t="shared" si="109"/>
        <v>5.2649999999999997</v>
      </c>
      <c r="AR79">
        <f t="shared" si="110"/>
        <v>1</v>
      </c>
      <c r="AS79">
        <f t="shared" si="111"/>
        <v>0</v>
      </c>
      <c r="AT79">
        <f t="shared" si="112"/>
        <v>0</v>
      </c>
      <c r="AU79">
        <f t="shared" si="113"/>
        <v>0</v>
      </c>
      <c r="AV79">
        <f t="shared" si="114"/>
        <v>0</v>
      </c>
      <c r="AW79">
        <f t="shared" si="115"/>
        <v>31.651</v>
      </c>
      <c r="AX79">
        <f t="shared" si="116"/>
        <v>1</v>
      </c>
      <c r="AY79">
        <f t="shared" si="117"/>
        <v>0</v>
      </c>
      <c r="AZ79">
        <f t="shared" si="118"/>
        <v>76.234999999999999</v>
      </c>
      <c r="BA79">
        <f t="shared" si="119"/>
        <v>1</v>
      </c>
      <c r="BB79">
        <f t="shared" si="120"/>
        <v>0</v>
      </c>
      <c r="BC79">
        <f t="shared" si="121"/>
        <v>177.417</v>
      </c>
      <c r="BD79">
        <f t="shared" si="122"/>
        <v>1</v>
      </c>
      <c r="BE79">
        <f t="shared" si="123"/>
        <v>0</v>
      </c>
      <c r="BF79">
        <f t="shared" si="124"/>
        <v>99.206000000000003</v>
      </c>
      <c r="BG79">
        <f t="shared" si="125"/>
        <v>1</v>
      </c>
      <c r="BH79">
        <f t="shared" si="126"/>
        <v>0</v>
      </c>
      <c r="BI79">
        <f t="shared" si="127"/>
        <v>0</v>
      </c>
      <c r="BJ79">
        <f t="shared" si="128"/>
        <v>0</v>
      </c>
      <c r="BK79">
        <f t="shared" si="129"/>
        <v>0</v>
      </c>
      <c r="BL79">
        <f t="shared" si="130"/>
        <v>0</v>
      </c>
      <c r="BM79">
        <f t="shared" si="131"/>
        <v>0</v>
      </c>
      <c r="BN79">
        <f t="shared" si="132"/>
        <v>0</v>
      </c>
      <c r="BO79">
        <f t="shared" si="133"/>
        <v>0</v>
      </c>
      <c r="BP79">
        <f t="shared" si="134"/>
        <v>0</v>
      </c>
      <c r="BQ79">
        <f t="shared" si="135"/>
        <v>0</v>
      </c>
      <c r="BR79">
        <f t="shared" si="136"/>
        <v>0</v>
      </c>
      <c r="BS79">
        <f t="shared" si="137"/>
        <v>0</v>
      </c>
      <c r="BT79">
        <f t="shared" si="138"/>
        <v>0</v>
      </c>
      <c r="BU79">
        <f t="shared" si="139"/>
        <v>0</v>
      </c>
      <c r="BV79">
        <f t="shared" si="140"/>
        <v>0</v>
      </c>
      <c r="BW79">
        <f t="shared" si="141"/>
        <v>0</v>
      </c>
      <c r="BY79" t="s">
        <v>25</v>
      </c>
      <c r="BZ79">
        <f t="shared" si="142"/>
        <v>2.3390000000000004</v>
      </c>
      <c r="CA79">
        <f t="shared" si="143"/>
        <v>5.2649999999999997</v>
      </c>
      <c r="CB79">
        <f t="shared" si="144"/>
        <v>0</v>
      </c>
      <c r="CC79">
        <f t="shared" si="145"/>
        <v>31.651</v>
      </c>
      <c r="CD79">
        <f t="shared" si="146"/>
        <v>76.234999999999999</v>
      </c>
      <c r="CE79">
        <f t="shared" si="147"/>
        <v>177.417</v>
      </c>
      <c r="CF79">
        <f t="shared" si="148"/>
        <v>99.206000000000003</v>
      </c>
      <c r="CG79">
        <f t="shared" si="149"/>
        <v>0</v>
      </c>
      <c r="CH79">
        <f t="shared" si="150"/>
        <v>0</v>
      </c>
      <c r="CI79">
        <f t="shared" si="151"/>
        <v>0</v>
      </c>
      <c r="CJ79">
        <f t="shared" si="152"/>
        <v>0</v>
      </c>
      <c r="CK79">
        <f t="shared" si="153"/>
        <v>0</v>
      </c>
    </row>
    <row r="80" spans="1:89" x14ac:dyDescent="0.2">
      <c r="A80" t="s">
        <v>53</v>
      </c>
      <c r="E80">
        <v>15.667</v>
      </c>
      <c r="F80">
        <v>7.0010000000000003</v>
      </c>
      <c r="K80">
        <v>20.446999999999999</v>
      </c>
      <c r="L80">
        <v>6.883</v>
      </c>
      <c r="N80">
        <v>18.832000000000001</v>
      </c>
      <c r="O80">
        <v>6.976</v>
      </c>
      <c r="Q80">
        <v>89.046999999999997</v>
      </c>
      <c r="R80">
        <v>7.093</v>
      </c>
      <c r="Y80">
        <v>261</v>
      </c>
      <c r="AM80" t="s">
        <v>53</v>
      </c>
      <c r="AN80">
        <f t="shared" si="106"/>
        <v>0</v>
      </c>
      <c r="AO80">
        <f t="shared" si="107"/>
        <v>0</v>
      </c>
      <c r="AP80">
        <f t="shared" si="108"/>
        <v>0</v>
      </c>
      <c r="AQ80">
        <f t="shared" si="109"/>
        <v>8.6660000000000004</v>
      </c>
      <c r="AR80">
        <f t="shared" si="110"/>
        <v>1</v>
      </c>
      <c r="AS80">
        <f t="shared" si="111"/>
        <v>0</v>
      </c>
      <c r="AT80">
        <f t="shared" si="112"/>
        <v>0</v>
      </c>
      <c r="AU80">
        <f t="shared" si="113"/>
        <v>0</v>
      </c>
      <c r="AV80">
        <f t="shared" si="114"/>
        <v>0</v>
      </c>
      <c r="AW80">
        <f t="shared" si="115"/>
        <v>13.564</v>
      </c>
      <c r="AX80">
        <f t="shared" si="116"/>
        <v>1</v>
      </c>
      <c r="AY80">
        <f t="shared" si="117"/>
        <v>0</v>
      </c>
      <c r="AZ80">
        <f t="shared" si="118"/>
        <v>11.856000000000002</v>
      </c>
      <c r="BA80">
        <f t="shared" si="119"/>
        <v>1</v>
      </c>
      <c r="BB80">
        <f t="shared" si="120"/>
        <v>0</v>
      </c>
      <c r="BC80">
        <f t="shared" si="121"/>
        <v>81.953999999999994</v>
      </c>
      <c r="BD80">
        <f t="shared" si="122"/>
        <v>1</v>
      </c>
      <c r="BE80">
        <f t="shared" si="123"/>
        <v>0</v>
      </c>
      <c r="BF80">
        <f t="shared" si="124"/>
        <v>0</v>
      </c>
      <c r="BG80">
        <f t="shared" si="125"/>
        <v>0</v>
      </c>
      <c r="BH80">
        <f t="shared" si="126"/>
        <v>0</v>
      </c>
      <c r="BI80">
        <f t="shared" si="127"/>
        <v>0</v>
      </c>
      <c r="BJ80">
        <f t="shared" si="128"/>
        <v>0</v>
      </c>
      <c r="BK80">
        <f t="shared" si="129"/>
        <v>261</v>
      </c>
      <c r="BL80">
        <f t="shared" si="130"/>
        <v>0</v>
      </c>
      <c r="BM80">
        <f t="shared" si="131"/>
        <v>0</v>
      </c>
      <c r="BN80">
        <f t="shared" si="132"/>
        <v>0</v>
      </c>
      <c r="BO80">
        <f t="shared" si="133"/>
        <v>0</v>
      </c>
      <c r="BP80">
        <f t="shared" si="134"/>
        <v>0</v>
      </c>
      <c r="BQ80">
        <f t="shared" si="135"/>
        <v>0</v>
      </c>
      <c r="BR80">
        <f t="shared" si="136"/>
        <v>0</v>
      </c>
      <c r="BS80">
        <f t="shared" si="137"/>
        <v>0</v>
      </c>
      <c r="BT80">
        <f t="shared" si="138"/>
        <v>0</v>
      </c>
      <c r="BU80">
        <f t="shared" si="139"/>
        <v>0</v>
      </c>
      <c r="BV80">
        <f t="shared" si="140"/>
        <v>0</v>
      </c>
      <c r="BW80">
        <f t="shared" si="141"/>
        <v>0</v>
      </c>
      <c r="BY80" t="s">
        <v>53</v>
      </c>
      <c r="BZ80">
        <f t="shared" si="142"/>
        <v>0</v>
      </c>
      <c r="CA80">
        <f t="shared" si="143"/>
        <v>8.6660000000000004</v>
      </c>
      <c r="CB80">
        <f t="shared" si="144"/>
        <v>0</v>
      </c>
      <c r="CC80">
        <f t="shared" si="145"/>
        <v>13.564</v>
      </c>
      <c r="CD80">
        <f t="shared" si="146"/>
        <v>11.856000000000002</v>
      </c>
      <c r="CE80">
        <f t="shared" si="147"/>
        <v>81.953999999999994</v>
      </c>
      <c r="CF80">
        <f t="shared" si="148"/>
        <v>0</v>
      </c>
      <c r="CG80">
        <f t="shared" si="149"/>
        <v>261</v>
      </c>
      <c r="CH80">
        <f t="shared" si="150"/>
        <v>0</v>
      </c>
      <c r="CI80">
        <f t="shared" si="151"/>
        <v>0</v>
      </c>
      <c r="CJ80">
        <f t="shared" si="152"/>
        <v>0</v>
      </c>
      <c r="CK80">
        <f t="shared" si="153"/>
        <v>0</v>
      </c>
    </row>
    <row r="81" spans="1:89" x14ac:dyDescent="0.2">
      <c r="Q81">
        <v>154.19</v>
      </c>
      <c r="R81">
        <v>6.8929999999999998</v>
      </c>
      <c r="AN81">
        <f t="shared" si="106"/>
        <v>0</v>
      </c>
      <c r="AO81">
        <f t="shared" si="107"/>
        <v>0</v>
      </c>
      <c r="AP81">
        <f t="shared" si="108"/>
        <v>0</v>
      </c>
      <c r="AQ81">
        <f t="shared" si="109"/>
        <v>0</v>
      </c>
      <c r="AR81">
        <f t="shared" si="110"/>
        <v>0</v>
      </c>
      <c r="AS81">
        <f t="shared" si="111"/>
        <v>0</v>
      </c>
      <c r="AT81">
        <f t="shared" si="112"/>
        <v>0</v>
      </c>
      <c r="AU81">
        <f t="shared" si="113"/>
        <v>0</v>
      </c>
      <c r="AV81">
        <f t="shared" si="114"/>
        <v>0</v>
      </c>
      <c r="AW81">
        <f t="shared" si="115"/>
        <v>0</v>
      </c>
      <c r="AX81">
        <f t="shared" si="116"/>
        <v>0</v>
      </c>
      <c r="AY81">
        <f t="shared" si="117"/>
        <v>0</v>
      </c>
      <c r="AZ81">
        <f t="shared" si="118"/>
        <v>0</v>
      </c>
      <c r="BA81">
        <f t="shared" si="119"/>
        <v>0</v>
      </c>
      <c r="BB81">
        <f t="shared" si="120"/>
        <v>0</v>
      </c>
      <c r="BC81">
        <f t="shared" si="121"/>
        <v>147.297</v>
      </c>
      <c r="BD81">
        <f t="shared" si="122"/>
        <v>1</v>
      </c>
      <c r="BE81">
        <f t="shared" si="123"/>
        <v>0</v>
      </c>
      <c r="BF81">
        <f t="shared" si="124"/>
        <v>0</v>
      </c>
      <c r="BG81">
        <f t="shared" si="125"/>
        <v>0</v>
      </c>
      <c r="BH81">
        <f t="shared" si="126"/>
        <v>0</v>
      </c>
      <c r="BI81">
        <f t="shared" si="127"/>
        <v>0</v>
      </c>
      <c r="BJ81">
        <f t="shared" si="128"/>
        <v>0</v>
      </c>
      <c r="BK81">
        <f t="shared" si="129"/>
        <v>0</v>
      </c>
      <c r="BL81">
        <f t="shared" si="130"/>
        <v>0</v>
      </c>
      <c r="BM81">
        <f t="shared" si="131"/>
        <v>0</v>
      </c>
      <c r="BN81">
        <f t="shared" si="132"/>
        <v>0</v>
      </c>
      <c r="BO81">
        <f t="shared" si="133"/>
        <v>0</v>
      </c>
      <c r="BP81">
        <f t="shared" si="134"/>
        <v>0</v>
      </c>
      <c r="BQ81">
        <f t="shared" si="135"/>
        <v>0</v>
      </c>
      <c r="BR81">
        <f t="shared" si="136"/>
        <v>0</v>
      </c>
      <c r="BS81">
        <f t="shared" si="137"/>
        <v>0</v>
      </c>
      <c r="BT81">
        <f t="shared" si="138"/>
        <v>0</v>
      </c>
      <c r="BU81">
        <f t="shared" si="139"/>
        <v>0</v>
      </c>
      <c r="BV81">
        <f t="shared" si="140"/>
        <v>0</v>
      </c>
      <c r="BW81">
        <f t="shared" si="141"/>
        <v>0</v>
      </c>
      <c r="BZ81">
        <f t="shared" si="142"/>
        <v>0</v>
      </c>
      <c r="CA81">
        <f t="shared" si="143"/>
        <v>0</v>
      </c>
      <c r="CB81">
        <f t="shared" si="144"/>
        <v>0</v>
      </c>
      <c r="CC81">
        <f t="shared" si="145"/>
        <v>0</v>
      </c>
      <c r="CD81">
        <f t="shared" si="146"/>
        <v>0</v>
      </c>
      <c r="CE81">
        <f t="shared" si="147"/>
        <v>147.297</v>
      </c>
      <c r="CF81">
        <f t="shared" si="148"/>
        <v>0</v>
      </c>
      <c r="CG81">
        <f t="shared" si="149"/>
        <v>0</v>
      </c>
      <c r="CH81">
        <f t="shared" si="150"/>
        <v>0</v>
      </c>
      <c r="CI81">
        <f t="shared" si="151"/>
        <v>0</v>
      </c>
      <c r="CJ81">
        <f t="shared" si="152"/>
        <v>0</v>
      </c>
      <c r="CK81">
        <f t="shared" si="153"/>
        <v>0</v>
      </c>
    </row>
    <row r="82" spans="1:89" x14ac:dyDescent="0.2">
      <c r="A82" t="s">
        <v>54</v>
      </c>
      <c r="E82">
        <v>7.1660000000000004</v>
      </c>
      <c r="F82">
        <v>6.9610000000000003</v>
      </c>
      <c r="K82">
        <v>40.229999999999997</v>
      </c>
      <c r="L82">
        <v>6.9470000000000001</v>
      </c>
      <c r="N82">
        <v>34.302999999999997</v>
      </c>
      <c r="O82">
        <v>6.8520000000000003</v>
      </c>
      <c r="Q82">
        <v>156.673</v>
      </c>
      <c r="R82">
        <v>6.9210000000000003</v>
      </c>
      <c r="T82">
        <v>39.055999999999997</v>
      </c>
      <c r="U82">
        <v>6.9939999999999998</v>
      </c>
      <c r="Y82">
        <v>210.24</v>
      </c>
      <c r="AM82" t="s">
        <v>54</v>
      </c>
      <c r="AN82">
        <f t="shared" si="106"/>
        <v>0</v>
      </c>
      <c r="AO82">
        <f t="shared" si="107"/>
        <v>0</v>
      </c>
      <c r="AP82">
        <f t="shared" si="108"/>
        <v>0</v>
      </c>
      <c r="AQ82">
        <f t="shared" si="109"/>
        <v>0.20500000000000007</v>
      </c>
      <c r="AR82">
        <f t="shared" si="110"/>
        <v>1</v>
      </c>
      <c r="AS82">
        <f t="shared" si="111"/>
        <v>0</v>
      </c>
      <c r="AT82">
        <f t="shared" si="112"/>
        <v>0</v>
      </c>
      <c r="AU82">
        <f t="shared" si="113"/>
        <v>0</v>
      </c>
      <c r="AV82">
        <f t="shared" si="114"/>
        <v>0</v>
      </c>
      <c r="AW82">
        <f t="shared" si="115"/>
        <v>33.282999999999994</v>
      </c>
      <c r="AX82">
        <f t="shared" si="116"/>
        <v>1</v>
      </c>
      <c r="AY82">
        <f t="shared" si="117"/>
        <v>0</v>
      </c>
      <c r="AZ82">
        <f t="shared" si="118"/>
        <v>27.450999999999997</v>
      </c>
      <c r="BA82">
        <f t="shared" si="119"/>
        <v>1</v>
      </c>
      <c r="BB82">
        <f t="shared" si="120"/>
        <v>0</v>
      </c>
      <c r="BC82">
        <f t="shared" si="121"/>
        <v>149.75200000000001</v>
      </c>
      <c r="BD82">
        <f t="shared" si="122"/>
        <v>1</v>
      </c>
      <c r="BE82">
        <f t="shared" si="123"/>
        <v>0</v>
      </c>
      <c r="BF82">
        <f t="shared" si="124"/>
        <v>32.061999999999998</v>
      </c>
      <c r="BG82">
        <f t="shared" si="125"/>
        <v>1</v>
      </c>
      <c r="BH82">
        <f t="shared" si="126"/>
        <v>0</v>
      </c>
      <c r="BI82">
        <f t="shared" si="127"/>
        <v>0</v>
      </c>
      <c r="BJ82">
        <f t="shared" si="128"/>
        <v>0</v>
      </c>
      <c r="BK82">
        <f t="shared" si="129"/>
        <v>210.24</v>
      </c>
      <c r="BL82">
        <f t="shared" si="130"/>
        <v>0</v>
      </c>
      <c r="BM82">
        <f t="shared" si="131"/>
        <v>0</v>
      </c>
      <c r="BN82">
        <f t="shared" si="132"/>
        <v>0</v>
      </c>
      <c r="BO82">
        <f t="shared" si="133"/>
        <v>0</v>
      </c>
      <c r="BP82">
        <f t="shared" si="134"/>
        <v>0</v>
      </c>
      <c r="BQ82">
        <f t="shared" si="135"/>
        <v>0</v>
      </c>
      <c r="BR82">
        <f t="shared" si="136"/>
        <v>0</v>
      </c>
      <c r="BS82">
        <f t="shared" si="137"/>
        <v>0</v>
      </c>
      <c r="BT82">
        <f t="shared" si="138"/>
        <v>0</v>
      </c>
      <c r="BU82">
        <f t="shared" si="139"/>
        <v>0</v>
      </c>
      <c r="BV82">
        <f t="shared" si="140"/>
        <v>0</v>
      </c>
      <c r="BW82">
        <f t="shared" si="141"/>
        <v>0</v>
      </c>
      <c r="BY82" t="s">
        <v>54</v>
      </c>
      <c r="BZ82">
        <f t="shared" si="142"/>
        <v>0</v>
      </c>
      <c r="CA82">
        <f t="shared" si="143"/>
        <v>0.20500000000000007</v>
      </c>
      <c r="CB82">
        <f t="shared" si="144"/>
        <v>0</v>
      </c>
      <c r="CC82">
        <f t="shared" si="145"/>
        <v>33.282999999999994</v>
      </c>
      <c r="CD82">
        <f t="shared" si="146"/>
        <v>27.450999999999997</v>
      </c>
      <c r="CE82">
        <f t="shared" si="147"/>
        <v>149.75200000000001</v>
      </c>
      <c r="CF82">
        <f t="shared" si="148"/>
        <v>32.061999999999998</v>
      </c>
      <c r="CG82">
        <f t="shared" si="149"/>
        <v>210.24</v>
      </c>
      <c r="CH82">
        <f t="shared" si="150"/>
        <v>0</v>
      </c>
      <c r="CI82">
        <f t="shared" si="151"/>
        <v>0</v>
      </c>
      <c r="CJ82">
        <f t="shared" si="152"/>
        <v>0</v>
      </c>
      <c r="CK82">
        <f t="shared" si="153"/>
        <v>0</v>
      </c>
    </row>
    <row r="83" spans="1:89" x14ac:dyDescent="0.2">
      <c r="A83" t="s">
        <v>55</v>
      </c>
      <c r="E83">
        <v>7.5670000000000002</v>
      </c>
      <c r="F83">
        <v>7.0220000000000002</v>
      </c>
      <c r="K83">
        <v>11.791</v>
      </c>
      <c r="L83">
        <v>6.8920000000000003</v>
      </c>
      <c r="N83">
        <v>70.959000000000003</v>
      </c>
      <c r="O83">
        <v>6.8840000000000003</v>
      </c>
      <c r="Q83">
        <v>110.35599999999999</v>
      </c>
      <c r="R83">
        <v>6.9279999999999999</v>
      </c>
      <c r="Y83">
        <v>583.4</v>
      </c>
      <c r="AM83" t="s">
        <v>55</v>
      </c>
      <c r="AN83">
        <f t="shared" si="106"/>
        <v>0</v>
      </c>
      <c r="AO83">
        <f t="shared" si="107"/>
        <v>0</v>
      </c>
      <c r="AP83">
        <f t="shared" si="108"/>
        <v>0</v>
      </c>
      <c r="AQ83">
        <f t="shared" si="109"/>
        <v>0.54499999999999993</v>
      </c>
      <c r="AR83">
        <f t="shared" si="110"/>
        <v>1</v>
      </c>
      <c r="AS83">
        <f t="shared" si="111"/>
        <v>0</v>
      </c>
      <c r="AT83">
        <f t="shared" si="112"/>
        <v>0</v>
      </c>
      <c r="AU83">
        <f t="shared" si="113"/>
        <v>0</v>
      </c>
      <c r="AV83">
        <f t="shared" si="114"/>
        <v>0</v>
      </c>
      <c r="AW83">
        <f t="shared" si="115"/>
        <v>4.899</v>
      </c>
      <c r="AX83">
        <f t="shared" si="116"/>
        <v>1</v>
      </c>
      <c r="AY83">
        <f t="shared" si="117"/>
        <v>0</v>
      </c>
      <c r="AZ83">
        <f t="shared" si="118"/>
        <v>64.075000000000003</v>
      </c>
      <c r="BA83">
        <f t="shared" si="119"/>
        <v>1</v>
      </c>
      <c r="BB83">
        <f t="shared" si="120"/>
        <v>0</v>
      </c>
      <c r="BC83">
        <f t="shared" si="121"/>
        <v>103.428</v>
      </c>
      <c r="BD83">
        <f t="shared" si="122"/>
        <v>1</v>
      </c>
      <c r="BE83">
        <f t="shared" si="123"/>
        <v>0</v>
      </c>
      <c r="BF83">
        <f t="shared" si="124"/>
        <v>0</v>
      </c>
      <c r="BG83">
        <f t="shared" si="125"/>
        <v>0</v>
      </c>
      <c r="BH83">
        <f t="shared" si="126"/>
        <v>0</v>
      </c>
      <c r="BI83">
        <f t="shared" si="127"/>
        <v>0</v>
      </c>
      <c r="BJ83">
        <f t="shared" si="128"/>
        <v>0</v>
      </c>
      <c r="BK83">
        <f t="shared" si="129"/>
        <v>583.4</v>
      </c>
      <c r="BL83">
        <f t="shared" si="130"/>
        <v>0</v>
      </c>
      <c r="BM83">
        <f t="shared" si="131"/>
        <v>0</v>
      </c>
      <c r="BN83">
        <f t="shared" si="132"/>
        <v>0</v>
      </c>
      <c r="BO83">
        <f t="shared" si="133"/>
        <v>0</v>
      </c>
      <c r="BP83">
        <f t="shared" si="134"/>
        <v>0</v>
      </c>
      <c r="BQ83">
        <f t="shared" si="135"/>
        <v>0</v>
      </c>
      <c r="BR83">
        <f t="shared" si="136"/>
        <v>0</v>
      </c>
      <c r="BS83">
        <f t="shared" si="137"/>
        <v>0</v>
      </c>
      <c r="BT83">
        <f t="shared" si="138"/>
        <v>0</v>
      </c>
      <c r="BU83">
        <f t="shared" si="139"/>
        <v>0</v>
      </c>
      <c r="BV83">
        <f t="shared" si="140"/>
        <v>0</v>
      </c>
      <c r="BW83">
        <f t="shared" si="141"/>
        <v>0</v>
      </c>
      <c r="BY83" t="s">
        <v>55</v>
      </c>
      <c r="BZ83">
        <f t="shared" si="142"/>
        <v>0</v>
      </c>
      <c r="CA83">
        <f t="shared" si="143"/>
        <v>0.54499999999999993</v>
      </c>
      <c r="CB83">
        <f t="shared" si="144"/>
        <v>0</v>
      </c>
      <c r="CC83">
        <f t="shared" si="145"/>
        <v>4.899</v>
      </c>
      <c r="CD83">
        <f t="shared" si="146"/>
        <v>64.075000000000003</v>
      </c>
      <c r="CE83">
        <f t="shared" si="147"/>
        <v>103.428</v>
      </c>
      <c r="CF83">
        <f t="shared" si="148"/>
        <v>0</v>
      </c>
      <c r="CG83">
        <f t="shared" si="149"/>
        <v>583.4</v>
      </c>
      <c r="CH83">
        <f t="shared" si="150"/>
        <v>0</v>
      </c>
      <c r="CI83">
        <f t="shared" si="151"/>
        <v>0</v>
      </c>
      <c r="CJ83">
        <f t="shared" si="152"/>
        <v>0</v>
      </c>
      <c r="CK83">
        <f t="shared" si="153"/>
        <v>0</v>
      </c>
    </row>
    <row r="84" spans="1:89" x14ac:dyDescent="0.2">
      <c r="N84">
        <v>21.007000000000001</v>
      </c>
      <c r="O84">
        <v>7.0179999999999998</v>
      </c>
      <c r="Q84">
        <v>98.992999999999995</v>
      </c>
      <c r="R84">
        <v>6.8949999999999996</v>
      </c>
      <c r="Y84">
        <v>343.83</v>
      </c>
      <c r="AN84">
        <f t="shared" si="106"/>
        <v>0</v>
      </c>
      <c r="AO84">
        <f t="shared" si="107"/>
        <v>0</v>
      </c>
      <c r="AP84">
        <f t="shared" si="108"/>
        <v>0</v>
      </c>
      <c r="AQ84">
        <f t="shared" si="109"/>
        <v>0</v>
      </c>
      <c r="AR84">
        <f t="shared" si="110"/>
        <v>0</v>
      </c>
      <c r="AS84">
        <f t="shared" si="111"/>
        <v>0</v>
      </c>
      <c r="AT84">
        <f t="shared" si="112"/>
        <v>0</v>
      </c>
      <c r="AU84">
        <f t="shared" si="113"/>
        <v>0</v>
      </c>
      <c r="AV84">
        <f t="shared" si="114"/>
        <v>0</v>
      </c>
      <c r="AW84">
        <f t="shared" si="115"/>
        <v>0</v>
      </c>
      <c r="AX84">
        <f t="shared" si="116"/>
        <v>0</v>
      </c>
      <c r="AY84">
        <f t="shared" si="117"/>
        <v>0</v>
      </c>
      <c r="AZ84">
        <f t="shared" si="118"/>
        <v>13.989000000000001</v>
      </c>
      <c r="BA84">
        <f t="shared" si="119"/>
        <v>1</v>
      </c>
      <c r="BB84">
        <f t="shared" si="120"/>
        <v>0</v>
      </c>
      <c r="BC84">
        <f t="shared" si="121"/>
        <v>92.097999999999999</v>
      </c>
      <c r="BD84">
        <f t="shared" si="122"/>
        <v>1</v>
      </c>
      <c r="BE84">
        <f t="shared" si="123"/>
        <v>0</v>
      </c>
      <c r="BF84">
        <f t="shared" si="124"/>
        <v>0</v>
      </c>
      <c r="BG84">
        <f t="shared" si="125"/>
        <v>0</v>
      </c>
      <c r="BH84">
        <f t="shared" si="126"/>
        <v>0</v>
      </c>
      <c r="BI84">
        <f t="shared" si="127"/>
        <v>0</v>
      </c>
      <c r="BJ84">
        <f t="shared" si="128"/>
        <v>0</v>
      </c>
      <c r="BK84">
        <f t="shared" si="129"/>
        <v>343.83</v>
      </c>
      <c r="BL84">
        <f t="shared" si="130"/>
        <v>0</v>
      </c>
      <c r="BM84">
        <f t="shared" si="131"/>
        <v>0</v>
      </c>
      <c r="BN84">
        <f t="shared" si="132"/>
        <v>0</v>
      </c>
      <c r="BO84">
        <f t="shared" si="133"/>
        <v>0</v>
      </c>
      <c r="BP84">
        <f t="shared" si="134"/>
        <v>0</v>
      </c>
      <c r="BQ84">
        <f t="shared" si="135"/>
        <v>0</v>
      </c>
      <c r="BR84">
        <f t="shared" si="136"/>
        <v>0</v>
      </c>
      <c r="BS84">
        <f t="shared" si="137"/>
        <v>0</v>
      </c>
      <c r="BT84">
        <f t="shared" si="138"/>
        <v>0</v>
      </c>
      <c r="BU84">
        <f t="shared" si="139"/>
        <v>0</v>
      </c>
      <c r="BV84">
        <f t="shared" si="140"/>
        <v>0</v>
      </c>
      <c r="BW84">
        <f t="shared" si="141"/>
        <v>0</v>
      </c>
      <c r="BZ84">
        <f t="shared" si="142"/>
        <v>0</v>
      </c>
      <c r="CA84">
        <f t="shared" si="143"/>
        <v>0</v>
      </c>
      <c r="CB84">
        <f t="shared" si="144"/>
        <v>0</v>
      </c>
      <c r="CC84">
        <f t="shared" si="145"/>
        <v>0</v>
      </c>
      <c r="CD84">
        <f t="shared" si="146"/>
        <v>13.989000000000001</v>
      </c>
      <c r="CE84">
        <f t="shared" si="147"/>
        <v>92.097999999999999</v>
      </c>
      <c r="CF84">
        <f t="shared" si="148"/>
        <v>0</v>
      </c>
      <c r="CG84">
        <f t="shared" si="149"/>
        <v>343.83</v>
      </c>
      <c r="CH84">
        <f t="shared" si="150"/>
        <v>0</v>
      </c>
      <c r="CI84">
        <f t="shared" si="151"/>
        <v>0</v>
      </c>
      <c r="CJ84">
        <f t="shared" si="152"/>
        <v>0</v>
      </c>
      <c r="CK84">
        <f t="shared" si="153"/>
        <v>0</v>
      </c>
    </row>
    <row r="85" spans="1:89" x14ac:dyDescent="0.2">
      <c r="A85" t="s">
        <v>56</v>
      </c>
      <c r="B85">
        <v>23.312000000000001</v>
      </c>
      <c r="C85">
        <v>6.9329999999999998</v>
      </c>
      <c r="E85">
        <v>46.957999999999998</v>
      </c>
      <c r="F85">
        <v>7.032</v>
      </c>
      <c r="K85">
        <v>25.37</v>
      </c>
      <c r="L85">
        <v>7.0289999999999999</v>
      </c>
      <c r="N85">
        <v>8.375</v>
      </c>
      <c r="O85">
        <v>7</v>
      </c>
      <c r="Q85">
        <v>42.204000000000001</v>
      </c>
      <c r="R85">
        <v>9.8379999999999992</v>
      </c>
      <c r="T85">
        <v>54.981999999999999</v>
      </c>
      <c r="U85">
        <v>6.9909999999999997</v>
      </c>
      <c r="AM85" t="s">
        <v>56</v>
      </c>
      <c r="AN85">
        <f t="shared" si="106"/>
        <v>16.379000000000001</v>
      </c>
      <c r="AO85">
        <f t="shared" si="107"/>
        <v>1</v>
      </c>
      <c r="AP85">
        <f t="shared" si="108"/>
        <v>0</v>
      </c>
      <c r="AQ85">
        <f t="shared" si="109"/>
        <v>39.926000000000002</v>
      </c>
      <c r="AR85">
        <f t="shared" si="110"/>
        <v>1</v>
      </c>
      <c r="AS85">
        <f t="shared" si="111"/>
        <v>0</v>
      </c>
      <c r="AT85">
        <f t="shared" si="112"/>
        <v>0</v>
      </c>
      <c r="AU85">
        <f t="shared" si="113"/>
        <v>0</v>
      </c>
      <c r="AV85">
        <f t="shared" si="114"/>
        <v>0</v>
      </c>
      <c r="AW85">
        <f t="shared" si="115"/>
        <v>18.341000000000001</v>
      </c>
      <c r="AX85">
        <f t="shared" si="116"/>
        <v>1</v>
      </c>
      <c r="AY85">
        <f t="shared" si="117"/>
        <v>0</v>
      </c>
      <c r="AZ85">
        <f t="shared" si="118"/>
        <v>1.375</v>
      </c>
      <c r="BA85">
        <f t="shared" si="119"/>
        <v>1</v>
      </c>
      <c r="BB85">
        <f t="shared" si="120"/>
        <v>0</v>
      </c>
      <c r="BC85">
        <f t="shared" si="121"/>
        <v>32.366</v>
      </c>
      <c r="BD85">
        <f t="shared" si="122"/>
        <v>1</v>
      </c>
      <c r="BE85">
        <f t="shared" si="123"/>
        <v>0</v>
      </c>
      <c r="BF85">
        <f t="shared" si="124"/>
        <v>47.991</v>
      </c>
      <c r="BG85">
        <f t="shared" si="125"/>
        <v>1</v>
      </c>
      <c r="BH85">
        <f t="shared" si="126"/>
        <v>0</v>
      </c>
      <c r="BI85">
        <f t="shared" si="127"/>
        <v>0</v>
      </c>
      <c r="BJ85">
        <f t="shared" si="128"/>
        <v>0</v>
      </c>
      <c r="BK85">
        <f t="shared" si="129"/>
        <v>0</v>
      </c>
      <c r="BL85">
        <f t="shared" si="130"/>
        <v>0</v>
      </c>
      <c r="BM85">
        <f t="shared" si="131"/>
        <v>0</v>
      </c>
      <c r="BN85">
        <f t="shared" si="132"/>
        <v>0</v>
      </c>
      <c r="BO85">
        <f t="shared" si="133"/>
        <v>0</v>
      </c>
      <c r="BP85">
        <f t="shared" si="134"/>
        <v>0</v>
      </c>
      <c r="BQ85">
        <f t="shared" si="135"/>
        <v>0</v>
      </c>
      <c r="BR85">
        <f t="shared" si="136"/>
        <v>0</v>
      </c>
      <c r="BS85">
        <f t="shared" si="137"/>
        <v>0</v>
      </c>
      <c r="BT85">
        <f t="shared" si="138"/>
        <v>0</v>
      </c>
      <c r="BU85">
        <f t="shared" si="139"/>
        <v>0</v>
      </c>
      <c r="BV85">
        <f t="shared" si="140"/>
        <v>0</v>
      </c>
      <c r="BW85">
        <f t="shared" si="141"/>
        <v>0</v>
      </c>
      <c r="BY85" t="s">
        <v>56</v>
      </c>
      <c r="BZ85">
        <f t="shared" si="142"/>
        <v>16.379000000000001</v>
      </c>
      <c r="CA85">
        <f t="shared" si="143"/>
        <v>39.926000000000002</v>
      </c>
      <c r="CB85">
        <f t="shared" si="144"/>
        <v>0</v>
      </c>
      <c r="CC85">
        <f t="shared" si="145"/>
        <v>18.341000000000001</v>
      </c>
      <c r="CD85">
        <f t="shared" si="146"/>
        <v>1.375</v>
      </c>
      <c r="CE85">
        <f t="shared" si="147"/>
        <v>32.366</v>
      </c>
      <c r="CF85">
        <f t="shared" si="148"/>
        <v>47.991</v>
      </c>
      <c r="CG85">
        <f t="shared" si="149"/>
        <v>0</v>
      </c>
      <c r="CH85">
        <f t="shared" si="150"/>
        <v>0</v>
      </c>
      <c r="CI85">
        <f t="shared" si="151"/>
        <v>0</v>
      </c>
      <c r="CJ85">
        <f t="shared" si="152"/>
        <v>0</v>
      </c>
      <c r="CK85">
        <f t="shared" si="153"/>
        <v>0</v>
      </c>
    </row>
    <row r="86" spans="1:89" x14ac:dyDescent="0.2">
      <c r="N86">
        <v>9.3160000000000007</v>
      </c>
      <c r="O86">
        <v>7.1139999999999999</v>
      </c>
      <c r="Q86">
        <v>189.19900000000001</v>
      </c>
      <c r="R86">
        <v>6.8739999999999997</v>
      </c>
      <c r="AN86">
        <f t="shared" si="106"/>
        <v>0</v>
      </c>
      <c r="AO86">
        <f t="shared" si="107"/>
        <v>0</v>
      </c>
      <c r="AP86">
        <f t="shared" si="108"/>
        <v>0</v>
      </c>
      <c r="AQ86">
        <f t="shared" si="109"/>
        <v>0</v>
      </c>
      <c r="AR86">
        <f t="shared" si="110"/>
        <v>0</v>
      </c>
      <c r="AS86">
        <f t="shared" si="111"/>
        <v>0</v>
      </c>
      <c r="AT86">
        <f t="shared" si="112"/>
        <v>0</v>
      </c>
      <c r="AU86">
        <f t="shared" si="113"/>
        <v>0</v>
      </c>
      <c r="AV86">
        <f t="shared" si="114"/>
        <v>0</v>
      </c>
      <c r="AW86">
        <f t="shared" si="115"/>
        <v>0</v>
      </c>
      <c r="AX86">
        <f t="shared" si="116"/>
        <v>0</v>
      </c>
      <c r="AY86">
        <f t="shared" si="117"/>
        <v>0</v>
      </c>
      <c r="AZ86">
        <f t="shared" si="118"/>
        <v>2.2020000000000008</v>
      </c>
      <c r="BA86">
        <f t="shared" si="119"/>
        <v>1</v>
      </c>
      <c r="BB86">
        <f t="shared" si="120"/>
        <v>0</v>
      </c>
      <c r="BC86">
        <f t="shared" si="121"/>
        <v>182.32500000000002</v>
      </c>
      <c r="BD86">
        <f t="shared" si="122"/>
        <v>1</v>
      </c>
      <c r="BE86">
        <f t="shared" si="123"/>
        <v>0</v>
      </c>
      <c r="BF86">
        <f t="shared" si="124"/>
        <v>0</v>
      </c>
      <c r="BG86">
        <f t="shared" si="125"/>
        <v>0</v>
      </c>
      <c r="BH86">
        <f t="shared" si="126"/>
        <v>0</v>
      </c>
      <c r="BI86">
        <f t="shared" si="127"/>
        <v>0</v>
      </c>
      <c r="BJ86">
        <f t="shared" si="128"/>
        <v>0</v>
      </c>
      <c r="BK86">
        <f t="shared" si="129"/>
        <v>0</v>
      </c>
      <c r="BL86">
        <f t="shared" si="130"/>
        <v>0</v>
      </c>
      <c r="BM86">
        <f t="shared" si="131"/>
        <v>0</v>
      </c>
      <c r="BN86">
        <f t="shared" si="132"/>
        <v>0</v>
      </c>
      <c r="BO86">
        <f t="shared" si="133"/>
        <v>0</v>
      </c>
      <c r="BP86">
        <f t="shared" si="134"/>
        <v>0</v>
      </c>
      <c r="BQ86">
        <f t="shared" si="135"/>
        <v>0</v>
      </c>
      <c r="BR86">
        <f t="shared" si="136"/>
        <v>0</v>
      </c>
      <c r="BS86">
        <f t="shared" si="137"/>
        <v>0</v>
      </c>
      <c r="BT86">
        <f t="shared" si="138"/>
        <v>0</v>
      </c>
      <c r="BU86">
        <f t="shared" si="139"/>
        <v>0</v>
      </c>
      <c r="BV86">
        <f t="shared" si="140"/>
        <v>0</v>
      </c>
      <c r="BW86">
        <f t="shared" si="141"/>
        <v>0</v>
      </c>
      <c r="BZ86">
        <f t="shared" si="142"/>
        <v>0</v>
      </c>
      <c r="CA86">
        <f t="shared" si="143"/>
        <v>0</v>
      </c>
      <c r="CB86">
        <f t="shared" si="144"/>
        <v>0</v>
      </c>
      <c r="CC86">
        <f t="shared" si="145"/>
        <v>0</v>
      </c>
      <c r="CD86">
        <f t="shared" si="146"/>
        <v>2.2020000000000008</v>
      </c>
      <c r="CE86">
        <f t="shared" si="147"/>
        <v>182.32500000000002</v>
      </c>
      <c r="CF86">
        <f t="shared" si="148"/>
        <v>0</v>
      </c>
      <c r="CG86">
        <f t="shared" si="149"/>
        <v>0</v>
      </c>
      <c r="CH86">
        <f t="shared" si="150"/>
        <v>0</v>
      </c>
      <c r="CI86">
        <f t="shared" si="151"/>
        <v>0</v>
      </c>
      <c r="CJ86">
        <f t="shared" si="152"/>
        <v>0</v>
      </c>
      <c r="CK86">
        <f t="shared" si="153"/>
        <v>0</v>
      </c>
    </row>
    <row r="87" spans="1:89" x14ac:dyDescent="0.2">
      <c r="A87" t="s">
        <v>57</v>
      </c>
      <c r="B87">
        <v>3.9780000000000002</v>
      </c>
      <c r="C87">
        <v>2.819</v>
      </c>
      <c r="E87">
        <v>3.2879999999999998</v>
      </c>
      <c r="F87">
        <v>2.8559999999999999</v>
      </c>
      <c r="K87">
        <v>18.106999999999999</v>
      </c>
      <c r="L87">
        <v>7.4409999999999998</v>
      </c>
      <c r="N87">
        <v>22.783999999999999</v>
      </c>
      <c r="O87">
        <v>7.3310000000000004</v>
      </c>
      <c r="Q87">
        <v>131.346</v>
      </c>
      <c r="R87">
        <v>7.2889999999999997</v>
      </c>
      <c r="Z87">
        <v>5.8550000000000004</v>
      </c>
      <c r="AA87">
        <v>2.855</v>
      </c>
      <c r="AC87">
        <v>5.9029999999999996</v>
      </c>
      <c r="AD87">
        <v>2.7890000000000001</v>
      </c>
      <c r="AM87" t="s">
        <v>57</v>
      </c>
      <c r="AN87">
        <f t="shared" si="106"/>
        <v>1.1590000000000003</v>
      </c>
      <c r="AO87">
        <f t="shared" si="107"/>
        <v>1</v>
      </c>
      <c r="AP87">
        <f t="shared" si="108"/>
        <v>0</v>
      </c>
      <c r="AQ87">
        <f t="shared" si="109"/>
        <v>0.43199999999999994</v>
      </c>
      <c r="AR87">
        <f t="shared" si="110"/>
        <v>1</v>
      </c>
      <c r="AS87">
        <f t="shared" si="111"/>
        <v>0</v>
      </c>
      <c r="AT87">
        <f t="shared" si="112"/>
        <v>0</v>
      </c>
      <c r="AU87">
        <f t="shared" si="113"/>
        <v>0</v>
      </c>
      <c r="AV87">
        <f t="shared" si="114"/>
        <v>0</v>
      </c>
      <c r="AW87">
        <f t="shared" si="115"/>
        <v>10.666</v>
      </c>
      <c r="AX87">
        <f t="shared" si="116"/>
        <v>1</v>
      </c>
      <c r="AY87">
        <f t="shared" si="117"/>
        <v>0</v>
      </c>
      <c r="AZ87">
        <f t="shared" si="118"/>
        <v>15.452999999999999</v>
      </c>
      <c r="BA87">
        <f t="shared" si="119"/>
        <v>1</v>
      </c>
      <c r="BB87">
        <f t="shared" si="120"/>
        <v>0</v>
      </c>
      <c r="BC87">
        <f t="shared" si="121"/>
        <v>124.057</v>
      </c>
      <c r="BD87">
        <f t="shared" si="122"/>
        <v>1</v>
      </c>
      <c r="BE87">
        <f t="shared" si="123"/>
        <v>0</v>
      </c>
      <c r="BF87">
        <f t="shared" si="124"/>
        <v>0</v>
      </c>
      <c r="BG87">
        <f t="shared" si="125"/>
        <v>0</v>
      </c>
      <c r="BH87">
        <f t="shared" si="126"/>
        <v>0</v>
      </c>
      <c r="BI87">
        <f t="shared" si="127"/>
        <v>0</v>
      </c>
      <c r="BJ87">
        <f t="shared" si="128"/>
        <v>0</v>
      </c>
      <c r="BK87">
        <f t="shared" si="129"/>
        <v>0</v>
      </c>
      <c r="BL87">
        <f t="shared" si="130"/>
        <v>3.0000000000000004</v>
      </c>
      <c r="BM87">
        <f t="shared" si="131"/>
        <v>1</v>
      </c>
      <c r="BN87">
        <f t="shared" si="132"/>
        <v>0</v>
      </c>
      <c r="BO87">
        <f t="shared" si="133"/>
        <v>3.1139999999999994</v>
      </c>
      <c r="BP87">
        <f t="shared" si="134"/>
        <v>1</v>
      </c>
      <c r="BQ87">
        <f t="shared" si="135"/>
        <v>0</v>
      </c>
      <c r="BR87">
        <f t="shared" si="136"/>
        <v>0</v>
      </c>
      <c r="BS87">
        <f t="shared" si="137"/>
        <v>0</v>
      </c>
      <c r="BT87">
        <f t="shared" si="138"/>
        <v>0</v>
      </c>
      <c r="BU87">
        <f t="shared" si="139"/>
        <v>0</v>
      </c>
      <c r="BV87">
        <f t="shared" si="140"/>
        <v>0</v>
      </c>
      <c r="BW87">
        <f t="shared" si="141"/>
        <v>0</v>
      </c>
      <c r="BY87" t="s">
        <v>57</v>
      </c>
      <c r="BZ87">
        <f t="shared" si="142"/>
        <v>1.1590000000000003</v>
      </c>
      <c r="CA87">
        <f t="shared" si="143"/>
        <v>0.43199999999999994</v>
      </c>
      <c r="CB87">
        <f t="shared" si="144"/>
        <v>0</v>
      </c>
      <c r="CC87">
        <f t="shared" si="145"/>
        <v>10.666</v>
      </c>
      <c r="CD87">
        <f t="shared" si="146"/>
        <v>15.452999999999999</v>
      </c>
      <c r="CE87">
        <f t="shared" si="147"/>
        <v>124.057</v>
      </c>
      <c r="CF87">
        <f t="shared" si="148"/>
        <v>0</v>
      </c>
      <c r="CG87">
        <f t="shared" si="149"/>
        <v>0</v>
      </c>
      <c r="CH87">
        <f t="shared" si="150"/>
        <v>3.0000000000000004</v>
      </c>
      <c r="CI87">
        <f t="shared" si="151"/>
        <v>3.1139999999999994</v>
      </c>
      <c r="CJ87">
        <f t="shared" si="152"/>
        <v>0</v>
      </c>
      <c r="CK87">
        <f t="shared" si="153"/>
        <v>0</v>
      </c>
    </row>
    <row r="88" spans="1:89" x14ac:dyDescent="0.2">
      <c r="Q88">
        <v>161.36199999999999</v>
      </c>
      <c r="R88">
        <v>7.194</v>
      </c>
      <c r="AN88">
        <f t="shared" si="106"/>
        <v>0</v>
      </c>
      <c r="AO88">
        <f t="shared" si="107"/>
        <v>0</v>
      </c>
      <c r="AP88">
        <f t="shared" si="108"/>
        <v>0</v>
      </c>
      <c r="AQ88">
        <f t="shared" si="109"/>
        <v>0</v>
      </c>
      <c r="AR88">
        <f t="shared" si="110"/>
        <v>0</v>
      </c>
      <c r="AS88">
        <f t="shared" si="111"/>
        <v>0</v>
      </c>
      <c r="AT88">
        <f t="shared" si="112"/>
        <v>0</v>
      </c>
      <c r="AU88">
        <f t="shared" si="113"/>
        <v>0</v>
      </c>
      <c r="AV88">
        <f t="shared" si="114"/>
        <v>0</v>
      </c>
      <c r="AW88">
        <f t="shared" si="115"/>
        <v>0</v>
      </c>
      <c r="AX88">
        <f t="shared" si="116"/>
        <v>0</v>
      </c>
      <c r="AY88">
        <f t="shared" si="117"/>
        <v>0</v>
      </c>
      <c r="AZ88">
        <f t="shared" si="118"/>
        <v>0</v>
      </c>
      <c r="BA88">
        <f t="shared" si="119"/>
        <v>0</v>
      </c>
      <c r="BB88">
        <f t="shared" si="120"/>
        <v>0</v>
      </c>
      <c r="BC88">
        <f t="shared" si="121"/>
        <v>154.16800000000001</v>
      </c>
      <c r="BD88">
        <f t="shared" si="122"/>
        <v>1</v>
      </c>
      <c r="BE88">
        <f t="shared" si="123"/>
        <v>0</v>
      </c>
      <c r="BF88">
        <f t="shared" si="124"/>
        <v>0</v>
      </c>
      <c r="BG88">
        <f t="shared" si="125"/>
        <v>0</v>
      </c>
      <c r="BH88">
        <f t="shared" si="126"/>
        <v>0</v>
      </c>
      <c r="BI88">
        <f t="shared" si="127"/>
        <v>0</v>
      </c>
      <c r="BJ88">
        <f t="shared" si="128"/>
        <v>0</v>
      </c>
      <c r="BK88">
        <f t="shared" si="129"/>
        <v>0</v>
      </c>
      <c r="BL88">
        <f t="shared" si="130"/>
        <v>0</v>
      </c>
      <c r="BM88">
        <f t="shared" si="131"/>
        <v>0</v>
      </c>
      <c r="BN88">
        <f t="shared" si="132"/>
        <v>0</v>
      </c>
      <c r="BO88">
        <f t="shared" si="133"/>
        <v>0</v>
      </c>
      <c r="BP88">
        <f t="shared" si="134"/>
        <v>0</v>
      </c>
      <c r="BQ88">
        <f t="shared" si="135"/>
        <v>0</v>
      </c>
      <c r="BR88">
        <f t="shared" si="136"/>
        <v>0</v>
      </c>
      <c r="BS88">
        <f t="shared" si="137"/>
        <v>0</v>
      </c>
      <c r="BT88">
        <f t="shared" si="138"/>
        <v>0</v>
      </c>
      <c r="BU88">
        <f t="shared" si="139"/>
        <v>0</v>
      </c>
      <c r="BV88">
        <f t="shared" si="140"/>
        <v>0</v>
      </c>
      <c r="BW88">
        <f t="shared" si="141"/>
        <v>0</v>
      </c>
      <c r="BZ88">
        <f t="shared" si="142"/>
        <v>0</v>
      </c>
      <c r="CA88">
        <f t="shared" si="143"/>
        <v>0</v>
      </c>
      <c r="CB88">
        <f t="shared" si="144"/>
        <v>0</v>
      </c>
      <c r="CC88">
        <f t="shared" si="145"/>
        <v>0</v>
      </c>
      <c r="CD88">
        <f t="shared" si="146"/>
        <v>0</v>
      </c>
      <c r="CE88">
        <f t="shared" si="147"/>
        <v>154.16800000000001</v>
      </c>
      <c r="CF88">
        <f t="shared" si="148"/>
        <v>0</v>
      </c>
      <c r="CG88">
        <f t="shared" si="149"/>
        <v>0</v>
      </c>
      <c r="CH88">
        <f t="shared" si="150"/>
        <v>0</v>
      </c>
      <c r="CI88">
        <f t="shared" si="151"/>
        <v>0</v>
      </c>
      <c r="CJ88">
        <f t="shared" si="152"/>
        <v>0</v>
      </c>
      <c r="CK88">
        <f t="shared" si="153"/>
        <v>0</v>
      </c>
    </row>
    <row r="89" spans="1:89" x14ac:dyDescent="0.2">
      <c r="A89" t="s">
        <v>58</v>
      </c>
      <c r="B89">
        <v>57.061</v>
      </c>
      <c r="C89">
        <v>7.4219999999999997</v>
      </c>
      <c r="E89">
        <v>15.502000000000001</v>
      </c>
      <c r="F89">
        <v>6.952</v>
      </c>
      <c r="K89">
        <v>54.738</v>
      </c>
      <c r="L89">
        <v>7.3479999999999999</v>
      </c>
      <c r="N89">
        <v>5.8230000000000004</v>
      </c>
      <c r="O89">
        <v>2.7879999999999998</v>
      </c>
      <c r="Q89">
        <v>121.131</v>
      </c>
      <c r="R89">
        <v>7.335</v>
      </c>
      <c r="T89">
        <v>5.0970000000000004</v>
      </c>
      <c r="U89">
        <v>2.8180000000000001</v>
      </c>
      <c r="Z89">
        <v>3.431</v>
      </c>
      <c r="AA89">
        <v>2.8220000000000001</v>
      </c>
      <c r="AM89" t="s">
        <v>58</v>
      </c>
      <c r="AN89">
        <f t="shared" si="106"/>
        <v>49.639000000000003</v>
      </c>
      <c r="AO89">
        <f t="shared" si="107"/>
        <v>1</v>
      </c>
      <c r="AP89">
        <f t="shared" si="108"/>
        <v>0</v>
      </c>
      <c r="AQ89">
        <f t="shared" si="109"/>
        <v>8.5500000000000007</v>
      </c>
      <c r="AR89">
        <f t="shared" si="110"/>
        <v>1</v>
      </c>
      <c r="AS89">
        <f t="shared" si="111"/>
        <v>0</v>
      </c>
      <c r="AT89">
        <f t="shared" si="112"/>
        <v>0</v>
      </c>
      <c r="AU89">
        <f t="shared" si="113"/>
        <v>0</v>
      </c>
      <c r="AV89">
        <f t="shared" si="114"/>
        <v>0</v>
      </c>
      <c r="AW89">
        <f t="shared" si="115"/>
        <v>47.39</v>
      </c>
      <c r="AX89">
        <f t="shared" si="116"/>
        <v>1</v>
      </c>
      <c r="AY89">
        <f t="shared" si="117"/>
        <v>0</v>
      </c>
      <c r="AZ89">
        <f t="shared" si="118"/>
        <v>3.0350000000000006</v>
      </c>
      <c r="BA89">
        <f t="shared" si="119"/>
        <v>1</v>
      </c>
      <c r="BB89">
        <f t="shared" si="120"/>
        <v>0</v>
      </c>
      <c r="BC89">
        <f t="shared" si="121"/>
        <v>113.79600000000001</v>
      </c>
      <c r="BD89">
        <f t="shared" si="122"/>
        <v>1</v>
      </c>
      <c r="BE89">
        <f t="shared" si="123"/>
        <v>0</v>
      </c>
      <c r="BF89">
        <f t="shared" si="124"/>
        <v>2.2790000000000004</v>
      </c>
      <c r="BG89">
        <f t="shared" si="125"/>
        <v>1</v>
      </c>
      <c r="BH89">
        <f t="shared" si="126"/>
        <v>0</v>
      </c>
      <c r="BI89">
        <f t="shared" si="127"/>
        <v>0</v>
      </c>
      <c r="BJ89">
        <f t="shared" si="128"/>
        <v>0</v>
      </c>
      <c r="BK89">
        <f t="shared" si="129"/>
        <v>0</v>
      </c>
      <c r="BL89">
        <f t="shared" si="130"/>
        <v>0.60899999999999999</v>
      </c>
      <c r="BM89">
        <f t="shared" si="131"/>
        <v>1</v>
      </c>
      <c r="BN89">
        <f t="shared" si="132"/>
        <v>0</v>
      </c>
      <c r="BO89">
        <f t="shared" si="133"/>
        <v>0</v>
      </c>
      <c r="BP89">
        <f t="shared" si="134"/>
        <v>0</v>
      </c>
      <c r="BQ89">
        <f t="shared" si="135"/>
        <v>0</v>
      </c>
      <c r="BR89">
        <f t="shared" si="136"/>
        <v>0</v>
      </c>
      <c r="BS89">
        <f t="shared" si="137"/>
        <v>0</v>
      </c>
      <c r="BT89">
        <f t="shared" si="138"/>
        <v>0</v>
      </c>
      <c r="BU89">
        <f t="shared" si="139"/>
        <v>0</v>
      </c>
      <c r="BV89">
        <f t="shared" si="140"/>
        <v>0</v>
      </c>
      <c r="BW89">
        <f t="shared" si="141"/>
        <v>0</v>
      </c>
      <c r="BY89" t="s">
        <v>58</v>
      </c>
      <c r="BZ89">
        <f>AN89+AP89</f>
        <v>49.639000000000003</v>
      </c>
      <c r="CA89">
        <f t="shared" si="143"/>
        <v>8.5500000000000007</v>
      </c>
      <c r="CB89">
        <f t="shared" si="144"/>
        <v>0</v>
      </c>
      <c r="CC89">
        <f t="shared" si="145"/>
        <v>47.39</v>
      </c>
      <c r="CD89">
        <f t="shared" si="146"/>
        <v>3.0350000000000006</v>
      </c>
      <c r="CE89">
        <f t="shared" si="147"/>
        <v>113.79600000000001</v>
      </c>
      <c r="CF89">
        <f t="shared" si="148"/>
        <v>2.2790000000000004</v>
      </c>
      <c r="CG89">
        <f t="shared" si="149"/>
        <v>0</v>
      </c>
      <c r="CH89">
        <f t="shared" si="150"/>
        <v>0.60899999999999999</v>
      </c>
      <c r="CI89">
        <f t="shared" si="151"/>
        <v>0</v>
      </c>
      <c r="CJ89">
        <f t="shared" si="152"/>
        <v>0</v>
      </c>
      <c r="CK89">
        <f t="shared" si="153"/>
        <v>0</v>
      </c>
    </row>
    <row r="90" spans="1:89" x14ac:dyDescent="0.2">
      <c r="A90" t="s">
        <v>155</v>
      </c>
      <c r="E90">
        <v>33.658999999999999</v>
      </c>
      <c r="F90">
        <v>7.0149999999999997</v>
      </c>
      <c r="K90">
        <v>13.175000000000001</v>
      </c>
      <c r="L90">
        <v>7.0789999999999997</v>
      </c>
      <c r="N90">
        <v>12.019</v>
      </c>
      <c r="O90">
        <v>7.2169999999999996</v>
      </c>
      <c r="Q90">
        <v>224.71</v>
      </c>
      <c r="R90">
        <v>7.0830000000000002</v>
      </c>
      <c r="W90">
        <v>257.73</v>
      </c>
      <c r="AI90">
        <v>17.61</v>
      </c>
      <c r="AJ90">
        <v>7.101</v>
      </c>
      <c r="AM90" t="s">
        <v>155</v>
      </c>
      <c r="AN90">
        <f t="shared" ref="AN90" si="154">IF(B90&gt;0, B90-C90,0)</f>
        <v>0</v>
      </c>
      <c r="AO90">
        <f t="shared" ref="AO90" si="155">IF(C90&gt;0, 1,0)</f>
        <v>0</v>
      </c>
      <c r="AP90">
        <f t="shared" ref="AP90" si="156">IF(D90&gt;0,D90,0)</f>
        <v>0</v>
      </c>
      <c r="AQ90">
        <f t="shared" ref="AQ90" si="157">IF(E90&gt;0, E90-F90,0)</f>
        <v>26.643999999999998</v>
      </c>
      <c r="AR90">
        <f t="shared" ref="AR90" si="158">IF(F90&gt;0, 1,0)</f>
        <v>1</v>
      </c>
      <c r="AS90">
        <f t="shared" ref="AS90" si="159">IF(G90&gt;0,G90,0)</f>
        <v>0</v>
      </c>
      <c r="AT90">
        <f t="shared" ref="AT90" si="160">IF(H90&gt;0, H90-I90,0)</f>
        <v>0</v>
      </c>
      <c r="AU90">
        <f t="shared" ref="AU90" si="161">IF(I90&gt;0, 1,0)</f>
        <v>0</v>
      </c>
      <c r="AV90">
        <f t="shared" ref="AV90" si="162">IF(J90&gt;0,J90,0)</f>
        <v>0</v>
      </c>
      <c r="AW90">
        <f t="shared" ref="AW90" si="163">IF(K90&gt;0, K90-L90,0)</f>
        <v>6.096000000000001</v>
      </c>
      <c r="AX90">
        <f t="shared" ref="AX90" si="164">IF(L90&gt;0, 1,0)</f>
        <v>1</v>
      </c>
      <c r="AY90">
        <f t="shared" ref="AY90" si="165">IF(M90&gt;0,M90,0)</f>
        <v>0</v>
      </c>
      <c r="AZ90">
        <f t="shared" ref="AZ90" si="166">IF(N90&gt;0, N90-O90,0)</f>
        <v>4.8020000000000005</v>
      </c>
      <c r="BA90">
        <f t="shared" ref="BA90" si="167">IF(O90&gt;0, 1,0)</f>
        <v>1</v>
      </c>
      <c r="BB90">
        <f t="shared" ref="BB90" si="168">IF(P90&gt;0,P90,0)</f>
        <v>0</v>
      </c>
      <c r="BC90">
        <f t="shared" ref="BC90" si="169">IF(Q90&gt;0, Q90-R90,0)</f>
        <v>217.62700000000001</v>
      </c>
      <c r="BD90">
        <f t="shared" ref="BD90" si="170">IF(R90&gt;0, 1,0)</f>
        <v>1</v>
      </c>
      <c r="BE90">
        <f t="shared" ref="BE90" si="171">IF(S90&gt;0,S90,0)</f>
        <v>0</v>
      </c>
      <c r="BF90">
        <f t="shared" ref="BF90" si="172">IF(T90&gt;0, T90-U90,0)</f>
        <v>0</v>
      </c>
      <c r="BG90">
        <f t="shared" ref="BG90" si="173">IF(U90&gt;0, 1,0)</f>
        <v>0</v>
      </c>
      <c r="BH90">
        <f t="shared" ref="BH90" si="174">IF(V90&gt;0,V90,0)</f>
        <v>0</v>
      </c>
      <c r="BI90">
        <f t="shared" ref="BI90" si="175">IF(W90&gt;0, W90-X90,0)</f>
        <v>257.73</v>
      </c>
      <c r="BJ90">
        <f t="shared" ref="BJ90" si="176">IF(X90&gt;0, 1,0)</f>
        <v>0</v>
      </c>
      <c r="BK90">
        <f t="shared" ref="BK90" si="177">IF(Y90&gt;0,Y90,0)</f>
        <v>0</v>
      </c>
      <c r="BL90">
        <f t="shared" ref="BL90" si="178">IF(Z90&gt;0, Z90-AA90,0)</f>
        <v>0</v>
      </c>
      <c r="BM90">
        <f t="shared" ref="BM90" si="179">IF(AA90&gt;0, 1,0)</f>
        <v>0</v>
      </c>
      <c r="BN90">
        <f t="shared" ref="BN90" si="180">IF(AB90&gt;0,AB90,0)</f>
        <v>0</v>
      </c>
      <c r="BO90">
        <f t="shared" ref="BO90" si="181">IF(AC90&gt;0, AC90-AD90,0)</f>
        <v>0</v>
      </c>
      <c r="BP90">
        <f t="shared" ref="BP90" si="182">IF(AD90&gt;0, 1,0)</f>
        <v>0</v>
      </c>
      <c r="BQ90">
        <f t="shared" ref="BQ90" si="183">IF(AE90&gt;0,AE90,0)</f>
        <v>0</v>
      </c>
      <c r="BR90">
        <f t="shared" ref="BR90" si="184">IF(AF90&gt;0, AF90-AG90,0)</f>
        <v>0</v>
      </c>
      <c r="BS90">
        <f t="shared" ref="BS90" si="185">IF(AG90&gt;0, 1,0)</f>
        <v>0</v>
      </c>
      <c r="BT90">
        <f t="shared" ref="BT90" si="186">IF(AH90&gt;0,AH90,0)</f>
        <v>0</v>
      </c>
      <c r="BU90">
        <f t="shared" ref="BU90" si="187">IF(AI90&gt;0, AI90-AJ90,0)</f>
        <v>10.509</v>
      </c>
      <c r="BV90">
        <f t="shared" ref="BV90" si="188">IF(AJ90&gt;0, 1,0)</f>
        <v>1</v>
      </c>
      <c r="BW90">
        <f t="shared" ref="BW90" si="189">IF(AK90&gt;0,AK90,0)</f>
        <v>0</v>
      </c>
      <c r="BY90" t="s">
        <v>155</v>
      </c>
      <c r="BZ90">
        <f>AN90+AP90</f>
        <v>0</v>
      </c>
      <c r="CA90">
        <f t="shared" ref="CA90" si="190">AQ90+AS90</f>
        <v>26.643999999999998</v>
      </c>
      <c r="CB90">
        <f t="shared" ref="CB90" si="191">AT90+AV90</f>
        <v>0</v>
      </c>
      <c r="CC90">
        <f t="shared" ref="CC90" si="192">AW90+AY90</f>
        <v>6.096000000000001</v>
      </c>
      <c r="CD90">
        <f t="shared" ref="CD90" si="193">AZ90+BB90</f>
        <v>4.8020000000000005</v>
      </c>
      <c r="CE90">
        <f t="shared" ref="CE90" si="194">BC90+BE90</f>
        <v>217.62700000000001</v>
      </c>
      <c r="CF90">
        <f t="shared" ref="CF90" si="195">BF90+BH90</f>
        <v>0</v>
      </c>
      <c r="CG90">
        <f t="shared" ref="CG90" si="196">BI90+BK90</f>
        <v>257.73</v>
      </c>
      <c r="CH90">
        <f t="shared" ref="CH90" si="197">BL90+BN90</f>
        <v>0</v>
      </c>
      <c r="CI90">
        <f t="shared" ref="CI90" si="198">BO90+BQ90</f>
        <v>0</v>
      </c>
      <c r="CJ90">
        <f t="shared" ref="CJ90" si="199">BR90+BT90</f>
        <v>0</v>
      </c>
      <c r="CK90">
        <f t="shared" ref="CK90" si="200">BU90+BW90</f>
        <v>10.509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topLeftCell="D1" zoomScale="80" zoomScaleNormal="80" workbookViewId="0">
      <selection activeCell="G2" sqref="G2:S3"/>
    </sheetView>
  </sheetViews>
  <sheetFormatPr baseColWidth="10" defaultColWidth="9.1640625" defaultRowHeight="14" x14ac:dyDescent="0.15"/>
  <cols>
    <col min="1" max="1" width="34.1640625" style="1" bestFit="1" customWidth="1"/>
    <col min="2" max="16384" width="9.1640625" style="1"/>
  </cols>
  <sheetData>
    <row r="1" spans="1:19" ht="15" x14ac:dyDescent="0.2">
      <c r="A1" s="2" t="s">
        <v>81</v>
      </c>
      <c r="B1" s="2" t="s">
        <v>82</v>
      </c>
      <c r="C1" s="2" t="s">
        <v>83</v>
      </c>
      <c r="D1" s="2" t="s">
        <v>84</v>
      </c>
      <c r="E1" s="2" t="s">
        <v>1</v>
      </c>
      <c r="G1" s="1" t="s">
        <v>77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ht="15" x14ac:dyDescent="0.2">
      <c r="A2" t="s">
        <v>93</v>
      </c>
      <c r="B2">
        <v>5.55</v>
      </c>
      <c r="C2">
        <v>2.85</v>
      </c>
      <c r="D2"/>
      <c r="E2">
        <f t="shared" ref="E2:E17" si="0">B2-C2</f>
        <v>2.6999999999999997</v>
      </c>
      <c r="G2" s="1" t="s">
        <v>103</v>
      </c>
      <c r="H2" s="1">
        <f>E2</f>
        <v>2.6999999999999997</v>
      </c>
      <c r="I2" s="1">
        <f>E7</f>
        <v>12.100000000000001</v>
      </c>
      <c r="J2" s="1">
        <v>0</v>
      </c>
      <c r="K2" s="1">
        <f>E5</f>
        <v>11.549999999999999</v>
      </c>
      <c r="L2" s="1">
        <f>E6</f>
        <v>4.8</v>
      </c>
      <c r="M2" s="1">
        <f>E8</f>
        <v>207.4</v>
      </c>
      <c r="N2" s="1">
        <f>E3</f>
        <v>47.35</v>
      </c>
      <c r="O2" s="1">
        <f>E9</f>
        <v>0.39999999999999991</v>
      </c>
      <c r="P2" s="1">
        <f>E4</f>
        <v>4.9999999999999822E-2</v>
      </c>
      <c r="Q2" s="1">
        <v>0</v>
      </c>
      <c r="R2" s="1">
        <v>0</v>
      </c>
      <c r="S2" s="1">
        <v>0</v>
      </c>
    </row>
    <row r="3" spans="1:19" ht="15" x14ac:dyDescent="0.2">
      <c r="A3" t="s">
        <v>91</v>
      </c>
      <c r="B3">
        <v>55.15</v>
      </c>
      <c r="C3">
        <v>7.8</v>
      </c>
      <c r="D3"/>
      <c r="E3">
        <f t="shared" si="0"/>
        <v>47.35</v>
      </c>
      <c r="G3" s="1" t="s">
        <v>96</v>
      </c>
      <c r="H3" s="1">
        <f>E10</f>
        <v>5.0000000000000711E-2</v>
      </c>
      <c r="I3" s="1">
        <f>E15</f>
        <v>12.350000000000001</v>
      </c>
      <c r="J3" s="1">
        <v>0</v>
      </c>
      <c r="K3" s="1">
        <f>E11</f>
        <v>26.699999999999996</v>
      </c>
      <c r="L3" s="1">
        <f>E14</f>
        <v>5.5</v>
      </c>
      <c r="M3" s="1">
        <f>SUM(E12:E13)</f>
        <v>228.3</v>
      </c>
      <c r="N3" s="1">
        <f>SUM(E16:E17)</f>
        <v>57.95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ht="15" x14ac:dyDescent="0.2">
      <c r="A4" t="s">
        <v>95</v>
      </c>
      <c r="B4">
        <v>2.9</v>
      </c>
      <c r="C4">
        <v>2.85</v>
      </c>
      <c r="D4"/>
      <c r="E4">
        <f t="shared" si="0"/>
        <v>4.9999999999999822E-2</v>
      </c>
    </row>
    <row r="5" spans="1:19" ht="15" x14ac:dyDescent="0.2">
      <c r="A5" t="s">
        <v>90</v>
      </c>
      <c r="B5">
        <v>19.2</v>
      </c>
      <c r="C5">
        <v>7.65</v>
      </c>
      <c r="D5"/>
      <c r="E5">
        <f t="shared" si="0"/>
        <v>11.549999999999999</v>
      </c>
    </row>
    <row r="6" spans="1:19" ht="15" x14ac:dyDescent="0.2">
      <c r="A6" t="s">
        <v>89</v>
      </c>
      <c r="B6">
        <v>12.25</v>
      </c>
      <c r="C6">
        <v>7.45</v>
      </c>
      <c r="D6"/>
      <c r="E6">
        <f t="shared" si="0"/>
        <v>4.8</v>
      </c>
    </row>
    <row r="7" spans="1:19" ht="15" x14ac:dyDescent="0.2">
      <c r="A7" t="s">
        <v>92</v>
      </c>
      <c r="B7">
        <v>19.600000000000001</v>
      </c>
      <c r="C7">
        <v>7.5</v>
      </c>
      <c r="D7"/>
      <c r="E7">
        <f t="shared" si="0"/>
        <v>12.100000000000001</v>
      </c>
    </row>
    <row r="8" spans="1:19" ht="15" x14ac:dyDescent="0.2">
      <c r="A8" t="s">
        <v>86</v>
      </c>
      <c r="B8">
        <v>214.8</v>
      </c>
      <c r="C8">
        <v>7.4</v>
      </c>
      <c r="D8"/>
      <c r="E8">
        <f t="shared" si="0"/>
        <v>207.4</v>
      </c>
    </row>
    <row r="9" spans="1:19" ht="15" x14ac:dyDescent="0.2">
      <c r="A9" t="s">
        <v>94</v>
      </c>
      <c r="B9">
        <v>3.3</v>
      </c>
      <c r="C9">
        <v>2.9</v>
      </c>
      <c r="D9"/>
      <c r="E9">
        <f t="shared" si="0"/>
        <v>0.39999999999999991</v>
      </c>
    </row>
    <row r="10" spans="1:19" ht="15" x14ac:dyDescent="0.2">
      <c r="A10" t="s">
        <v>99</v>
      </c>
      <c r="B10">
        <v>7.15</v>
      </c>
      <c r="C10">
        <v>7.1</v>
      </c>
      <c r="D10"/>
      <c r="E10">
        <f t="shared" si="0"/>
        <v>5.0000000000000711E-2</v>
      </c>
    </row>
    <row r="11" spans="1:19" ht="15" x14ac:dyDescent="0.2">
      <c r="A11" t="s">
        <v>97</v>
      </c>
      <c r="B11">
        <v>33.799999999999997</v>
      </c>
      <c r="C11">
        <v>7.1</v>
      </c>
      <c r="D11"/>
      <c r="E11">
        <f t="shared" si="0"/>
        <v>26.699999999999996</v>
      </c>
    </row>
    <row r="12" spans="1:19" ht="15" x14ac:dyDescent="0.2">
      <c r="A12" t="s">
        <v>100</v>
      </c>
      <c r="B12">
        <v>107.75</v>
      </c>
      <c r="C12">
        <v>7</v>
      </c>
      <c r="D12"/>
      <c r="E12">
        <f t="shared" si="0"/>
        <v>100.75</v>
      </c>
    </row>
    <row r="13" spans="1:19" ht="15" x14ac:dyDescent="0.2">
      <c r="A13" t="s">
        <v>102</v>
      </c>
      <c r="B13">
        <v>134.65</v>
      </c>
      <c r="C13">
        <v>7.1</v>
      </c>
      <c r="D13"/>
      <c r="E13">
        <f t="shared" si="0"/>
        <v>127.55000000000001</v>
      </c>
    </row>
    <row r="14" spans="1:19" ht="15" x14ac:dyDescent="0.2">
      <c r="A14" t="s">
        <v>85</v>
      </c>
      <c r="B14">
        <v>10</v>
      </c>
      <c r="C14">
        <v>4.5</v>
      </c>
      <c r="D14"/>
      <c r="E14">
        <f t="shared" si="0"/>
        <v>5.5</v>
      </c>
    </row>
    <row r="15" spans="1:19" ht="15" x14ac:dyDescent="0.2">
      <c r="A15" t="s">
        <v>101</v>
      </c>
      <c r="B15">
        <v>19.350000000000001</v>
      </c>
      <c r="C15">
        <v>7</v>
      </c>
      <c r="D15"/>
      <c r="E15">
        <f t="shared" si="0"/>
        <v>12.350000000000001</v>
      </c>
    </row>
    <row r="16" spans="1:19" ht="15" x14ac:dyDescent="0.2">
      <c r="A16" t="s">
        <v>98</v>
      </c>
      <c r="B16">
        <v>42.25</v>
      </c>
      <c r="C16">
        <v>6.1</v>
      </c>
      <c r="D16" t="s">
        <v>87</v>
      </c>
      <c r="E16">
        <f t="shared" si="0"/>
        <v>36.15</v>
      </c>
    </row>
    <row r="17" spans="1:5" ht="15" x14ac:dyDescent="0.2">
      <c r="A17" t="s">
        <v>98</v>
      </c>
      <c r="B17">
        <v>29</v>
      </c>
      <c r="C17">
        <v>7.2</v>
      </c>
      <c r="D17" t="s">
        <v>88</v>
      </c>
      <c r="E17">
        <f t="shared" si="0"/>
        <v>21.8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1"/>
  <sheetViews>
    <sheetView topLeftCell="H1" zoomScale="70" zoomScaleNormal="70" workbookViewId="0">
      <selection activeCell="V7" sqref="V7"/>
    </sheetView>
  </sheetViews>
  <sheetFormatPr baseColWidth="10" defaultColWidth="9.1640625" defaultRowHeight="14" x14ac:dyDescent="0.15"/>
  <cols>
    <col min="1" max="26" width="9.1640625" style="4"/>
    <col min="27" max="16384" width="9.1640625" style="1"/>
  </cols>
  <sheetData>
    <row r="1" spans="1:27" x14ac:dyDescent="0.15">
      <c r="A1" s="4" t="s">
        <v>80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  <c r="Z1" s="4" t="s">
        <v>14</v>
      </c>
    </row>
    <row r="2" spans="1:27" x14ac:dyDescent="0.15">
      <c r="A2" s="4" t="s">
        <v>20</v>
      </c>
      <c r="B2" s="5">
        <v>7.8567424407097661</v>
      </c>
      <c r="C2" s="5">
        <v>1.5793568168037613</v>
      </c>
      <c r="D2" s="5">
        <v>0.39126405747691889</v>
      </c>
      <c r="E2" s="5">
        <v>8.4545069729661702</v>
      </c>
      <c r="F2" s="5">
        <v>6.0468601631410959</v>
      </c>
      <c r="G2" s="5">
        <v>68.619364138704242</v>
      </c>
      <c r="H2" s="5">
        <v>0</v>
      </c>
      <c r="I2" s="5">
        <v>7.0519054101980352</v>
      </c>
      <c r="J2" s="5">
        <v>0</v>
      </c>
      <c r="K2" s="5">
        <v>0</v>
      </c>
      <c r="L2" s="5">
        <v>0</v>
      </c>
      <c r="M2" s="5">
        <v>0</v>
      </c>
      <c r="O2" s="4">
        <v>0</v>
      </c>
      <c r="P2" s="4">
        <v>60</v>
      </c>
      <c r="Q2" s="4">
        <v>0</v>
      </c>
      <c r="R2" s="4">
        <v>8.5</v>
      </c>
      <c r="S2" s="4">
        <v>7</v>
      </c>
      <c r="T2" s="4">
        <v>27.5</v>
      </c>
      <c r="U2" s="4">
        <v>0</v>
      </c>
      <c r="V2" s="4">
        <v>32</v>
      </c>
      <c r="W2" s="4">
        <v>0</v>
      </c>
      <c r="X2" s="4">
        <v>0</v>
      </c>
      <c r="Y2" s="4">
        <v>0</v>
      </c>
      <c r="Z2" s="4">
        <v>22.5</v>
      </c>
    </row>
    <row r="3" spans="1:27" x14ac:dyDescent="0.15">
      <c r="A3" s="4" t="s">
        <v>28</v>
      </c>
      <c r="B3" s="5">
        <v>0</v>
      </c>
      <c r="C3" s="5">
        <v>0.22223272967989025</v>
      </c>
      <c r="D3" s="5">
        <v>0</v>
      </c>
      <c r="E3" s="5">
        <v>1.782375268119275</v>
      </c>
      <c r="F3" s="5">
        <v>35.732830694767422</v>
      </c>
      <c r="G3" s="5">
        <v>34.917619143823693</v>
      </c>
      <c r="H3" s="5">
        <v>0</v>
      </c>
      <c r="I3" s="5">
        <v>27.344942163609716</v>
      </c>
      <c r="J3" s="5">
        <v>0</v>
      </c>
      <c r="K3" s="5">
        <v>0</v>
      </c>
      <c r="L3" s="5">
        <v>0</v>
      </c>
      <c r="M3" s="5">
        <v>0</v>
      </c>
      <c r="O3" s="4">
        <v>0</v>
      </c>
      <c r="P3" s="4">
        <v>12</v>
      </c>
      <c r="Q3" s="4">
        <v>0</v>
      </c>
      <c r="R3" s="4">
        <v>3</v>
      </c>
      <c r="S3" s="4">
        <v>7.5</v>
      </c>
      <c r="T3" s="4">
        <v>80</v>
      </c>
      <c r="U3" s="4">
        <v>0</v>
      </c>
      <c r="V3" s="4">
        <v>98</v>
      </c>
      <c r="W3" s="4">
        <v>0</v>
      </c>
      <c r="X3" s="4">
        <v>0</v>
      </c>
      <c r="Y3" s="4">
        <v>0</v>
      </c>
      <c r="Z3" s="4">
        <v>2</v>
      </c>
    </row>
    <row r="4" spans="1:27" ht="15" x14ac:dyDescent="0.2">
      <c r="A4" s="4" t="s">
        <v>42</v>
      </c>
      <c r="B4" s="5">
        <v>0</v>
      </c>
      <c r="C4" s="5">
        <v>1.0516455728836573</v>
      </c>
      <c r="D4" s="5">
        <v>0</v>
      </c>
      <c r="E4" s="5">
        <v>5.4681272974534938</v>
      </c>
      <c r="F4" s="5">
        <v>18.254590610169274</v>
      </c>
      <c r="G4" s="5">
        <v>39.119496585105949</v>
      </c>
      <c r="H4" s="5">
        <v>0</v>
      </c>
      <c r="I4" s="5">
        <v>36.106139934387627</v>
      </c>
      <c r="J4" s="5">
        <v>0</v>
      </c>
      <c r="K4" s="5">
        <v>0</v>
      </c>
      <c r="L4" s="5">
        <v>0</v>
      </c>
      <c r="M4" s="5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>
        <f>SUM(O6:Z6)</f>
        <v>960.31299999999999</v>
      </c>
    </row>
    <row r="5" spans="1:27" ht="15" x14ac:dyDescent="0.2">
      <c r="A5" s="4" t="s">
        <v>29</v>
      </c>
      <c r="B5" s="5">
        <v>0</v>
      </c>
      <c r="C5" s="5">
        <v>1.6527538586824886</v>
      </c>
      <c r="D5" s="5">
        <v>0</v>
      </c>
      <c r="E5" s="5">
        <v>2.5868859149745296</v>
      </c>
      <c r="F5" s="5">
        <v>2.2611412126170771</v>
      </c>
      <c r="G5" s="5">
        <v>43.722071873623257</v>
      </c>
      <c r="H5" s="5">
        <v>0</v>
      </c>
      <c r="I5" s="5">
        <v>49.777147140102649</v>
      </c>
      <c r="J5" s="5">
        <v>0</v>
      </c>
      <c r="K5" s="5">
        <v>0</v>
      </c>
      <c r="L5" s="5">
        <v>0</v>
      </c>
      <c r="M5" s="5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/>
    </row>
    <row r="6" spans="1:27" ht="15" x14ac:dyDescent="0.2">
      <c r="A6" s="4" t="s">
        <v>53</v>
      </c>
      <c r="B6" s="5">
        <v>0</v>
      </c>
      <c r="C6" s="5">
        <v>5.3416068645076473</v>
      </c>
      <c r="D6" s="5">
        <v>0</v>
      </c>
      <c r="E6" s="5">
        <v>0.20816629399255976</v>
      </c>
      <c r="F6" s="5">
        <v>6.2685195790857611</v>
      </c>
      <c r="G6" s="5">
        <v>35.110382916419738</v>
      </c>
      <c r="H6" s="5">
        <v>0</v>
      </c>
      <c r="I6" s="5">
        <v>52.838382278972716</v>
      </c>
      <c r="J6" s="5">
        <v>0.23294206702157852</v>
      </c>
      <c r="K6" s="5">
        <v>0</v>
      </c>
      <c r="L6" s="5">
        <v>0</v>
      </c>
      <c r="M6" s="5">
        <v>0</v>
      </c>
      <c r="O6">
        <v>0</v>
      </c>
      <c r="P6">
        <v>19.811</v>
      </c>
      <c r="Q6">
        <v>0</v>
      </c>
      <c r="R6">
        <v>2.1989999999999998</v>
      </c>
      <c r="S6">
        <v>38.272999999999996</v>
      </c>
      <c r="T6">
        <v>336.387</v>
      </c>
      <c r="U6">
        <v>0</v>
      </c>
      <c r="V6" s="3">
        <v>563.37</v>
      </c>
      <c r="W6">
        <v>0.129</v>
      </c>
      <c r="X6">
        <v>0</v>
      </c>
      <c r="Y6">
        <v>0.14400000000000013</v>
      </c>
      <c r="Z6">
        <v>0</v>
      </c>
    </row>
    <row r="7" spans="1:27" ht="15" x14ac:dyDescent="0.2">
      <c r="A7" s="4" t="s">
        <v>36</v>
      </c>
      <c r="B7" s="5">
        <v>0.11129538146162068</v>
      </c>
      <c r="C7" s="5">
        <v>0.29715426947559181</v>
      </c>
      <c r="D7" s="5">
        <v>2.493588418241885</v>
      </c>
      <c r="E7" s="5">
        <v>1.8711261069051521</v>
      </c>
      <c r="F7" s="5">
        <v>8.7355876880034113</v>
      </c>
      <c r="G7" s="5">
        <v>29.347888247119734</v>
      </c>
      <c r="H7" s="5">
        <v>0</v>
      </c>
      <c r="I7" s="5">
        <v>57.143359888792602</v>
      </c>
      <c r="J7" s="5">
        <v>0</v>
      </c>
      <c r="K7" s="5">
        <v>0</v>
      </c>
      <c r="L7" s="5">
        <v>0</v>
      </c>
      <c r="M7" s="5">
        <v>0</v>
      </c>
      <c r="O7" t="e">
        <f>O3/O6</f>
        <v>#DIV/0!</v>
      </c>
      <c r="P7">
        <f t="shared" ref="P7:Z7" si="0">P3/P6</f>
        <v>0.6057240926757862</v>
      </c>
      <c r="Q7" t="e">
        <f t="shared" si="0"/>
        <v>#DIV/0!</v>
      </c>
      <c r="R7">
        <f t="shared" si="0"/>
        <v>1.3642564802182811</v>
      </c>
      <c r="S7">
        <f t="shared" si="0"/>
        <v>0.19596059885559011</v>
      </c>
      <c r="T7">
        <f t="shared" si="0"/>
        <v>0.23782131889757926</v>
      </c>
      <c r="U7" t="e">
        <f t="shared" si="0"/>
        <v>#DIV/0!</v>
      </c>
      <c r="V7">
        <f t="shared" si="0"/>
        <v>0.17395317464543728</v>
      </c>
      <c r="W7">
        <f t="shared" si="0"/>
        <v>0</v>
      </c>
      <c r="X7" t="e">
        <f t="shared" si="0"/>
        <v>#DIV/0!</v>
      </c>
      <c r="Y7">
        <f t="shared" si="0"/>
        <v>0</v>
      </c>
      <c r="Z7" t="e">
        <f t="shared" si="0"/>
        <v>#DIV/0!</v>
      </c>
    </row>
    <row r="8" spans="1:27" x14ac:dyDescent="0.15">
      <c r="A8" s="4" t="s">
        <v>35</v>
      </c>
      <c r="B8" s="5">
        <v>0</v>
      </c>
      <c r="C8" s="5">
        <v>2.0629732181070128</v>
      </c>
      <c r="D8" s="5">
        <v>0</v>
      </c>
      <c r="E8" s="5">
        <v>0.2289878404228621</v>
      </c>
      <c r="F8" s="5">
        <v>3.9854714035944525</v>
      </c>
      <c r="G8" s="5">
        <v>35.028891621794145</v>
      </c>
      <c r="H8" s="5">
        <v>0</v>
      </c>
      <c r="I8" s="5">
        <v>58.665247684869414</v>
      </c>
      <c r="J8" s="5">
        <v>1.3433120243087411E-2</v>
      </c>
      <c r="K8" s="5">
        <v>0</v>
      </c>
      <c r="L8" s="5">
        <v>1.4995110969027821E-2</v>
      </c>
      <c r="M8" s="5">
        <v>0</v>
      </c>
    </row>
    <row r="9" spans="1:27" x14ac:dyDescent="0.15">
      <c r="A9" s="4" t="s">
        <v>31</v>
      </c>
      <c r="B9" s="5">
        <v>0</v>
      </c>
      <c r="C9" s="5">
        <v>0.10096986395348199</v>
      </c>
      <c r="D9" s="5">
        <v>0.22005897746573932</v>
      </c>
      <c r="E9" s="5">
        <v>2.4751448156815878</v>
      </c>
      <c r="F9" s="5">
        <v>9.8213248352669762</v>
      </c>
      <c r="G9" s="5">
        <v>21.720830774508009</v>
      </c>
      <c r="H9" s="5">
        <v>0</v>
      </c>
      <c r="I9" s="5">
        <v>65.335800870830496</v>
      </c>
      <c r="J9" s="5">
        <v>0</v>
      </c>
      <c r="K9" s="5">
        <v>0</v>
      </c>
      <c r="L9" s="5">
        <v>0</v>
      </c>
      <c r="M9" s="5">
        <v>0.32586986229370346</v>
      </c>
      <c r="O9" s="4">
        <v>0</v>
      </c>
      <c r="P9" s="4">
        <f t="shared" ref="P9:Y9" si="1">P2*P7</f>
        <v>36.343445560547174</v>
      </c>
      <c r="Q9" s="4">
        <v>0</v>
      </c>
      <c r="R9" s="4">
        <f t="shared" si="1"/>
        <v>11.596180081855389</v>
      </c>
      <c r="S9" s="4">
        <f t="shared" si="1"/>
        <v>1.3717241919891308</v>
      </c>
      <c r="T9" s="4">
        <f t="shared" si="1"/>
        <v>6.5400862696834299</v>
      </c>
      <c r="U9" s="4">
        <v>0</v>
      </c>
      <c r="V9" s="4">
        <f t="shared" si="1"/>
        <v>5.5665015886539928</v>
      </c>
      <c r="W9" s="4">
        <f t="shared" si="1"/>
        <v>0</v>
      </c>
      <c r="X9" s="4">
        <v>0</v>
      </c>
      <c r="Y9" s="4">
        <f t="shared" si="1"/>
        <v>0</v>
      </c>
      <c r="Z9" s="4">
        <v>0</v>
      </c>
    </row>
    <row r="10" spans="1:27" x14ac:dyDescent="0.15">
      <c r="A10" s="4" t="s">
        <v>18</v>
      </c>
      <c r="B10" s="5">
        <v>0</v>
      </c>
      <c r="C10" s="5">
        <v>2.389515953813425</v>
      </c>
      <c r="D10" s="5">
        <v>0</v>
      </c>
      <c r="E10" s="5">
        <v>5.0277216363190176</v>
      </c>
      <c r="F10" s="5">
        <v>0.98350457129548452</v>
      </c>
      <c r="G10" s="5">
        <v>25.573776129224878</v>
      </c>
      <c r="H10" s="5">
        <v>0</v>
      </c>
      <c r="I10" s="5">
        <v>66.025481709347204</v>
      </c>
      <c r="J10" s="5">
        <v>0</v>
      </c>
      <c r="K10" s="5">
        <v>0</v>
      </c>
      <c r="L10" s="5">
        <v>0</v>
      </c>
      <c r="M10" s="5">
        <v>0</v>
      </c>
    </row>
    <row r="11" spans="1:27" x14ac:dyDescent="0.15">
      <c r="A11" s="4" t="s">
        <v>30</v>
      </c>
      <c r="B11" s="5">
        <v>0</v>
      </c>
      <c r="C11" s="5">
        <v>1.0999248811317353</v>
      </c>
      <c r="D11" s="5">
        <v>0</v>
      </c>
      <c r="E11" s="5">
        <v>0.23500874987934828</v>
      </c>
      <c r="F11" s="5">
        <v>4.3083188900872464</v>
      </c>
      <c r="G11" s="5">
        <v>27.933832447154511</v>
      </c>
      <c r="H11" s="5">
        <v>0</v>
      </c>
      <c r="I11" s="5">
        <v>66.399414156759235</v>
      </c>
      <c r="J11" s="5">
        <v>0</v>
      </c>
      <c r="K11" s="5">
        <v>0</v>
      </c>
      <c r="L11" s="5">
        <v>0</v>
      </c>
      <c r="M11" s="5">
        <v>2.3500874987934746E-2</v>
      </c>
    </row>
    <row r="12" spans="1:27" x14ac:dyDescent="0.15">
      <c r="A12" s="4" t="s">
        <v>33</v>
      </c>
      <c r="B12" s="5">
        <v>0</v>
      </c>
      <c r="C12" s="5">
        <v>1.1227372123379304E-2</v>
      </c>
      <c r="D12" s="5">
        <v>0</v>
      </c>
      <c r="E12" s="5">
        <v>0.8256840302698345</v>
      </c>
      <c r="F12" s="5">
        <v>0.54468494105105003</v>
      </c>
      <c r="G12" s="5">
        <v>26.163029837528384</v>
      </c>
      <c r="H12" s="5">
        <v>0</v>
      </c>
      <c r="I12" s="5">
        <v>72.455373819027344</v>
      </c>
      <c r="J12" s="5">
        <v>0</v>
      </c>
      <c r="K12" s="5">
        <v>0</v>
      </c>
      <c r="L12" s="5">
        <v>0</v>
      </c>
      <c r="M12" s="5">
        <v>0</v>
      </c>
    </row>
    <row r="13" spans="1:27" x14ac:dyDescent="0.15">
      <c r="A13" s="4" t="s">
        <v>55</v>
      </c>
      <c r="B13" s="5">
        <v>0</v>
      </c>
      <c r="C13" s="5">
        <v>4.5180822771797871E-2</v>
      </c>
      <c r="D13" s="5">
        <v>0</v>
      </c>
      <c r="E13" s="5">
        <v>0.40613000139272987</v>
      </c>
      <c r="F13" s="5">
        <v>6.471551832766294</v>
      </c>
      <c r="G13" s="5">
        <v>16.209221198676243</v>
      </c>
      <c r="H13" s="5">
        <v>0</v>
      </c>
      <c r="I13" s="5">
        <v>76.867916144392936</v>
      </c>
      <c r="J13" s="5">
        <v>0</v>
      </c>
      <c r="K13" s="5">
        <v>0</v>
      </c>
      <c r="L13" s="5">
        <v>0</v>
      </c>
      <c r="M13" s="5">
        <v>0</v>
      </c>
    </row>
    <row r="14" spans="1:27" x14ac:dyDescent="0.15">
      <c r="A14" s="4" t="s">
        <v>32</v>
      </c>
      <c r="B14" s="5">
        <v>0</v>
      </c>
      <c r="C14" s="5">
        <v>7.3954405833728453E-3</v>
      </c>
      <c r="D14" s="5">
        <v>0</v>
      </c>
      <c r="E14" s="5">
        <v>1.1480783967704877</v>
      </c>
      <c r="F14" s="5">
        <v>7.777963372167896E-3</v>
      </c>
      <c r="G14" s="5">
        <v>17.109479297229129</v>
      </c>
      <c r="H14" s="5">
        <v>0</v>
      </c>
      <c r="I14" s="5">
        <v>81.727268902044841</v>
      </c>
      <c r="J14" s="5">
        <v>0</v>
      </c>
      <c r="K14" s="5">
        <v>0</v>
      </c>
      <c r="L14" s="5">
        <v>0</v>
      </c>
      <c r="M14" s="5">
        <v>0</v>
      </c>
    </row>
    <row r="15" spans="1:27" x14ac:dyDescent="0.15">
      <c r="A15" s="4" t="s">
        <v>34</v>
      </c>
      <c r="B15" s="5">
        <v>0</v>
      </c>
      <c r="C15" s="5">
        <v>0.77169695426148688</v>
      </c>
      <c r="D15" s="5">
        <v>0</v>
      </c>
      <c r="E15" s="5">
        <v>3.7768356080240899</v>
      </c>
      <c r="F15" s="5">
        <v>40.284798274131454</v>
      </c>
      <c r="G15" s="5">
        <v>18.982157036060464</v>
      </c>
      <c r="H15" s="5">
        <v>0.32779517296139266</v>
      </c>
      <c r="I15" s="5">
        <v>35.856716954561122</v>
      </c>
      <c r="J15" s="5">
        <v>0</v>
      </c>
      <c r="K15" s="5">
        <v>0</v>
      </c>
      <c r="L15" s="5">
        <v>0</v>
      </c>
      <c r="M15" s="5">
        <v>0</v>
      </c>
    </row>
    <row r="16" spans="1:27" x14ac:dyDescent="0.15">
      <c r="A16" s="4" t="s">
        <v>48</v>
      </c>
      <c r="B16" s="5">
        <v>0</v>
      </c>
      <c r="C16" s="5">
        <v>2.2401930751270891</v>
      </c>
      <c r="D16" s="5">
        <v>0</v>
      </c>
      <c r="E16" s="5">
        <v>1.8411269891208959</v>
      </c>
      <c r="F16" s="5">
        <v>4.9148465831001316</v>
      </c>
      <c r="G16" s="5">
        <v>70.059694325313373</v>
      </c>
      <c r="H16" s="5">
        <v>0.72817141627063653</v>
      </c>
      <c r="I16" s="5">
        <v>20.215967611067882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15">
      <c r="A17" s="4" t="s">
        <v>22</v>
      </c>
      <c r="B17" s="5">
        <v>0</v>
      </c>
      <c r="C17" s="5">
        <v>0.54054805566755171</v>
      </c>
      <c r="D17" s="5">
        <v>21.803495210421676</v>
      </c>
      <c r="E17" s="5">
        <v>2.7135846066150395</v>
      </c>
      <c r="F17" s="5">
        <v>12.017462149123416</v>
      </c>
      <c r="G17" s="5">
        <v>39.17972388671847</v>
      </c>
      <c r="H17" s="5">
        <v>4.7342444422817582</v>
      </c>
      <c r="I17" s="5">
        <v>19.010941649172075</v>
      </c>
      <c r="J17" s="5">
        <v>0</v>
      </c>
      <c r="K17" s="5">
        <v>0</v>
      </c>
      <c r="L17" s="5">
        <v>0</v>
      </c>
      <c r="M17" s="5">
        <v>0</v>
      </c>
    </row>
    <row r="18" spans="1:13" x14ac:dyDescent="0.15">
      <c r="A18" s="4" t="s">
        <v>54</v>
      </c>
      <c r="B18" s="5">
        <v>0</v>
      </c>
      <c r="C18" s="5">
        <v>4.5254562432532085E-2</v>
      </c>
      <c r="D18" s="5">
        <v>0</v>
      </c>
      <c r="E18" s="5">
        <v>7.3473541533754378</v>
      </c>
      <c r="F18" s="5">
        <v>6.0599170406606717</v>
      </c>
      <c r="G18" s="5">
        <v>33.058347479983134</v>
      </c>
      <c r="H18" s="5">
        <v>7.0778135644480153</v>
      </c>
      <c r="I18" s="5">
        <v>46.411313199100206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15">
      <c r="A19" s="4" t="s">
        <v>43</v>
      </c>
      <c r="B19" s="5">
        <v>0</v>
      </c>
      <c r="C19" s="5">
        <v>1.4174370866091008</v>
      </c>
      <c r="D19" s="5">
        <v>32.420695056090636</v>
      </c>
      <c r="E19" s="5">
        <v>9.5267638294193606</v>
      </c>
      <c r="F19" s="5">
        <v>0.41495886008360172</v>
      </c>
      <c r="G19" s="5">
        <v>38.201980547108334</v>
      </c>
      <c r="H19" s="5">
        <v>9.5772776122236554</v>
      </c>
      <c r="I19" s="5">
        <v>8.440887008465296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15">
      <c r="A20" s="4" t="s">
        <v>46</v>
      </c>
      <c r="B20" s="5">
        <v>0</v>
      </c>
      <c r="C20" s="5">
        <v>2.2691201105942906</v>
      </c>
      <c r="D20" s="5">
        <v>2.2986177915042276</v>
      </c>
      <c r="E20" s="5">
        <v>2.951088882676276</v>
      </c>
      <c r="F20" s="5">
        <v>6.3499261457317528</v>
      </c>
      <c r="G20" s="5">
        <v>54.441051966548748</v>
      </c>
      <c r="H20" s="5">
        <v>16.758645131892056</v>
      </c>
      <c r="I20" s="5">
        <v>14.931549971052648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3" spans="1:13" x14ac:dyDescent="0.15">
      <c r="A23" s="4" t="s">
        <v>27</v>
      </c>
      <c r="B23" s="5">
        <v>0</v>
      </c>
      <c r="C23" s="5">
        <v>3.4799110683210115</v>
      </c>
      <c r="D23" s="5">
        <v>0</v>
      </c>
      <c r="E23" s="5">
        <v>5.3562136697674037</v>
      </c>
      <c r="F23" s="5">
        <v>9.8795971918069334</v>
      </c>
      <c r="G23" s="5">
        <v>49.64090634626033</v>
      </c>
      <c r="H23" s="5">
        <v>31.643371723844314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15">
      <c r="A24" s="4" t="s">
        <v>57</v>
      </c>
      <c r="B24" s="5">
        <v>0.37141602761104836</v>
      </c>
      <c r="C24" s="5">
        <v>0.13843979631404041</v>
      </c>
      <c r="D24" s="5">
        <v>0</v>
      </c>
      <c r="E24" s="5">
        <v>3.4180529339943408</v>
      </c>
      <c r="F24" s="5">
        <v>4.9521068806501551</v>
      </c>
      <c r="G24" s="5">
        <v>89.160676688596993</v>
      </c>
      <c r="H24" s="5">
        <v>0</v>
      </c>
      <c r="I24" s="5">
        <v>0</v>
      </c>
      <c r="J24" s="5">
        <v>0.96138747440305872</v>
      </c>
      <c r="K24" s="5">
        <v>0.99792019843037461</v>
      </c>
      <c r="L24" s="5">
        <v>0</v>
      </c>
      <c r="M24" s="5">
        <v>0</v>
      </c>
    </row>
    <row r="25" spans="1:13" x14ac:dyDescent="0.15">
      <c r="A25" s="4" t="s">
        <v>37</v>
      </c>
      <c r="B25" s="5">
        <v>0.42434414284282301</v>
      </c>
      <c r="C25" s="5">
        <v>0.25522333969892391</v>
      </c>
      <c r="D25" s="5">
        <v>0</v>
      </c>
      <c r="E25" s="5">
        <v>8.0561131515841584</v>
      </c>
      <c r="F25" s="5">
        <v>26.758355158827051</v>
      </c>
      <c r="G25" s="5">
        <v>61.471813627846849</v>
      </c>
      <c r="H25" s="5">
        <v>3.0341505792001975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15">
      <c r="A26" s="4" t="s">
        <v>17</v>
      </c>
      <c r="B26" s="5">
        <v>4.7478940086516399</v>
      </c>
      <c r="C26" s="5">
        <v>0.82225608154258345</v>
      </c>
      <c r="D26" s="5">
        <v>0</v>
      </c>
      <c r="E26" s="5">
        <v>23.418098390514722</v>
      </c>
      <c r="F26" s="5">
        <v>22.556437065447728</v>
      </c>
      <c r="G26" s="5">
        <v>42.208707683146812</v>
      </c>
      <c r="H26" s="5">
        <v>6.24660677069651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15">
      <c r="A27" s="4" t="s">
        <v>15</v>
      </c>
      <c r="B27" s="5">
        <v>1.2541455282075182</v>
      </c>
      <c r="C27" s="5">
        <v>12.175752469390318</v>
      </c>
      <c r="D27" s="5">
        <v>0</v>
      </c>
      <c r="E27" s="5">
        <v>3.168707312263594</v>
      </c>
      <c r="F27" s="5">
        <v>8.5599555420110072</v>
      </c>
      <c r="G27" s="5">
        <v>48.420486528153745</v>
      </c>
      <c r="H27" s="5">
        <v>26.420952619973832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x14ac:dyDescent="0.15">
      <c r="A28" s="4" t="s">
        <v>41</v>
      </c>
      <c r="B28" s="5">
        <v>6.5768084529937667</v>
      </c>
      <c r="C28" s="5">
        <v>1.4070260995213584</v>
      </c>
      <c r="D28" s="5">
        <v>0</v>
      </c>
      <c r="E28" s="5">
        <v>11.598934344802672</v>
      </c>
      <c r="F28" s="5">
        <v>13.555043800234804</v>
      </c>
      <c r="G28" s="5">
        <v>62.426171769168235</v>
      </c>
      <c r="H28" s="5">
        <v>4.4360155332791473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x14ac:dyDescent="0.15">
      <c r="A29" s="4" t="s">
        <v>23</v>
      </c>
      <c r="B29" s="5">
        <v>1.8395985316667445</v>
      </c>
      <c r="C29" s="5">
        <v>1.2736397007573996</v>
      </c>
      <c r="D29" s="5">
        <v>0</v>
      </c>
      <c r="E29" s="5">
        <v>6.3491473444542548</v>
      </c>
      <c r="F29" s="5">
        <v>12.612796803122531</v>
      </c>
      <c r="G29" s="5">
        <v>65.906324055573634</v>
      </c>
      <c r="H29" s="5">
        <v>12.018493564425444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15">
      <c r="A30" s="4" t="s">
        <v>58</v>
      </c>
      <c r="B30" s="5">
        <v>22.032596827313156</v>
      </c>
      <c r="C30" s="5">
        <v>3.7949737680760589</v>
      </c>
      <c r="D30" s="5">
        <v>0</v>
      </c>
      <c r="E30" s="5">
        <v>21.03436337650578</v>
      </c>
      <c r="F30" s="5">
        <v>1.3471047235217357</v>
      </c>
      <c r="G30" s="5">
        <v>50.509103498477572</v>
      </c>
      <c r="H30" s="5">
        <v>1.0115491482392209</v>
      </c>
      <c r="I30" s="5">
        <v>0</v>
      </c>
      <c r="J30" s="5">
        <v>0.27030865786647018</v>
      </c>
      <c r="K30" s="5">
        <v>0</v>
      </c>
      <c r="L30" s="5">
        <v>0</v>
      </c>
      <c r="M30" s="5">
        <v>0</v>
      </c>
    </row>
    <row r="31" spans="1:13" x14ac:dyDescent="0.15">
      <c r="A31" s="4" t="s">
        <v>26</v>
      </c>
      <c r="B31" s="5">
        <v>37.290852439529559</v>
      </c>
      <c r="C31" s="5">
        <v>1.9775588494857987</v>
      </c>
      <c r="D31" s="5">
        <v>0</v>
      </c>
      <c r="E31" s="5">
        <v>11.503941309607429</v>
      </c>
      <c r="F31" s="5">
        <v>0</v>
      </c>
      <c r="G31" s="5">
        <v>49.209036495386286</v>
      </c>
      <c r="H31" s="5">
        <v>1.861090599091067E-2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15">
      <c r="A32" s="4" t="s">
        <v>21</v>
      </c>
      <c r="B32" s="5">
        <v>13.544161130048749</v>
      </c>
      <c r="C32" s="5">
        <v>5.3027526475183748</v>
      </c>
      <c r="D32" s="5">
        <v>0</v>
      </c>
      <c r="E32" s="5">
        <v>0.55278916026200975</v>
      </c>
      <c r="F32" s="5">
        <v>3.0080989398903797</v>
      </c>
      <c r="G32" s="5">
        <v>57.302410943351511</v>
      </c>
      <c r="H32" s="5">
        <v>20.289787178928979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x14ac:dyDescent="0.15">
      <c r="A33" s="4" t="s">
        <v>19</v>
      </c>
      <c r="B33" s="5">
        <v>15.869666267652274</v>
      </c>
      <c r="C33" s="5">
        <v>6.2600010695231161</v>
      </c>
      <c r="D33" s="5">
        <v>13.134566575757203</v>
      </c>
      <c r="E33" s="5">
        <v>0.36816276496406836</v>
      </c>
      <c r="F33" s="5">
        <v>1.3212724034241194</v>
      </c>
      <c r="G33" s="5">
        <v>54.611495728077863</v>
      </c>
      <c r="H33" s="5">
        <v>8.4348351906013601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x14ac:dyDescent="0.15">
      <c r="A34" s="4" t="s">
        <v>51</v>
      </c>
      <c r="B34" s="5">
        <v>0.85947540600537442</v>
      </c>
      <c r="C34" s="5">
        <v>3.1110040113720454</v>
      </c>
      <c r="D34" s="5">
        <v>4.7586361335046927</v>
      </c>
      <c r="E34" s="5">
        <v>10.258937960042061</v>
      </c>
      <c r="F34" s="5">
        <v>5.5540951045682903</v>
      </c>
      <c r="G34" s="5">
        <v>70.578728044553486</v>
      </c>
      <c r="H34" s="5">
        <v>4.8791233399540452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15">
      <c r="A35" s="4" t="s">
        <v>96</v>
      </c>
      <c r="B35" s="5">
        <v>1.5112588786459337E-2</v>
      </c>
      <c r="C35" s="5">
        <v>3.7328094302554038</v>
      </c>
      <c r="D35" s="5">
        <v>0</v>
      </c>
      <c r="E35" s="5">
        <v>8.0701224119691695</v>
      </c>
      <c r="F35" s="5">
        <v>1.6623847665105034</v>
      </c>
      <c r="G35" s="5">
        <v>69.004080398972363</v>
      </c>
      <c r="H35" s="5">
        <v>17.515490403506124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15">
      <c r="A36" s="4" t="s">
        <v>56</v>
      </c>
      <c r="B36" s="5">
        <v>4.8045643214385239</v>
      </c>
      <c r="C36" s="5">
        <v>11.711767207873161</v>
      </c>
      <c r="D36" s="5">
        <v>0</v>
      </c>
      <c r="E36" s="5">
        <v>5.3800912277613993</v>
      </c>
      <c r="F36" s="5">
        <v>1.0492659245244278</v>
      </c>
      <c r="G36" s="5">
        <v>62.976782388055327</v>
      </c>
      <c r="H36" s="5">
        <v>14.077528930347164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x14ac:dyDescent="0.15">
      <c r="A37" s="4" t="s">
        <v>52</v>
      </c>
      <c r="B37" s="5">
        <v>6.4087674472622842</v>
      </c>
      <c r="C37" s="5">
        <v>5.7490369503377083</v>
      </c>
      <c r="D37" s="5">
        <v>0</v>
      </c>
      <c r="E37" s="5">
        <v>4.7595920349684304</v>
      </c>
      <c r="F37" s="5">
        <v>7.4395397874503386</v>
      </c>
      <c r="G37" s="5">
        <v>59.813151774213495</v>
      </c>
      <c r="H37" s="5">
        <v>15.829912005767738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x14ac:dyDescent="0.15">
      <c r="A38" s="4" t="s">
        <v>50</v>
      </c>
      <c r="B38" s="5">
        <v>0.71985945057953815</v>
      </c>
      <c r="C38" s="5">
        <v>1.9587934653646069</v>
      </c>
      <c r="D38" s="5">
        <v>0</v>
      </c>
      <c r="E38" s="5">
        <v>10.740850597791365</v>
      </c>
      <c r="F38" s="5">
        <v>8.5313612302637587</v>
      </c>
      <c r="G38" s="5">
        <v>67.197339600255546</v>
      </c>
      <c r="H38" s="5">
        <v>10.851795655745185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x14ac:dyDescent="0.15">
      <c r="A39" s="4" t="s">
        <v>39</v>
      </c>
      <c r="B39" s="5">
        <v>4.6620017893805432</v>
      </c>
      <c r="C39" s="5">
        <v>6.5186689572052146</v>
      </c>
      <c r="D39" s="5">
        <v>11.452528424285296</v>
      </c>
      <c r="E39" s="5">
        <v>4.9459365533967414</v>
      </c>
      <c r="F39" s="5">
        <v>6.6108491670507519</v>
      </c>
      <c r="G39" s="5">
        <v>54.660892669208607</v>
      </c>
      <c r="H39" s="5">
        <v>11.149122439472846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x14ac:dyDescent="0.15">
      <c r="A40" s="4" t="s">
        <v>24</v>
      </c>
      <c r="B40" s="5">
        <v>8.873598912111385</v>
      </c>
      <c r="C40" s="5">
        <v>0.94682842920859134</v>
      </c>
      <c r="D40" s="5">
        <v>0</v>
      </c>
      <c r="E40" s="5">
        <v>3.4470948198438189</v>
      </c>
      <c r="F40" s="5">
        <v>23.36347353091907</v>
      </c>
      <c r="G40" s="5">
        <v>44.09729093409242</v>
      </c>
      <c r="H40" s="5">
        <v>19.27171337382471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x14ac:dyDescent="0.15">
      <c r="A41" s="4" t="s">
        <v>25</v>
      </c>
      <c r="B41" s="5">
        <v>0.85589989598522165</v>
      </c>
      <c r="C41" s="5">
        <v>1.5655064895132444</v>
      </c>
      <c r="D41" s="5">
        <v>0</v>
      </c>
      <c r="E41" s="5">
        <v>8.0305174074616783</v>
      </c>
      <c r="F41" s="5">
        <v>19.612911284762674</v>
      </c>
      <c r="G41" s="5">
        <v>44.992036743881023</v>
      </c>
      <c r="H41" s="5">
        <v>24.943128178396154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x14ac:dyDescent="0.15">
      <c r="A42" s="4" t="s">
        <v>25</v>
      </c>
      <c r="B42" s="5">
        <v>0.59651171983586371</v>
      </c>
      <c r="C42" s="5">
        <v>1.3427251838118091</v>
      </c>
      <c r="D42" s="5">
        <v>0</v>
      </c>
      <c r="E42" s="5">
        <v>8.0719078428922266</v>
      </c>
      <c r="F42" s="5">
        <v>19.442099598840127</v>
      </c>
      <c r="G42" s="5">
        <v>45.246395809371272</v>
      </c>
      <c r="H42" s="5">
        <v>25.300359845248689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x14ac:dyDescent="0.15">
      <c r="A43" s="4" t="s">
        <v>47</v>
      </c>
      <c r="B43" s="5">
        <v>23.046466187896005</v>
      </c>
      <c r="C43" s="5">
        <v>3.4631822610829559</v>
      </c>
      <c r="D43" s="5">
        <v>0</v>
      </c>
      <c r="E43" s="5">
        <v>1.4471384602694248</v>
      </c>
      <c r="F43" s="5">
        <v>22.645886713856338</v>
      </c>
      <c r="G43" s="5">
        <v>47.153411112084918</v>
      </c>
      <c r="H43" s="5">
        <v>2.2439152648103566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x14ac:dyDescent="0.15">
      <c r="A44" s="4" t="s">
        <v>44</v>
      </c>
      <c r="B44" s="5">
        <v>3.0096155069127351</v>
      </c>
      <c r="C44" s="5">
        <v>5.7136588530073897</v>
      </c>
      <c r="D44" s="5">
        <v>0</v>
      </c>
      <c r="E44" s="5">
        <v>3.2217035727458878</v>
      </c>
      <c r="F44" s="5">
        <v>42.482479681518129</v>
      </c>
      <c r="G44" s="5">
        <v>40.962568205232557</v>
      </c>
      <c r="H44" s="5">
        <v>4.609974180583289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</row>
    <row r="45" spans="1:13" x14ac:dyDescent="0.15">
      <c r="A45" s="4" t="s">
        <v>49</v>
      </c>
      <c r="B45" s="5">
        <v>8.8206740436656634</v>
      </c>
      <c r="C45" s="5">
        <v>6.2237763905818033</v>
      </c>
      <c r="D45" s="5">
        <v>0</v>
      </c>
      <c r="E45" s="5">
        <v>4.4030617964797454</v>
      </c>
      <c r="F45" s="5">
        <v>19.188705033740348</v>
      </c>
      <c r="G45" s="5">
        <v>58.614224616023151</v>
      </c>
      <c r="H45" s="5">
        <v>2.7495581195092917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x14ac:dyDescent="0.15">
      <c r="A46" s="4" t="s">
        <v>45</v>
      </c>
      <c r="B46" s="5">
        <v>2.980472093190385</v>
      </c>
      <c r="C46" s="5">
        <v>1.7388264962793099</v>
      </c>
      <c r="D46" s="5">
        <v>0</v>
      </c>
      <c r="E46" s="5">
        <v>3.6243246245010221</v>
      </c>
      <c r="F46" s="5">
        <v>36.808699685750312</v>
      </c>
      <c r="G46" s="5">
        <v>50.178031268170621</v>
      </c>
      <c r="H46" s="5">
        <v>4.6696458321083476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x14ac:dyDescent="0.15">
      <c r="A47" s="4" t="s">
        <v>40</v>
      </c>
      <c r="B47" s="5">
        <v>2.1234085751049094</v>
      </c>
      <c r="C47" s="5">
        <v>1.639434361199299</v>
      </c>
      <c r="D47" s="5">
        <v>0</v>
      </c>
      <c r="E47" s="5">
        <v>19.449168159216843</v>
      </c>
      <c r="F47" s="5">
        <v>20.116451243719972</v>
      </c>
      <c r="G47" s="5">
        <v>51.327130359440567</v>
      </c>
      <c r="H47" s="5">
        <v>5.2962361871754906</v>
      </c>
      <c r="I47" s="5">
        <v>0</v>
      </c>
      <c r="J47" s="5">
        <v>0</v>
      </c>
      <c r="K47" s="5">
        <v>0</v>
      </c>
      <c r="L47" s="5">
        <v>0</v>
      </c>
      <c r="M47" s="5">
        <v>4.8171114142909789E-2</v>
      </c>
    </row>
    <row r="48" spans="1:13" x14ac:dyDescent="0.15">
      <c r="A48" s="4" t="s">
        <v>38</v>
      </c>
      <c r="B48" s="5">
        <v>2.3183495393469635</v>
      </c>
      <c r="C48" s="5">
        <v>4.1524525616331331</v>
      </c>
      <c r="D48" s="5">
        <v>0</v>
      </c>
      <c r="E48" s="5">
        <v>0</v>
      </c>
      <c r="F48" s="5">
        <v>6.6251266699156055</v>
      </c>
      <c r="G48" s="5">
        <v>82.010164535517859</v>
      </c>
      <c r="H48" s="5">
        <v>4.893906693586441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15">
      <c r="A49" s="4" t="s">
        <v>16</v>
      </c>
      <c r="B49" s="5">
        <v>1.5724836797503556</v>
      </c>
      <c r="C49" s="5">
        <v>6.1685430692954988</v>
      </c>
      <c r="D49" s="5">
        <v>0</v>
      </c>
      <c r="E49" s="5">
        <v>9.0189377570913507</v>
      </c>
      <c r="F49" s="5">
        <v>17.024189265415586</v>
      </c>
      <c r="G49" s="5">
        <v>57.366460938608157</v>
      </c>
      <c r="H49" s="5">
        <v>8.8493852898390575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x14ac:dyDescent="0.15">
      <c r="A50" s="4" t="s">
        <v>16</v>
      </c>
      <c r="B50" s="5">
        <v>10.24047235641439</v>
      </c>
      <c r="C50" s="5">
        <v>4.5346215780998396</v>
      </c>
      <c r="D50" s="5">
        <v>0</v>
      </c>
      <c r="E50" s="5">
        <v>6.6759706566469861</v>
      </c>
      <c r="F50" s="5">
        <v>15.267847557702632</v>
      </c>
      <c r="G50" s="5">
        <v>59.707640007156925</v>
      </c>
      <c r="H50" s="5">
        <v>3.5734478439792459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15">
      <c r="A51" s="4" t="s">
        <v>103</v>
      </c>
      <c r="B51" s="5">
        <v>0.94290204295442626</v>
      </c>
      <c r="C51" s="5">
        <v>4.2255980443513179</v>
      </c>
      <c r="D51" s="5">
        <v>0</v>
      </c>
      <c r="E51" s="5">
        <v>4.0335254059717123</v>
      </c>
      <c r="F51" s="5">
        <v>1.6762702985856466</v>
      </c>
      <c r="G51" s="5">
        <v>72.428845818054825</v>
      </c>
      <c r="H51" s="5">
        <v>16.535708049589662</v>
      </c>
      <c r="I51" s="5">
        <v>0.13968919154880385</v>
      </c>
      <c r="J51" s="5">
        <v>1.7461148943600426E-2</v>
      </c>
      <c r="K51" s="5">
        <v>0</v>
      </c>
      <c r="L51" s="5">
        <v>0</v>
      </c>
      <c r="M51" s="5">
        <v>0</v>
      </c>
    </row>
  </sheetData>
  <sortState xmlns:xlrd2="http://schemas.microsoft.com/office/spreadsheetml/2017/richdata2" ref="A2:M20">
    <sortCondition ref="H2:H2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workbookViewId="0">
      <selection activeCell="H4" sqref="H4"/>
    </sheetView>
  </sheetViews>
  <sheetFormatPr baseColWidth="10" defaultColWidth="9.1640625" defaultRowHeight="15" x14ac:dyDescent="0.2"/>
  <cols>
    <col min="1" max="1" width="8.83203125" customWidth="1"/>
    <col min="2" max="3" width="9.1640625" style="1"/>
    <col min="4" max="6" width="8.83203125"/>
    <col min="7" max="7" width="9.1640625" style="1"/>
    <col min="8" max="8" width="8.83203125" customWidth="1"/>
    <col min="9" max="16384" width="9.1640625" style="1"/>
  </cols>
  <sheetData>
    <row r="1" spans="1:9" x14ac:dyDescent="0.2">
      <c r="A1" t="s">
        <v>80</v>
      </c>
      <c r="B1" s="1" t="s">
        <v>104</v>
      </c>
      <c r="D1" t="s">
        <v>77</v>
      </c>
      <c r="E1" t="s">
        <v>105</v>
      </c>
      <c r="F1" t="s">
        <v>154</v>
      </c>
      <c r="H1" t="s">
        <v>80</v>
      </c>
      <c r="I1" s="1" t="s">
        <v>104</v>
      </c>
    </row>
    <row r="2" spans="1:9" x14ac:dyDescent="0.2">
      <c r="A2" t="s">
        <v>30</v>
      </c>
      <c r="B2" s="1">
        <v>953.15600000000006</v>
      </c>
      <c r="D2" t="s">
        <v>108</v>
      </c>
      <c r="E2" t="s">
        <v>72</v>
      </c>
      <c r="F2">
        <v>1900</v>
      </c>
      <c r="H2" t="s">
        <v>31</v>
      </c>
      <c r="I2" s="1">
        <v>722.98800000000006</v>
      </c>
    </row>
    <row r="3" spans="1:9" x14ac:dyDescent="0.2">
      <c r="A3" t="s">
        <v>35</v>
      </c>
      <c r="B3" s="1">
        <v>960.31299999999999</v>
      </c>
      <c r="D3" t="s">
        <v>109</v>
      </c>
      <c r="E3" t="s">
        <v>72</v>
      </c>
      <c r="F3">
        <v>2200</v>
      </c>
      <c r="H3" t="s">
        <v>32</v>
      </c>
      <c r="I3" s="1">
        <v>784.26700000000005</v>
      </c>
    </row>
    <row r="4" spans="1:9" x14ac:dyDescent="0.2">
      <c r="D4" t="s">
        <v>112</v>
      </c>
      <c r="E4" t="s">
        <v>72</v>
      </c>
      <c r="F4">
        <v>1950</v>
      </c>
      <c r="H4" t="s">
        <v>53</v>
      </c>
      <c r="I4" s="1">
        <v>803.20399999999995</v>
      </c>
    </row>
    <row r="5" spans="1:9" x14ac:dyDescent="0.2">
      <c r="A5" t="s">
        <v>33</v>
      </c>
      <c r="B5" s="1">
        <v>953.02800000000002</v>
      </c>
      <c r="D5" t="s">
        <v>113</v>
      </c>
      <c r="E5" t="s">
        <v>72</v>
      </c>
      <c r="F5">
        <v>1200</v>
      </c>
      <c r="H5" t="s">
        <v>33</v>
      </c>
      <c r="I5" s="1">
        <v>953.02800000000002</v>
      </c>
    </row>
    <row r="6" spans="1:9" x14ac:dyDescent="0.2">
      <c r="A6" t="s">
        <v>54</v>
      </c>
      <c r="B6" s="1">
        <v>452.99299999999999</v>
      </c>
      <c r="D6" t="s">
        <v>116</v>
      </c>
      <c r="E6" t="s">
        <v>72</v>
      </c>
      <c r="F6">
        <v>2600</v>
      </c>
      <c r="H6" t="s">
        <v>30</v>
      </c>
      <c r="I6" s="1">
        <v>953.15600000000006</v>
      </c>
    </row>
    <row r="7" spans="1:9" x14ac:dyDescent="0.2">
      <c r="A7" t="s">
        <v>55</v>
      </c>
      <c r="B7" s="1">
        <v>1206.2640000000001</v>
      </c>
      <c r="D7" t="s">
        <v>117</v>
      </c>
      <c r="E7" t="s">
        <v>72</v>
      </c>
      <c r="F7">
        <v>1100</v>
      </c>
      <c r="H7" t="s">
        <v>35</v>
      </c>
      <c r="I7" s="1">
        <v>960.31299999999999</v>
      </c>
    </row>
    <row r="8" spans="1:9" x14ac:dyDescent="0.2">
      <c r="A8" t="s">
        <v>20</v>
      </c>
      <c r="B8" s="1">
        <v>174.81800000000001</v>
      </c>
      <c r="D8" t="s">
        <v>120</v>
      </c>
      <c r="E8" t="s">
        <v>72</v>
      </c>
      <c r="F8">
        <v>1200</v>
      </c>
      <c r="H8" t="s">
        <v>55</v>
      </c>
      <c r="I8" s="1">
        <v>1206.2640000000001</v>
      </c>
    </row>
    <row r="9" spans="1:9" x14ac:dyDescent="0.2">
      <c r="A9" t="s">
        <v>48</v>
      </c>
      <c r="B9" s="1">
        <v>483.12799999999993</v>
      </c>
      <c r="D9" t="s">
        <v>121</v>
      </c>
      <c r="E9" t="s">
        <v>72</v>
      </c>
      <c r="F9">
        <v>395</v>
      </c>
    </row>
    <row r="10" spans="1:9" x14ac:dyDescent="0.2">
      <c r="A10" t="s">
        <v>27</v>
      </c>
      <c r="B10" s="1">
        <v>359.37700000000001</v>
      </c>
      <c r="D10" t="s">
        <v>124</v>
      </c>
      <c r="E10" t="s">
        <v>72</v>
      </c>
      <c r="F10">
        <v>1700</v>
      </c>
    </row>
    <row r="11" spans="1:9" x14ac:dyDescent="0.2">
      <c r="A11" t="s">
        <v>31</v>
      </c>
      <c r="B11" s="1">
        <v>722.98800000000006</v>
      </c>
      <c r="D11" t="s">
        <v>125</v>
      </c>
      <c r="E11" t="s">
        <v>72</v>
      </c>
      <c r="F11">
        <v>795</v>
      </c>
    </row>
    <row r="12" spans="1:9" x14ac:dyDescent="0.2">
      <c r="A12" t="s">
        <v>46</v>
      </c>
      <c r="B12" s="1">
        <v>454.27299999999997</v>
      </c>
      <c r="D12" t="s">
        <v>128</v>
      </c>
      <c r="E12" t="s">
        <v>72</v>
      </c>
      <c r="F12">
        <v>630</v>
      </c>
      <c r="H12" t="s">
        <v>25</v>
      </c>
      <c r="I12" s="1">
        <v>392.11300000000006</v>
      </c>
    </row>
    <row r="13" spans="1:9" x14ac:dyDescent="0.2">
      <c r="A13" t="s">
        <v>43</v>
      </c>
      <c r="B13" s="1">
        <v>294.96900000000005</v>
      </c>
      <c r="D13" t="s">
        <v>129</v>
      </c>
      <c r="E13" t="s">
        <v>72</v>
      </c>
      <c r="F13">
        <v>1225</v>
      </c>
    </row>
    <row r="14" spans="1:9" x14ac:dyDescent="0.2">
      <c r="A14" t="s">
        <v>32</v>
      </c>
      <c r="B14" s="1">
        <v>784.26700000000005</v>
      </c>
      <c r="D14" t="s">
        <v>132</v>
      </c>
      <c r="E14" t="s">
        <v>72</v>
      </c>
      <c r="F14">
        <v>1350</v>
      </c>
    </row>
    <row r="15" spans="1:9" x14ac:dyDescent="0.2">
      <c r="A15" t="s">
        <v>18</v>
      </c>
      <c r="B15" s="1">
        <v>639.75299999999993</v>
      </c>
      <c r="D15" t="s">
        <v>133</v>
      </c>
      <c r="E15" t="s">
        <v>72</v>
      </c>
      <c r="F15">
        <v>1800</v>
      </c>
    </row>
    <row r="16" spans="1:9" x14ac:dyDescent="0.2">
      <c r="A16" t="s">
        <v>29</v>
      </c>
      <c r="B16" s="1">
        <v>524.33699999999999</v>
      </c>
      <c r="D16" t="s">
        <v>136</v>
      </c>
      <c r="E16" t="s">
        <v>72</v>
      </c>
      <c r="F16">
        <v>1650</v>
      </c>
    </row>
    <row r="17" spans="1:6" x14ac:dyDescent="0.2">
      <c r="A17" t="s">
        <v>53</v>
      </c>
      <c r="B17" s="1">
        <v>803.20399999999995</v>
      </c>
      <c r="D17" t="s">
        <v>137</v>
      </c>
      <c r="E17" t="s">
        <v>72</v>
      </c>
      <c r="F17">
        <v>1300</v>
      </c>
    </row>
    <row r="18" spans="1:6" x14ac:dyDescent="0.2">
      <c r="A18" t="s">
        <v>57</v>
      </c>
      <c r="B18" s="1">
        <v>312.04899999999998</v>
      </c>
      <c r="D18" t="s">
        <v>140</v>
      </c>
      <c r="E18" t="s">
        <v>72</v>
      </c>
      <c r="F18">
        <v>1550</v>
      </c>
    </row>
    <row r="19" spans="1:6" x14ac:dyDescent="0.2">
      <c r="A19" t="s">
        <v>28</v>
      </c>
      <c r="B19" s="1">
        <v>465.27800000000002</v>
      </c>
      <c r="D19" t="s">
        <v>141</v>
      </c>
      <c r="E19" t="s">
        <v>72</v>
      </c>
      <c r="F19">
        <v>1350</v>
      </c>
    </row>
    <row r="20" spans="1:6" x14ac:dyDescent="0.2">
      <c r="A20" t="s">
        <v>34</v>
      </c>
      <c r="B20" s="1">
        <v>667.49</v>
      </c>
      <c r="D20" t="s">
        <v>144</v>
      </c>
      <c r="E20" t="s">
        <v>72</v>
      </c>
      <c r="F20">
        <v>945</v>
      </c>
    </row>
    <row r="21" spans="1:6" x14ac:dyDescent="0.2">
      <c r="A21" t="s">
        <v>37</v>
      </c>
      <c r="B21" s="1">
        <v>389.07099999999997</v>
      </c>
      <c r="D21" t="s">
        <v>145</v>
      </c>
      <c r="E21" t="s">
        <v>72</v>
      </c>
      <c r="F21">
        <v>1800</v>
      </c>
    </row>
    <row r="22" spans="1:6" x14ac:dyDescent="0.2">
      <c r="A22" t="s">
        <v>22</v>
      </c>
      <c r="B22" s="1">
        <v>359.63500000000005</v>
      </c>
      <c r="D22" t="s">
        <v>148</v>
      </c>
      <c r="E22" t="s">
        <v>72</v>
      </c>
      <c r="F22">
        <v>980</v>
      </c>
    </row>
    <row r="23" spans="1:6" x14ac:dyDescent="0.2">
      <c r="A23" t="s">
        <v>36</v>
      </c>
      <c r="B23" s="1">
        <v>454.64600000000002</v>
      </c>
      <c r="D23" t="s">
        <v>149</v>
      </c>
      <c r="E23" t="s">
        <v>72</v>
      </c>
      <c r="F23">
        <v>960</v>
      </c>
    </row>
    <row r="24" spans="1:6" x14ac:dyDescent="0.2">
      <c r="A24" t="s">
        <v>42</v>
      </c>
      <c r="B24" s="1">
        <v>465.46100000000001</v>
      </c>
      <c r="D24" t="s">
        <v>152</v>
      </c>
      <c r="E24" t="s">
        <v>72</v>
      </c>
      <c r="F24">
        <v>1010</v>
      </c>
    </row>
    <row r="25" spans="1:6" x14ac:dyDescent="0.2">
      <c r="A25" t="s">
        <v>17</v>
      </c>
      <c r="B25" s="1">
        <v>228.39600000000002</v>
      </c>
      <c r="D25" t="s">
        <v>153</v>
      </c>
      <c r="E25" t="s">
        <v>72</v>
      </c>
      <c r="F25">
        <v>1900</v>
      </c>
    </row>
    <row r="26" spans="1:6" x14ac:dyDescent="0.2">
      <c r="A26" t="s">
        <v>103</v>
      </c>
      <c r="B26" s="1">
        <v>286.35000000000002</v>
      </c>
      <c r="D26" t="s">
        <v>106</v>
      </c>
      <c r="E26" t="s">
        <v>71</v>
      </c>
      <c r="F26">
        <v>830</v>
      </c>
    </row>
    <row r="27" spans="1:6" x14ac:dyDescent="0.2">
      <c r="A27" t="s">
        <v>15</v>
      </c>
      <c r="B27" s="1">
        <v>278.91499999999996</v>
      </c>
      <c r="D27" t="s">
        <v>107</v>
      </c>
      <c r="E27" t="s">
        <v>71</v>
      </c>
      <c r="F27">
        <v>715</v>
      </c>
    </row>
    <row r="28" spans="1:6" x14ac:dyDescent="0.2">
      <c r="A28" t="s">
        <v>41</v>
      </c>
      <c r="B28" s="1">
        <v>221.46</v>
      </c>
      <c r="D28" t="s">
        <v>110</v>
      </c>
      <c r="E28" t="s">
        <v>71</v>
      </c>
      <c r="F28">
        <v>630</v>
      </c>
    </row>
    <row r="29" spans="1:6" x14ac:dyDescent="0.2">
      <c r="A29" t="s">
        <v>23</v>
      </c>
      <c r="B29" s="1">
        <v>215.20999999999998</v>
      </c>
      <c r="D29" t="s">
        <v>111</v>
      </c>
      <c r="E29" t="s">
        <v>71</v>
      </c>
      <c r="F29">
        <v>675</v>
      </c>
    </row>
    <row r="30" spans="1:6" x14ac:dyDescent="0.2">
      <c r="A30" t="s">
        <v>58</v>
      </c>
      <c r="B30" s="1">
        <v>225.29800000000003</v>
      </c>
      <c r="D30" t="s">
        <v>114</v>
      </c>
      <c r="E30" t="s">
        <v>71</v>
      </c>
      <c r="F30">
        <v>340</v>
      </c>
    </row>
    <row r="31" spans="1:6" x14ac:dyDescent="0.2">
      <c r="A31" t="s">
        <v>26</v>
      </c>
      <c r="B31" s="1">
        <v>166.56900000000002</v>
      </c>
      <c r="D31" t="s">
        <v>115</v>
      </c>
      <c r="E31" t="s">
        <v>71</v>
      </c>
      <c r="F31">
        <v>495</v>
      </c>
    </row>
    <row r="32" spans="1:6" x14ac:dyDescent="0.2">
      <c r="A32" t="s">
        <v>21</v>
      </c>
      <c r="B32" s="1">
        <v>362.88699999999994</v>
      </c>
      <c r="D32" t="s">
        <v>118</v>
      </c>
      <c r="E32" t="s">
        <v>71</v>
      </c>
      <c r="F32">
        <v>505</v>
      </c>
    </row>
    <row r="33" spans="1:6" x14ac:dyDescent="0.2">
      <c r="A33" t="s">
        <v>19</v>
      </c>
      <c r="B33" s="1">
        <v>243.09899999999999</v>
      </c>
      <c r="D33" t="s">
        <v>119</v>
      </c>
      <c r="E33" t="s">
        <v>71</v>
      </c>
      <c r="F33">
        <v>835</v>
      </c>
    </row>
    <row r="34" spans="1:6" x14ac:dyDescent="0.2">
      <c r="A34" t="s">
        <v>51</v>
      </c>
      <c r="B34" s="1">
        <v>410.83199999999999</v>
      </c>
      <c r="D34" t="s">
        <v>122</v>
      </c>
      <c r="E34" t="s">
        <v>71</v>
      </c>
      <c r="F34">
        <v>980</v>
      </c>
    </row>
    <row r="35" spans="1:6" x14ac:dyDescent="0.2">
      <c r="A35" t="s">
        <v>96</v>
      </c>
      <c r="B35" s="1">
        <v>330.84999999999997</v>
      </c>
      <c r="D35" t="s">
        <v>123</v>
      </c>
      <c r="E35" t="s">
        <v>71</v>
      </c>
      <c r="F35">
        <v>1375</v>
      </c>
    </row>
    <row r="36" spans="1:6" x14ac:dyDescent="0.2">
      <c r="A36" t="s">
        <v>56</v>
      </c>
      <c r="B36" s="1">
        <v>340.90500000000003</v>
      </c>
      <c r="D36" t="s">
        <v>126</v>
      </c>
      <c r="E36" t="s">
        <v>71</v>
      </c>
      <c r="F36">
        <v>880</v>
      </c>
    </row>
    <row r="37" spans="1:6" x14ac:dyDescent="0.2">
      <c r="A37" t="s">
        <v>52</v>
      </c>
      <c r="B37" s="1">
        <v>331.49900000000002</v>
      </c>
      <c r="D37" t="s">
        <v>127</v>
      </c>
      <c r="E37" t="s">
        <v>71</v>
      </c>
      <c r="F37">
        <v>940</v>
      </c>
    </row>
    <row r="38" spans="1:6" x14ac:dyDescent="0.2">
      <c r="A38" t="s">
        <v>50</v>
      </c>
      <c r="B38" s="1">
        <v>350.62400000000002</v>
      </c>
      <c r="D38" t="s">
        <v>130</v>
      </c>
      <c r="E38" t="s">
        <v>71</v>
      </c>
      <c r="F38">
        <v>975</v>
      </c>
    </row>
    <row r="39" spans="1:6" x14ac:dyDescent="0.2">
      <c r="A39" t="s">
        <v>39</v>
      </c>
      <c r="B39" s="1">
        <v>405.72700000000003</v>
      </c>
      <c r="D39" t="s">
        <v>131</v>
      </c>
      <c r="E39" t="s">
        <v>71</v>
      </c>
      <c r="F39">
        <v>800</v>
      </c>
    </row>
    <row r="40" spans="1:6" x14ac:dyDescent="0.2">
      <c r="A40" t="s">
        <v>24</v>
      </c>
      <c r="B40" s="1">
        <v>394.15800000000002</v>
      </c>
      <c r="D40" t="s">
        <v>134</v>
      </c>
      <c r="E40" t="s">
        <v>71</v>
      </c>
      <c r="F40">
        <v>935</v>
      </c>
    </row>
    <row r="41" spans="1:6" x14ac:dyDescent="0.2">
      <c r="A41" t="s">
        <v>25</v>
      </c>
      <c r="B41" s="1">
        <v>416.28700000000003</v>
      </c>
      <c r="D41" t="s">
        <v>135</v>
      </c>
      <c r="E41" t="s">
        <v>71</v>
      </c>
      <c r="F41">
        <v>975</v>
      </c>
    </row>
    <row r="42" spans="1:6" x14ac:dyDescent="0.2">
      <c r="A42" t="s">
        <v>47</v>
      </c>
      <c r="B42" s="1">
        <v>387.93799999999999</v>
      </c>
      <c r="D42" t="s">
        <v>138</v>
      </c>
      <c r="E42" t="s">
        <v>71</v>
      </c>
      <c r="F42">
        <v>1010</v>
      </c>
    </row>
    <row r="43" spans="1:6" x14ac:dyDescent="0.2">
      <c r="A43" t="s">
        <v>44</v>
      </c>
      <c r="B43" s="1">
        <v>314.49200000000002</v>
      </c>
      <c r="D43" t="s">
        <v>139</v>
      </c>
      <c r="E43" t="s">
        <v>71</v>
      </c>
      <c r="F43">
        <v>905</v>
      </c>
    </row>
    <row r="44" spans="1:6" x14ac:dyDescent="0.2">
      <c r="A44" t="s">
        <v>49</v>
      </c>
      <c r="B44" s="1">
        <v>419.23099999999999</v>
      </c>
      <c r="D44" t="s">
        <v>142</v>
      </c>
      <c r="E44" t="s">
        <v>71</v>
      </c>
      <c r="F44">
        <v>1250</v>
      </c>
    </row>
    <row r="45" spans="1:6" x14ac:dyDescent="0.2">
      <c r="A45" t="s">
        <v>45</v>
      </c>
      <c r="B45" s="1">
        <v>306.12600000000003</v>
      </c>
      <c r="D45" t="s">
        <v>143</v>
      </c>
      <c r="E45" t="s">
        <v>71</v>
      </c>
      <c r="F45">
        <v>1300</v>
      </c>
    </row>
    <row r="46" spans="1:6" x14ac:dyDescent="0.2">
      <c r="A46" t="s">
        <v>40</v>
      </c>
      <c r="B46" s="1">
        <v>309.31400000000002</v>
      </c>
      <c r="D46" t="s">
        <v>146</v>
      </c>
      <c r="E46" t="s">
        <v>71</v>
      </c>
      <c r="F46">
        <v>1550</v>
      </c>
    </row>
    <row r="47" spans="1:6" x14ac:dyDescent="0.2">
      <c r="A47" t="s">
        <v>38</v>
      </c>
      <c r="B47" s="1">
        <v>258.54599999999999</v>
      </c>
      <c r="D47" t="s">
        <v>147</v>
      </c>
      <c r="E47" t="s">
        <v>71</v>
      </c>
      <c r="F47">
        <v>1050</v>
      </c>
    </row>
    <row r="48" spans="1:6" x14ac:dyDescent="0.2">
      <c r="A48" t="s">
        <v>16</v>
      </c>
      <c r="B48" s="1">
        <v>303.15100000000001</v>
      </c>
      <c r="D48" t="s">
        <v>150</v>
      </c>
      <c r="E48" t="s">
        <v>71</v>
      </c>
      <c r="F48">
        <v>690</v>
      </c>
    </row>
    <row r="49" spans="1:6" x14ac:dyDescent="0.2">
      <c r="A49" t="s">
        <v>16</v>
      </c>
      <c r="B49" s="1">
        <v>279.44999999999993</v>
      </c>
      <c r="D49" t="s">
        <v>151</v>
      </c>
      <c r="E49" t="s">
        <v>71</v>
      </c>
      <c r="F49">
        <v>715</v>
      </c>
    </row>
    <row r="52" spans="1:6" x14ac:dyDescent="0.2">
      <c r="A52" t="s">
        <v>25</v>
      </c>
      <c r="B52" s="1">
        <v>392.11300000000006</v>
      </c>
    </row>
  </sheetData>
  <sortState xmlns:xlrd2="http://schemas.microsoft.com/office/spreadsheetml/2017/richdata2" ref="H2:I48">
    <sortCondition ref="I2:I4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tabSelected="1" topLeftCell="G1" workbookViewId="0">
      <selection activeCell="O5" sqref="O5"/>
    </sheetView>
  </sheetViews>
  <sheetFormatPr baseColWidth="10" defaultColWidth="9.1640625" defaultRowHeight="13" x14ac:dyDescent="0.15"/>
  <cols>
    <col min="1" max="1" width="9.1640625" style="4"/>
    <col min="2" max="2" width="9.1640625" style="7"/>
    <col min="3" max="11" width="9.1640625" style="4"/>
    <col min="12" max="12" width="9.1640625" style="7"/>
    <col min="13" max="18" width="9.1640625" style="4"/>
    <col min="19" max="19" width="9.1640625" style="8"/>
    <col min="20" max="16384" width="9.1640625" style="4"/>
  </cols>
  <sheetData>
    <row r="1" spans="1:21" x14ac:dyDescent="0.15">
      <c r="A1" s="4" t="s">
        <v>80</v>
      </c>
      <c r="B1" s="7" t="s">
        <v>77</v>
      </c>
      <c r="C1" s="4" t="s">
        <v>78</v>
      </c>
      <c r="D1" s="4" t="s">
        <v>79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7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104</v>
      </c>
      <c r="R1" s="4" t="s">
        <v>156</v>
      </c>
      <c r="S1" s="8" t="s">
        <v>10</v>
      </c>
      <c r="T1" s="4" t="s">
        <v>7</v>
      </c>
      <c r="U1" s="4" t="s">
        <v>160</v>
      </c>
    </row>
    <row r="2" spans="1:21" x14ac:dyDescent="0.15">
      <c r="A2" s="4" t="s">
        <v>15</v>
      </c>
      <c r="B2" s="7" t="s">
        <v>59</v>
      </c>
      <c r="C2" s="4" t="s">
        <v>71</v>
      </c>
      <c r="D2" s="4" t="s">
        <v>73</v>
      </c>
      <c r="E2" s="4">
        <v>3.4979999999999993</v>
      </c>
      <c r="F2" s="4">
        <v>33.96</v>
      </c>
      <c r="G2" s="4">
        <v>0</v>
      </c>
      <c r="H2" s="4">
        <v>8.838000000000001</v>
      </c>
      <c r="I2" s="4">
        <v>23.875</v>
      </c>
      <c r="J2" s="4">
        <v>135.05199999999999</v>
      </c>
      <c r="K2" s="4">
        <v>73.692000000000007</v>
      </c>
      <c r="L2" s="7">
        <v>0</v>
      </c>
      <c r="M2" s="4">
        <v>0</v>
      </c>
      <c r="N2" s="4">
        <v>0</v>
      </c>
      <c r="O2" s="4">
        <v>0</v>
      </c>
      <c r="P2" s="4">
        <v>0</v>
      </c>
      <c r="Q2" s="4">
        <v>278.91499999999996</v>
      </c>
      <c r="R2" s="4">
        <v>143.863</v>
      </c>
      <c r="S2" s="8">
        <v>0</v>
      </c>
      <c r="T2" s="4">
        <v>23.875</v>
      </c>
      <c r="U2" s="4">
        <v>18.3</v>
      </c>
    </row>
    <row r="3" spans="1:21" x14ac:dyDescent="0.15">
      <c r="A3" s="4" t="s">
        <v>103</v>
      </c>
      <c r="B3" s="7" t="s">
        <v>59</v>
      </c>
      <c r="C3" s="4" t="s">
        <v>71</v>
      </c>
      <c r="D3" s="4" t="s">
        <v>74</v>
      </c>
      <c r="E3" s="4">
        <v>2.6999999999999997</v>
      </c>
      <c r="F3" s="4">
        <v>12.100000000000001</v>
      </c>
      <c r="G3" s="4">
        <v>0</v>
      </c>
      <c r="H3" s="4">
        <v>11.549999999999999</v>
      </c>
      <c r="I3" s="4">
        <v>4.8</v>
      </c>
      <c r="J3" s="4">
        <v>207.4</v>
      </c>
      <c r="K3" s="4">
        <v>47.35</v>
      </c>
      <c r="L3" s="7">
        <v>0.39999999999999991</v>
      </c>
      <c r="M3" s="4">
        <v>4.9999999999999822E-2</v>
      </c>
      <c r="N3" s="4">
        <v>0</v>
      </c>
      <c r="O3" s="4">
        <v>0</v>
      </c>
      <c r="P3" s="4">
        <v>0</v>
      </c>
      <c r="Q3" s="4">
        <v>286.35000000000002</v>
      </c>
      <c r="R3" s="4">
        <v>78.55</v>
      </c>
      <c r="S3" s="8">
        <v>0.39999999999999991</v>
      </c>
      <c r="T3" s="4">
        <v>4.8</v>
      </c>
      <c r="U3" s="4">
        <v>23</v>
      </c>
    </row>
    <row r="4" spans="1:21" x14ac:dyDescent="0.15">
      <c r="A4" s="4" t="s">
        <v>35</v>
      </c>
      <c r="B4" s="7" t="s">
        <v>59</v>
      </c>
      <c r="C4" s="4" t="s">
        <v>72</v>
      </c>
      <c r="D4" s="4" t="s">
        <v>73</v>
      </c>
      <c r="E4" s="4">
        <v>0</v>
      </c>
      <c r="F4" s="4">
        <v>19.811</v>
      </c>
      <c r="G4" s="4">
        <v>0</v>
      </c>
      <c r="H4" s="4">
        <v>2.1989999999999998</v>
      </c>
      <c r="I4" s="4">
        <v>38.272999999999996</v>
      </c>
      <c r="J4" s="4">
        <v>336.387</v>
      </c>
      <c r="K4" s="4">
        <v>0</v>
      </c>
      <c r="L4" s="7">
        <v>563.37</v>
      </c>
      <c r="M4" s="4">
        <v>0.129</v>
      </c>
      <c r="N4" s="4">
        <v>0</v>
      </c>
      <c r="O4" s="4">
        <v>0.14400000000000013</v>
      </c>
      <c r="P4" s="4">
        <v>0</v>
      </c>
      <c r="Q4" s="4">
        <v>960.31299999999999</v>
      </c>
      <c r="R4" s="4">
        <v>60.55599999999999</v>
      </c>
      <c r="S4" s="8">
        <v>563.37</v>
      </c>
      <c r="T4" s="4">
        <v>38.272999999999996</v>
      </c>
      <c r="U4" s="4">
        <v>6.5</v>
      </c>
    </row>
    <row r="5" spans="1:21" x14ac:dyDescent="0.15">
      <c r="A5" s="4" t="s">
        <v>30</v>
      </c>
      <c r="B5" s="7" t="s">
        <v>59</v>
      </c>
      <c r="C5" s="4" t="s">
        <v>72</v>
      </c>
      <c r="D5" s="4" t="s">
        <v>74</v>
      </c>
      <c r="E5" s="4">
        <v>0</v>
      </c>
      <c r="F5" s="4">
        <v>10.484000000000002</v>
      </c>
      <c r="G5" s="4">
        <v>0</v>
      </c>
      <c r="H5" s="4">
        <v>2.2400000000000011</v>
      </c>
      <c r="I5" s="4">
        <v>41.064999999999998</v>
      </c>
      <c r="J5" s="4">
        <v>266.25300000000004</v>
      </c>
      <c r="K5" s="4">
        <v>0</v>
      </c>
      <c r="L5" s="7">
        <v>632.89</v>
      </c>
      <c r="M5" s="4">
        <v>0</v>
      </c>
      <c r="N5" s="4">
        <v>0</v>
      </c>
      <c r="O5" s="4">
        <v>0</v>
      </c>
      <c r="P5" s="4">
        <v>0.22399999999999931</v>
      </c>
      <c r="Q5" s="4">
        <v>953.15600000000006</v>
      </c>
      <c r="R5" s="4">
        <v>54.012999999999998</v>
      </c>
      <c r="S5" s="8">
        <v>632.89</v>
      </c>
      <c r="T5" s="4">
        <v>41.064999999999998</v>
      </c>
      <c r="U5" s="4">
        <v>10.5</v>
      </c>
    </row>
    <row r="6" spans="1:21" x14ac:dyDescent="0.15">
      <c r="A6" s="4" t="s">
        <v>23</v>
      </c>
      <c r="B6" s="7" t="s">
        <v>64</v>
      </c>
      <c r="C6" s="4" t="s">
        <v>71</v>
      </c>
      <c r="D6" s="4" t="s">
        <v>73</v>
      </c>
      <c r="E6" s="4">
        <v>3.9590000000000005</v>
      </c>
      <c r="F6" s="4">
        <v>2.7409999999999997</v>
      </c>
      <c r="G6" s="4">
        <v>0</v>
      </c>
      <c r="H6" s="4">
        <v>13.664000000000001</v>
      </c>
      <c r="I6" s="4">
        <v>27.143999999999998</v>
      </c>
      <c r="J6" s="4">
        <v>141.83699999999999</v>
      </c>
      <c r="K6" s="4">
        <v>25.864999999999998</v>
      </c>
      <c r="L6" s="7">
        <v>0</v>
      </c>
      <c r="M6" s="4">
        <v>0</v>
      </c>
      <c r="N6" s="4">
        <v>0</v>
      </c>
      <c r="O6" s="4">
        <v>0</v>
      </c>
      <c r="P6" s="4">
        <v>0</v>
      </c>
      <c r="Q6" s="4">
        <v>215.20999999999998</v>
      </c>
      <c r="R6" s="4">
        <v>73.37299999999999</v>
      </c>
      <c r="S6" s="8">
        <v>0</v>
      </c>
      <c r="T6" s="4">
        <v>27.143999999999998</v>
      </c>
      <c r="U6" s="4">
        <v>26</v>
      </c>
    </row>
    <row r="7" spans="1:21" x14ac:dyDescent="0.15">
      <c r="A7" s="4" t="s">
        <v>41</v>
      </c>
      <c r="B7" s="7" t="s">
        <v>64</v>
      </c>
      <c r="C7" s="4" t="s">
        <v>71</v>
      </c>
      <c r="D7" s="4" t="s">
        <v>74</v>
      </c>
      <c r="E7" s="4">
        <v>14.564999999999998</v>
      </c>
      <c r="F7" s="4">
        <v>3.1160000000000005</v>
      </c>
      <c r="G7" s="4">
        <v>0</v>
      </c>
      <c r="H7" s="4">
        <v>25.686999999999998</v>
      </c>
      <c r="I7" s="4">
        <v>30.018999999999998</v>
      </c>
      <c r="J7" s="4">
        <v>138.249</v>
      </c>
      <c r="K7" s="4">
        <v>9.8239999999999998</v>
      </c>
      <c r="L7" s="7">
        <v>0</v>
      </c>
      <c r="M7" s="4">
        <v>0</v>
      </c>
      <c r="N7" s="4">
        <v>0</v>
      </c>
      <c r="O7" s="4">
        <v>0</v>
      </c>
      <c r="P7" s="4">
        <v>0</v>
      </c>
      <c r="Q7" s="4">
        <v>221.46</v>
      </c>
      <c r="R7" s="4">
        <v>83.210999999999999</v>
      </c>
      <c r="S7" s="8">
        <v>0</v>
      </c>
      <c r="T7" s="4">
        <v>30.018999999999998</v>
      </c>
      <c r="U7" s="4">
        <v>15</v>
      </c>
    </row>
    <row r="8" spans="1:21" x14ac:dyDescent="0.15">
      <c r="A8" s="4" t="s">
        <v>33</v>
      </c>
      <c r="B8" s="7" t="s">
        <v>64</v>
      </c>
      <c r="C8" s="4" t="s">
        <v>72</v>
      </c>
      <c r="D8" s="4" t="s">
        <v>73</v>
      </c>
      <c r="E8" s="4">
        <v>0</v>
      </c>
      <c r="F8" s="4">
        <v>0.10699999999999932</v>
      </c>
      <c r="G8" s="4">
        <v>0</v>
      </c>
      <c r="H8" s="4">
        <v>7.8689999999999989</v>
      </c>
      <c r="I8" s="4">
        <v>5.1910000000000007</v>
      </c>
      <c r="J8" s="4">
        <v>249.34100000000001</v>
      </c>
      <c r="K8" s="4">
        <v>0</v>
      </c>
      <c r="L8" s="7">
        <v>690.52</v>
      </c>
      <c r="M8" s="4">
        <v>0</v>
      </c>
      <c r="N8" s="4">
        <v>0</v>
      </c>
      <c r="O8" s="4">
        <v>0</v>
      </c>
      <c r="P8" s="4">
        <v>0</v>
      </c>
      <c r="Q8" s="4">
        <v>953.02800000000002</v>
      </c>
      <c r="R8" s="4">
        <v>13.166999999999998</v>
      </c>
      <c r="S8" s="8">
        <v>690.52</v>
      </c>
      <c r="T8" s="4">
        <v>5.1910000000000007</v>
      </c>
      <c r="U8" s="4">
        <v>13.5</v>
      </c>
    </row>
    <row r="9" spans="1:21" x14ac:dyDescent="0.15">
      <c r="A9" s="4" t="s">
        <v>155</v>
      </c>
      <c r="B9" s="7" t="s">
        <v>64</v>
      </c>
      <c r="C9" s="4" t="s">
        <v>72</v>
      </c>
      <c r="D9" s="4" t="s">
        <v>74</v>
      </c>
      <c r="E9" s="4">
        <v>0</v>
      </c>
      <c r="F9" s="4">
        <v>26.643999999999998</v>
      </c>
      <c r="G9" s="4">
        <v>0</v>
      </c>
      <c r="H9" s="4">
        <v>6.096000000000001</v>
      </c>
      <c r="I9" s="4">
        <v>4.8020000000000005</v>
      </c>
      <c r="J9" s="4">
        <v>217.62700000000001</v>
      </c>
      <c r="K9" s="4">
        <v>0</v>
      </c>
      <c r="L9" s="7">
        <v>257.73</v>
      </c>
      <c r="M9" s="4">
        <v>0</v>
      </c>
      <c r="N9" s="4">
        <v>0</v>
      </c>
      <c r="O9" s="4">
        <v>0</v>
      </c>
      <c r="P9" s="4">
        <v>10.509</v>
      </c>
      <c r="Q9" s="4">
        <v>523.40800000000002</v>
      </c>
      <c r="R9" s="4">
        <v>48.051000000000002</v>
      </c>
      <c r="S9" s="8">
        <v>5.5665015886539928</v>
      </c>
      <c r="T9" s="4">
        <v>1.3717241919891308</v>
      </c>
      <c r="U9" s="4">
        <v>11</v>
      </c>
    </row>
    <row r="10" spans="1:21" x14ac:dyDescent="0.15">
      <c r="A10" s="4" t="s">
        <v>26</v>
      </c>
      <c r="B10" s="7" t="s">
        <v>66</v>
      </c>
      <c r="C10" s="4" t="s">
        <v>71</v>
      </c>
      <c r="D10" s="4" t="s">
        <v>73</v>
      </c>
      <c r="E10" s="4">
        <v>62.114999999999995</v>
      </c>
      <c r="F10" s="4">
        <v>3.2940000000000005</v>
      </c>
      <c r="G10" s="4">
        <v>0</v>
      </c>
      <c r="H10" s="4">
        <v>19.161999999999999</v>
      </c>
      <c r="I10" s="4">
        <v>0</v>
      </c>
      <c r="J10" s="4">
        <v>81.966999999999999</v>
      </c>
      <c r="K10" s="4">
        <v>3.1E-2</v>
      </c>
      <c r="L10" s="7">
        <v>0</v>
      </c>
      <c r="M10" s="4">
        <v>0</v>
      </c>
      <c r="N10" s="4">
        <v>0</v>
      </c>
      <c r="O10" s="4">
        <v>0</v>
      </c>
      <c r="P10" s="4">
        <v>0</v>
      </c>
      <c r="Q10" s="4">
        <v>166.56900000000002</v>
      </c>
      <c r="R10" s="4">
        <v>84.602000000000004</v>
      </c>
      <c r="S10" s="8">
        <v>0</v>
      </c>
      <c r="T10" s="4">
        <v>0</v>
      </c>
      <c r="U10" s="4">
        <v>5.5</v>
      </c>
    </row>
    <row r="11" spans="1:21" x14ac:dyDescent="0.15">
      <c r="A11" s="4" t="s">
        <v>58</v>
      </c>
      <c r="B11" s="7" t="s">
        <v>66</v>
      </c>
      <c r="C11" s="4" t="s">
        <v>71</v>
      </c>
      <c r="D11" s="4" t="s">
        <v>74</v>
      </c>
      <c r="E11" s="4">
        <v>49.639000000000003</v>
      </c>
      <c r="F11" s="4">
        <v>8.5500000000000007</v>
      </c>
      <c r="G11" s="4">
        <v>0</v>
      </c>
      <c r="H11" s="4">
        <v>47.39</v>
      </c>
      <c r="I11" s="4">
        <v>3.0350000000000006</v>
      </c>
      <c r="J11" s="4">
        <v>113.79600000000001</v>
      </c>
      <c r="K11" s="4">
        <v>2.2790000000000004</v>
      </c>
      <c r="L11" s="7">
        <v>0</v>
      </c>
      <c r="M11" s="4">
        <v>0.60899999999999999</v>
      </c>
      <c r="N11" s="4">
        <v>0</v>
      </c>
      <c r="O11" s="4">
        <v>0</v>
      </c>
      <c r="P11" s="4">
        <v>0</v>
      </c>
      <c r="Q11" s="4">
        <v>225.29800000000003</v>
      </c>
      <c r="R11" s="4">
        <v>111.502</v>
      </c>
      <c r="S11" s="8">
        <v>0</v>
      </c>
      <c r="T11" s="4">
        <v>3.0350000000000006</v>
      </c>
      <c r="U11" s="4">
        <v>28.6</v>
      </c>
    </row>
    <row r="12" spans="1:21" x14ac:dyDescent="0.15">
      <c r="A12" s="4" t="s">
        <v>55</v>
      </c>
      <c r="B12" s="7" t="s">
        <v>66</v>
      </c>
      <c r="C12" s="4" t="s">
        <v>72</v>
      </c>
      <c r="D12" s="4" t="s">
        <v>73</v>
      </c>
      <c r="E12" s="4">
        <v>0</v>
      </c>
      <c r="F12" s="4">
        <v>0.54499999999999993</v>
      </c>
      <c r="G12" s="4">
        <v>0</v>
      </c>
      <c r="H12" s="4">
        <v>4.899</v>
      </c>
      <c r="I12" s="4">
        <v>78.064000000000007</v>
      </c>
      <c r="J12" s="4">
        <v>195.52600000000001</v>
      </c>
      <c r="K12" s="4">
        <v>0</v>
      </c>
      <c r="L12" s="7">
        <v>927.23</v>
      </c>
      <c r="M12" s="4">
        <v>0</v>
      </c>
      <c r="N12" s="4">
        <v>0</v>
      </c>
      <c r="O12" s="4">
        <v>0</v>
      </c>
      <c r="P12" s="4">
        <v>0</v>
      </c>
      <c r="Q12" s="4">
        <v>1206.2640000000001</v>
      </c>
      <c r="R12" s="4">
        <v>83.50800000000001</v>
      </c>
      <c r="S12" s="8">
        <v>927.23</v>
      </c>
      <c r="T12" s="4">
        <v>78.064000000000007</v>
      </c>
      <c r="U12" s="4">
        <v>13</v>
      </c>
    </row>
    <row r="13" spans="1:21" x14ac:dyDescent="0.15">
      <c r="A13" s="4" t="s">
        <v>54</v>
      </c>
      <c r="B13" s="7" t="s">
        <v>66</v>
      </c>
      <c r="C13" s="4" t="s">
        <v>72</v>
      </c>
      <c r="D13" s="4" t="s">
        <v>74</v>
      </c>
      <c r="E13" s="4">
        <v>0</v>
      </c>
      <c r="F13" s="4">
        <v>0.20500000000000007</v>
      </c>
      <c r="G13" s="4">
        <v>0</v>
      </c>
      <c r="H13" s="4">
        <v>33.282999999999994</v>
      </c>
      <c r="I13" s="4">
        <v>27.450999999999997</v>
      </c>
      <c r="J13" s="4">
        <v>149.75200000000001</v>
      </c>
      <c r="K13" s="4">
        <v>32.061999999999998</v>
      </c>
      <c r="L13" s="7">
        <v>210.24</v>
      </c>
      <c r="M13" s="4">
        <v>0</v>
      </c>
      <c r="N13" s="4">
        <v>0</v>
      </c>
      <c r="O13" s="4">
        <v>0</v>
      </c>
      <c r="P13" s="4">
        <v>0</v>
      </c>
      <c r="Q13" s="4">
        <v>452.99299999999999</v>
      </c>
      <c r="R13" s="4">
        <v>93.000999999999991</v>
      </c>
      <c r="S13" s="8">
        <v>210.24</v>
      </c>
      <c r="T13" s="4">
        <v>27.450999999999997</v>
      </c>
      <c r="U13" s="4">
        <v>7.5</v>
      </c>
    </row>
    <row r="14" spans="1:21" x14ac:dyDescent="0.15">
      <c r="A14" s="4" t="s">
        <v>19</v>
      </c>
      <c r="B14" s="7" t="s">
        <v>62</v>
      </c>
      <c r="C14" s="4" t="s">
        <v>71</v>
      </c>
      <c r="D14" s="4" t="s">
        <v>73</v>
      </c>
      <c r="E14" s="4">
        <v>38.579000000000001</v>
      </c>
      <c r="F14" s="4">
        <v>15.217999999999998</v>
      </c>
      <c r="G14" s="4">
        <v>31.930000000000003</v>
      </c>
      <c r="H14" s="4">
        <v>0.89500000000000046</v>
      </c>
      <c r="I14" s="4">
        <v>3.2119999999999997</v>
      </c>
      <c r="J14" s="4">
        <v>132.76</v>
      </c>
      <c r="K14" s="4">
        <v>20.504999999999999</v>
      </c>
      <c r="L14" s="7">
        <v>0</v>
      </c>
      <c r="M14" s="4">
        <v>0</v>
      </c>
      <c r="N14" s="4">
        <v>0</v>
      </c>
      <c r="O14" s="4">
        <v>0</v>
      </c>
      <c r="P14" s="4">
        <v>0</v>
      </c>
      <c r="Q14" s="4">
        <v>243.09899999999999</v>
      </c>
      <c r="R14" s="4">
        <v>110.339</v>
      </c>
      <c r="S14" s="8">
        <v>0</v>
      </c>
      <c r="T14" s="4">
        <v>3.2119999999999997</v>
      </c>
      <c r="U14" s="4">
        <v>17</v>
      </c>
    </row>
    <row r="15" spans="1:21" x14ac:dyDescent="0.15">
      <c r="A15" s="4" t="s">
        <v>21</v>
      </c>
      <c r="B15" s="7" t="s">
        <v>62</v>
      </c>
      <c r="C15" s="4" t="s">
        <v>71</v>
      </c>
      <c r="D15" s="4" t="s">
        <v>74</v>
      </c>
      <c r="E15" s="4">
        <v>49.15</v>
      </c>
      <c r="F15" s="4">
        <v>19.243000000000002</v>
      </c>
      <c r="G15" s="4">
        <v>0</v>
      </c>
      <c r="H15" s="4">
        <v>2.0059999999999993</v>
      </c>
      <c r="I15" s="4">
        <v>10.916</v>
      </c>
      <c r="J15" s="4">
        <v>207.94299999999998</v>
      </c>
      <c r="K15" s="4">
        <v>73.628999999999991</v>
      </c>
      <c r="L15" s="7">
        <v>0</v>
      </c>
      <c r="M15" s="4">
        <v>0</v>
      </c>
      <c r="N15" s="4">
        <v>0</v>
      </c>
      <c r="O15" s="4">
        <v>0</v>
      </c>
      <c r="P15" s="4">
        <v>0</v>
      </c>
      <c r="Q15" s="4">
        <v>362.88699999999994</v>
      </c>
      <c r="R15" s="4">
        <v>154.94399999999999</v>
      </c>
      <c r="S15" s="8">
        <v>0</v>
      </c>
      <c r="T15" s="4">
        <v>10.916</v>
      </c>
      <c r="U15" s="4">
        <v>5.7</v>
      </c>
    </row>
    <row r="16" spans="1:21" x14ac:dyDescent="0.15">
      <c r="A16" s="4" t="s">
        <v>48</v>
      </c>
      <c r="B16" s="7" t="s">
        <v>62</v>
      </c>
      <c r="C16" s="4" t="s">
        <v>72</v>
      </c>
      <c r="D16" s="4" t="s">
        <v>73</v>
      </c>
      <c r="E16" s="4">
        <v>0</v>
      </c>
      <c r="F16" s="4">
        <v>10.823</v>
      </c>
      <c r="G16" s="4">
        <v>0</v>
      </c>
      <c r="H16" s="4">
        <v>8.8949999999999996</v>
      </c>
      <c r="I16" s="4">
        <v>23.744999999999997</v>
      </c>
      <c r="J16" s="4">
        <v>338.47799999999995</v>
      </c>
      <c r="K16" s="4">
        <v>3.5180000000000007</v>
      </c>
      <c r="L16" s="7">
        <v>97.669000000000011</v>
      </c>
      <c r="M16" s="4">
        <v>0</v>
      </c>
      <c r="N16" s="4">
        <v>0</v>
      </c>
      <c r="O16" s="4">
        <v>0</v>
      </c>
      <c r="P16" s="4">
        <v>0</v>
      </c>
      <c r="Q16" s="4">
        <v>483.12799999999993</v>
      </c>
      <c r="R16" s="4">
        <v>46.980999999999995</v>
      </c>
      <c r="S16" s="8">
        <v>97.669000000000011</v>
      </c>
      <c r="T16" s="4">
        <v>23.744999999999997</v>
      </c>
      <c r="U16" s="4">
        <v>12</v>
      </c>
    </row>
    <row r="17" spans="1:21" x14ac:dyDescent="0.15">
      <c r="A17" s="4" t="s">
        <v>20</v>
      </c>
      <c r="B17" s="7" t="s">
        <v>62</v>
      </c>
      <c r="C17" s="4" t="s">
        <v>72</v>
      </c>
      <c r="D17" s="4" t="s">
        <v>74</v>
      </c>
      <c r="E17" s="4">
        <v>13.734999999999999</v>
      </c>
      <c r="F17" s="4">
        <v>2.7609999999999992</v>
      </c>
      <c r="G17" s="4">
        <v>0.68400000000000016</v>
      </c>
      <c r="H17" s="4">
        <v>14.780000000000001</v>
      </c>
      <c r="I17" s="4">
        <v>10.571000000000002</v>
      </c>
      <c r="J17" s="4">
        <v>119.95899999999999</v>
      </c>
      <c r="K17" s="4">
        <v>0</v>
      </c>
      <c r="L17" s="7">
        <v>12.328000000000001</v>
      </c>
      <c r="M17" s="4">
        <v>0</v>
      </c>
      <c r="N17" s="4">
        <v>0</v>
      </c>
      <c r="O17" s="4">
        <v>0</v>
      </c>
      <c r="P17" s="4">
        <v>0</v>
      </c>
      <c r="Q17" s="4">
        <v>174.81800000000001</v>
      </c>
      <c r="R17" s="4">
        <v>42.531000000000006</v>
      </c>
      <c r="S17" s="8">
        <v>12.328000000000001</v>
      </c>
      <c r="T17" s="4">
        <v>10.571000000000002</v>
      </c>
      <c r="U17" s="4">
        <v>6</v>
      </c>
    </row>
    <row r="18" spans="1:21" x14ac:dyDescent="0.15">
      <c r="A18" s="4" t="s">
        <v>96</v>
      </c>
      <c r="B18" s="7" t="s">
        <v>67</v>
      </c>
      <c r="C18" s="4" t="s">
        <v>71</v>
      </c>
      <c r="D18" s="4" t="s">
        <v>73</v>
      </c>
      <c r="E18" s="4">
        <v>5.0000000000000711E-2</v>
      </c>
      <c r="F18" s="4">
        <v>12.350000000000001</v>
      </c>
      <c r="G18" s="4">
        <v>0</v>
      </c>
      <c r="H18" s="4">
        <v>26.699999999999996</v>
      </c>
      <c r="I18" s="4">
        <v>5.5</v>
      </c>
      <c r="J18" s="4">
        <v>228.3</v>
      </c>
      <c r="K18" s="4">
        <v>57.95</v>
      </c>
      <c r="L18" s="7">
        <v>0</v>
      </c>
      <c r="M18" s="4">
        <v>0</v>
      </c>
      <c r="N18" s="4">
        <v>0</v>
      </c>
      <c r="O18" s="4">
        <v>0</v>
      </c>
      <c r="P18" s="4">
        <v>0</v>
      </c>
      <c r="Q18" s="4">
        <v>330.84999999999997</v>
      </c>
      <c r="R18" s="4">
        <v>102.55</v>
      </c>
      <c r="S18" s="8">
        <v>0</v>
      </c>
      <c r="T18" s="4">
        <v>5.5</v>
      </c>
      <c r="U18" s="4">
        <v>12.5</v>
      </c>
    </row>
    <row r="19" spans="1:21" x14ac:dyDescent="0.15">
      <c r="A19" s="4" t="s">
        <v>51</v>
      </c>
      <c r="B19" s="7" t="s">
        <v>67</v>
      </c>
      <c r="C19" s="4" t="s">
        <v>71</v>
      </c>
      <c r="D19" s="4" t="s">
        <v>74</v>
      </c>
      <c r="E19" s="4">
        <v>3.5309999999999997</v>
      </c>
      <c r="F19" s="4">
        <v>12.781000000000002</v>
      </c>
      <c r="G19" s="4">
        <v>19.55</v>
      </c>
      <c r="H19" s="4">
        <v>42.146999999999998</v>
      </c>
      <c r="I19" s="4">
        <v>22.817999999999998</v>
      </c>
      <c r="J19" s="4">
        <v>289.95999999999998</v>
      </c>
      <c r="K19" s="4">
        <v>20.045000000000002</v>
      </c>
      <c r="L19" s="7">
        <v>0</v>
      </c>
      <c r="M19" s="4">
        <v>0</v>
      </c>
      <c r="N19" s="4">
        <v>0</v>
      </c>
      <c r="O19" s="4">
        <v>0</v>
      </c>
      <c r="P19" s="4">
        <v>0</v>
      </c>
      <c r="Q19" s="4">
        <v>410.83199999999999</v>
      </c>
      <c r="R19" s="4">
        <v>120.872</v>
      </c>
      <c r="S19" s="8">
        <v>0</v>
      </c>
      <c r="T19" s="4">
        <v>22.817999999999998</v>
      </c>
      <c r="U19" s="4">
        <v>16</v>
      </c>
    </row>
    <row r="20" spans="1:21" x14ac:dyDescent="0.15">
      <c r="A20" s="4" t="s">
        <v>31</v>
      </c>
      <c r="B20" s="7" t="s">
        <v>67</v>
      </c>
      <c r="C20" s="4" t="s">
        <v>72</v>
      </c>
      <c r="D20" s="4" t="s">
        <v>73</v>
      </c>
      <c r="E20" s="4">
        <v>0</v>
      </c>
      <c r="F20" s="4">
        <v>0.73000000000000043</v>
      </c>
      <c r="G20" s="4">
        <v>1.5909999999999993</v>
      </c>
      <c r="H20" s="4">
        <v>17.895</v>
      </c>
      <c r="I20" s="4">
        <v>71.007000000000005</v>
      </c>
      <c r="J20" s="4">
        <v>157.03899999999999</v>
      </c>
      <c r="K20" s="4">
        <v>0</v>
      </c>
      <c r="L20" s="7">
        <v>472.37</v>
      </c>
      <c r="M20" s="4">
        <v>0</v>
      </c>
      <c r="N20" s="4">
        <v>0</v>
      </c>
      <c r="O20" s="4">
        <v>0</v>
      </c>
      <c r="P20" s="4">
        <v>2.3560000000000008</v>
      </c>
      <c r="Q20" s="4">
        <v>722.98800000000006</v>
      </c>
      <c r="R20" s="4">
        <v>93.579000000000008</v>
      </c>
      <c r="S20" s="8">
        <v>472.37</v>
      </c>
      <c r="T20" s="4">
        <v>71.007000000000005</v>
      </c>
      <c r="U20" s="4">
        <v>11</v>
      </c>
    </row>
    <row r="21" spans="1:21" x14ac:dyDescent="0.15">
      <c r="A21" s="4" t="s">
        <v>27</v>
      </c>
      <c r="B21" s="7" t="s">
        <v>67</v>
      </c>
      <c r="C21" s="4" t="s">
        <v>72</v>
      </c>
      <c r="D21" s="4" t="s">
        <v>74</v>
      </c>
      <c r="E21" s="4">
        <v>0</v>
      </c>
      <c r="F21" s="4">
        <v>12.506000000000002</v>
      </c>
      <c r="G21" s="4">
        <v>0</v>
      </c>
      <c r="H21" s="4">
        <v>19.249000000000002</v>
      </c>
      <c r="I21" s="4">
        <v>35.505000000000003</v>
      </c>
      <c r="J21" s="4">
        <v>178.398</v>
      </c>
      <c r="K21" s="4">
        <v>113.71899999999999</v>
      </c>
      <c r="L21" s="7">
        <v>0</v>
      </c>
      <c r="M21" s="4">
        <v>0</v>
      </c>
      <c r="N21" s="4">
        <v>0</v>
      </c>
      <c r="O21" s="4">
        <v>0</v>
      </c>
      <c r="P21" s="4">
        <v>0</v>
      </c>
      <c r="Q21" s="4">
        <v>359.37700000000001</v>
      </c>
      <c r="R21" s="4">
        <v>180.97899999999998</v>
      </c>
      <c r="S21" s="8">
        <v>0</v>
      </c>
      <c r="T21" s="4">
        <v>35.505000000000003</v>
      </c>
      <c r="U21" s="4">
        <v>12</v>
      </c>
    </row>
    <row r="22" spans="1:21" x14ac:dyDescent="0.15">
      <c r="A22" s="4" t="s">
        <v>52</v>
      </c>
      <c r="B22" s="7" t="s">
        <v>70</v>
      </c>
      <c r="C22" s="4" t="s">
        <v>71</v>
      </c>
      <c r="D22" s="4" t="s">
        <v>73</v>
      </c>
      <c r="E22" s="4">
        <v>21.245000000000001</v>
      </c>
      <c r="F22" s="4">
        <v>19.058</v>
      </c>
      <c r="G22" s="4">
        <v>0</v>
      </c>
      <c r="H22" s="4">
        <v>15.777999999999999</v>
      </c>
      <c r="I22" s="4">
        <v>24.661999999999999</v>
      </c>
      <c r="J22" s="4">
        <v>198.28</v>
      </c>
      <c r="K22" s="4">
        <v>52.475999999999999</v>
      </c>
      <c r="L22" s="7">
        <v>0</v>
      </c>
      <c r="M22" s="4">
        <v>0</v>
      </c>
      <c r="N22" s="4">
        <v>0</v>
      </c>
      <c r="O22" s="4">
        <v>0</v>
      </c>
      <c r="P22" s="4">
        <v>0</v>
      </c>
      <c r="Q22" s="4">
        <v>331.49900000000002</v>
      </c>
      <c r="R22" s="4">
        <v>133.21899999999999</v>
      </c>
      <c r="S22" s="8">
        <v>0</v>
      </c>
      <c r="T22" s="4">
        <v>24.661999999999999</v>
      </c>
      <c r="U22" s="4">
        <v>14</v>
      </c>
    </row>
    <row r="23" spans="1:21" x14ac:dyDescent="0.15">
      <c r="A23" s="4" t="s">
        <v>56</v>
      </c>
      <c r="B23" s="7" t="s">
        <v>70</v>
      </c>
      <c r="C23" s="4" t="s">
        <v>71</v>
      </c>
      <c r="D23" s="4" t="s">
        <v>74</v>
      </c>
      <c r="E23" s="4">
        <v>16.379000000000001</v>
      </c>
      <c r="F23" s="4">
        <v>39.926000000000002</v>
      </c>
      <c r="G23" s="4">
        <v>0</v>
      </c>
      <c r="H23" s="4">
        <v>18.341000000000001</v>
      </c>
      <c r="I23" s="4">
        <v>3.5770000000000008</v>
      </c>
      <c r="J23" s="4">
        <v>214.69100000000003</v>
      </c>
      <c r="K23" s="4">
        <v>47.991</v>
      </c>
      <c r="L23" s="7">
        <v>0</v>
      </c>
      <c r="M23" s="4">
        <v>0</v>
      </c>
      <c r="N23" s="4">
        <v>0</v>
      </c>
      <c r="O23" s="4">
        <v>0</v>
      </c>
      <c r="P23" s="4">
        <v>0</v>
      </c>
      <c r="Q23" s="4">
        <v>340.90500000000003</v>
      </c>
      <c r="R23" s="4">
        <v>126.21400000000001</v>
      </c>
      <c r="S23" s="8">
        <v>0</v>
      </c>
      <c r="T23" s="4">
        <v>3.5770000000000008</v>
      </c>
      <c r="U23" s="4">
        <v>13.5</v>
      </c>
    </row>
    <row r="24" spans="1:21" x14ac:dyDescent="0.15">
      <c r="A24" s="4" t="s">
        <v>43</v>
      </c>
      <c r="B24" s="7" t="s">
        <v>70</v>
      </c>
      <c r="C24" s="4" t="s">
        <v>72</v>
      </c>
      <c r="D24" s="4" t="s">
        <v>73</v>
      </c>
      <c r="E24" s="4">
        <v>0</v>
      </c>
      <c r="F24" s="4">
        <v>4.1809999999999992</v>
      </c>
      <c r="G24" s="4">
        <v>95.631</v>
      </c>
      <c r="H24" s="4">
        <v>28.100999999999999</v>
      </c>
      <c r="I24" s="4">
        <v>1.2239999999999993</v>
      </c>
      <c r="J24" s="4">
        <v>112.684</v>
      </c>
      <c r="K24" s="4">
        <v>28.25</v>
      </c>
      <c r="L24" s="7">
        <v>24.898000000000003</v>
      </c>
      <c r="M24" s="4">
        <v>0</v>
      </c>
      <c r="N24" s="4">
        <v>0</v>
      </c>
      <c r="O24" s="4">
        <v>0</v>
      </c>
      <c r="P24" s="4">
        <v>0</v>
      </c>
      <c r="Q24" s="4">
        <v>294.96900000000005</v>
      </c>
      <c r="R24" s="4">
        <v>157.387</v>
      </c>
      <c r="S24" s="8">
        <v>24.898000000000003</v>
      </c>
      <c r="T24" s="4">
        <v>1.2239999999999993</v>
      </c>
      <c r="U24" s="4">
        <v>24.5</v>
      </c>
    </row>
    <row r="25" spans="1:21" x14ac:dyDescent="0.15">
      <c r="A25" s="4" t="s">
        <v>46</v>
      </c>
      <c r="B25" s="7" t="s">
        <v>70</v>
      </c>
      <c r="C25" s="4" t="s">
        <v>72</v>
      </c>
      <c r="D25" s="4" t="s">
        <v>74</v>
      </c>
      <c r="E25" s="4">
        <v>0</v>
      </c>
      <c r="F25" s="4">
        <v>10.308</v>
      </c>
      <c r="G25" s="4">
        <v>10.442</v>
      </c>
      <c r="H25" s="4">
        <v>13.405999999999999</v>
      </c>
      <c r="I25" s="4">
        <v>28.846000000000004</v>
      </c>
      <c r="J25" s="4">
        <v>247.31099999999998</v>
      </c>
      <c r="K25" s="4">
        <v>76.13</v>
      </c>
      <c r="L25" s="7">
        <v>67.83</v>
      </c>
      <c r="M25" s="4">
        <v>0</v>
      </c>
      <c r="N25" s="4">
        <v>0</v>
      </c>
      <c r="O25" s="4">
        <v>0</v>
      </c>
      <c r="P25" s="4">
        <v>0</v>
      </c>
      <c r="Q25" s="4">
        <v>454.27299999999997</v>
      </c>
      <c r="R25" s="4">
        <v>139.13200000000001</v>
      </c>
      <c r="S25" s="8">
        <v>67.83</v>
      </c>
      <c r="T25" s="4">
        <v>28.846000000000004</v>
      </c>
      <c r="U25" s="4">
        <v>26.4</v>
      </c>
    </row>
    <row r="26" spans="1:21" x14ac:dyDescent="0.15">
      <c r="A26" s="4" t="s">
        <v>39</v>
      </c>
      <c r="B26" s="7" t="s">
        <v>61</v>
      </c>
      <c r="C26" s="4" t="s">
        <v>71</v>
      </c>
      <c r="D26" s="4" t="s">
        <v>73</v>
      </c>
      <c r="E26" s="4">
        <v>18.914999999999999</v>
      </c>
      <c r="F26" s="4">
        <v>26.448000000000004</v>
      </c>
      <c r="G26" s="4">
        <v>46.466000000000001</v>
      </c>
      <c r="H26" s="4">
        <v>20.067</v>
      </c>
      <c r="I26" s="4">
        <v>26.822000000000003</v>
      </c>
      <c r="J26" s="4">
        <v>221.774</v>
      </c>
      <c r="K26" s="4">
        <v>45.234999999999999</v>
      </c>
      <c r="L26" s="7">
        <v>0</v>
      </c>
      <c r="M26" s="4">
        <v>0</v>
      </c>
      <c r="N26" s="4">
        <v>0</v>
      </c>
      <c r="O26" s="4">
        <v>0</v>
      </c>
      <c r="P26" s="4">
        <v>0</v>
      </c>
      <c r="Q26" s="4">
        <v>405.72700000000003</v>
      </c>
      <c r="R26" s="4">
        <v>183.95300000000003</v>
      </c>
      <c r="S26" s="8">
        <v>0</v>
      </c>
      <c r="T26" s="4">
        <v>26.822000000000003</v>
      </c>
      <c r="U26" s="4">
        <v>23.5</v>
      </c>
    </row>
    <row r="27" spans="1:21" x14ac:dyDescent="0.15">
      <c r="A27" s="4" t="s">
        <v>50</v>
      </c>
      <c r="B27" s="7" t="s">
        <v>61</v>
      </c>
      <c r="C27" s="4" t="s">
        <v>71</v>
      </c>
      <c r="D27" s="4" t="s">
        <v>74</v>
      </c>
      <c r="E27" s="4">
        <v>2.524</v>
      </c>
      <c r="F27" s="4">
        <v>6.8679999999999994</v>
      </c>
      <c r="G27" s="4">
        <v>0</v>
      </c>
      <c r="H27" s="4">
        <v>37.659999999999997</v>
      </c>
      <c r="I27" s="4">
        <v>29.913000000000004</v>
      </c>
      <c r="J27" s="4">
        <v>235.61</v>
      </c>
      <c r="K27" s="4">
        <v>38.048999999999999</v>
      </c>
      <c r="L27" s="7">
        <v>0</v>
      </c>
      <c r="M27" s="4">
        <v>0</v>
      </c>
      <c r="N27" s="4">
        <v>0</v>
      </c>
      <c r="O27" s="4">
        <v>0</v>
      </c>
      <c r="P27" s="4">
        <v>0</v>
      </c>
      <c r="Q27" s="4">
        <v>350.62400000000002</v>
      </c>
      <c r="R27" s="4">
        <v>115.01400000000001</v>
      </c>
      <c r="S27" s="8">
        <v>0</v>
      </c>
      <c r="T27" s="4">
        <v>29.913000000000004</v>
      </c>
      <c r="U27" s="4">
        <v>23.5</v>
      </c>
    </row>
    <row r="28" spans="1:21" x14ac:dyDescent="0.15">
      <c r="A28" s="4" t="s">
        <v>18</v>
      </c>
      <c r="B28" s="7" t="s">
        <v>61</v>
      </c>
      <c r="C28" s="4" t="s">
        <v>72</v>
      </c>
      <c r="D28" s="4" t="s">
        <v>73</v>
      </c>
      <c r="E28" s="4">
        <v>0</v>
      </c>
      <c r="F28" s="4">
        <v>15.286999999999999</v>
      </c>
      <c r="G28" s="4">
        <v>0</v>
      </c>
      <c r="H28" s="4">
        <v>32.164999999999999</v>
      </c>
      <c r="I28" s="4">
        <v>6.2919999999999998</v>
      </c>
      <c r="J28" s="4">
        <v>163.60900000000001</v>
      </c>
      <c r="K28" s="4">
        <v>0</v>
      </c>
      <c r="L28" s="7">
        <v>422.4</v>
      </c>
      <c r="M28" s="4">
        <v>0</v>
      </c>
      <c r="N28" s="4">
        <v>0</v>
      </c>
      <c r="O28" s="4">
        <v>0</v>
      </c>
      <c r="P28" s="4">
        <v>0</v>
      </c>
      <c r="Q28" s="4">
        <v>639.75299999999993</v>
      </c>
      <c r="R28" s="4">
        <v>53.744</v>
      </c>
      <c r="S28" s="8">
        <v>422.4</v>
      </c>
      <c r="T28" s="4">
        <v>6.2919999999999998</v>
      </c>
      <c r="U28" s="4">
        <v>5.5</v>
      </c>
    </row>
    <row r="29" spans="1:21" x14ac:dyDescent="0.15">
      <c r="A29" s="4" t="s">
        <v>32</v>
      </c>
      <c r="B29" s="7" t="s">
        <v>61</v>
      </c>
      <c r="C29" s="4" t="s">
        <v>72</v>
      </c>
      <c r="D29" s="4" t="s">
        <v>74</v>
      </c>
      <c r="E29" s="4">
        <v>0</v>
      </c>
      <c r="F29" s="4">
        <v>5.8000000000000718E-2</v>
      </c>
      <c r="G29" s="4">
        <v>0</v>
      </c>
      <c r="H29" s="4">
        <v>9.0040000000000013</v>
      </c>
      <c r="I29" s="4">
        <v>6.0999999999999999E-2</v>
      </c>
      <c r="J29" s="4">
        <v>134.184</v>
      </c>
      <c r="K29" s="4">
        <v>0</v>
      </c>
      <c r="L29" s="7">
        <v>640.96</v>
      </c>
      <c r="M29" s="4">
        <v>0</v>
      </c>
      <c r="N29" s="4">
        <v>0</v>
      </c>
      <c r="O29" s="4">
        <v>0</v>
      </c>
      <c r="P29" s="4">
        <v>0</v>
      </c>
      <c r="Q29" s="4">
        <v>784.26700000000005</v>
      </c>
      <c r="R29" s="4">
        <v>9.1230000000000011</v>
      </c>
      <c r="S29" s="8">
        <v>640.96</v>
      </c>
      <c r="T29" s="4">
        <v>6.0999999999999999E-2</v>
      </c>
      <c r="U29" s="4">
        <v>5.4</v>
      </c>
    </row>
    <row r="30" spans="1:21" x14ac:dyDescent="0.15">
      <c r="A30" s="4" t="s">
        <v>25</v>
      </c>
      <c r="B30" s="7" t="s">
        <v>65</v>
      </c>
      <c r="C30" s="4" t="s">
        <v>71</v>
      </c>
      <c r="D30" s="4" t="s">
        <v>73</v>
      </c>
      <c r="E30" s="4">
        <v>2.3390000000000004</v>
      </c>
      <c r="F30" s="4">
        <v>5.2649999999999997</v>
      </c>
      <c r="G30" s="4">
        <v>0</v>
      </c>
      <c r="H30" s="4">
        <v>31.651</v>
      </c>
      <c r="I30" s="4">
        <v>76.234999999999999</v>
      </c>
      <c r="J30" s="4">
        <v>177.417</v>
      </c>
      <c r="K30" s="4">
        <v>99.206000000000003</v>
      </c>
      <c r="L30" s="7">
        <v>0</v>
      </c>
      <c r="M30" s="4">
        <v>0</v>
      </c>
      <c r="N30" s="4">
        <v>0</v>
      </c>
      <c r="O30" s="4">
        <v>0</v>
      </c>
      <c r="P30" s="4">
        <v>0</v>
      </c>
      <c r="Q30" s="4">
        <v>392.11300000000006</v>
      </c>
      <c r="R30" s="4">
        <v>214.69600000000003</v>
      </c>
      <c r="S30" s="8">
        <v>0</v>
      </c>
      <c r="T30" s="4">
        <v>81.646000000000001</v>
      </c>
      <c r="U30" s="4">
        <v>23.5</v>
      </c>
    </row>
    <row r="31" spans="1:21" x14ac:dyDescent="0.15">
      <c r="A31" s="4" t="s">
        <v>24</v>
      </c>
      <c r="B31" s="7" t="s">
        <v>65</v>
      </c>
      <c r="C31" s="4" t="s">
        <v>71</v>
      </c>
      <c r="D31" s="4" t="s">
        <v>74</v>
      </c>
      <c r="E31" s="4">
        <v>34.975999999999999</v>
      </c>
      <c r="F31" s="4">
        <v>3.7319999999999993</v>
      </c>
      <c r="G31" s="4">
        <v>0</v>
      </c>
      <c r="H31" s="4">
        <v>13.587</v>
      </c>
      <c r="I31" s="4">
        <v>92.088999999999999</v>
      </c>
      <c r="J31" s="4">
        <v>173.81300000000002</v>
      </c>
      <c r="K31" s="4">
        <v>75.960999999999999</v>
      </c>
      <c r="L31" s="7">
        <v>0</v>
      </c>
      <c r="M31" s="4">
        <v>0</v>
      </c>
      <c r="N31" s="4">
        <v>0</v>
      </c>
      <c r="O31" s="4">
        <v>0</v>
      </c>
      <c r="P31" s="4">
        <v>0</v>
      </c>
      <c r="Q31" s="4">
        <v>394.15800000000002</v>
      </c>
      <c r="R31" s="4">
        <v>220.34500000000003</v>
      </c>
      <c r="S31" s="8">
        <v>0</v>
      </c>
      <c r="T31" s="4">
        <v>92.088999999999999</v>
      </c>
      <c r="U31" s="4">
        <v>8.5</v>
      </c>
    </row>
    <row r="32" spans="1:21" x14ac:dyDescent="0.15">
      <c r="A32" s="4" t="s">
        <v>29</v>
      </c>
      <c r="B32" s="7" t="s">
        <v>65</v>
      </c>
      <c r="C32" s="4" t="s">
        <v>72</v>
      </c>
      <c r="D32" s="4" t="s">
        <v>73</v>
      </c>
      <c r="E32" s="4">
        <v>0</v>
      </c>
      <c r="F32" s="4">
        <v>8.6660000000000004</v>
      </c>
      <c r="G32" s="4">
        <v>0</v>
      </c>
      <c r="H32" s="4">
        <v>13.564</v>
      </c>
      <c r="I32" s="4">
        <v>11.856000000000002</v>
      </c>
      <c r="J32" s="4">
        <v>229.25099999999998</v>
      </c>
      <c r="K32" s="4">
        <v>0</v>
      </c>
      <c r="L32" s="7">
        <v>261</v>
      </c>
      <c r="M32" s="4">
        <v>0</v>
      </c>
      <c r="N32" s="4">
        <v>0</v>
      </c>
      <c r="O32" s="4">
        <v>0</v>
      </c>
      <c r="P32" s="4">
        <v>0</v>
      </c>
      <c r="Q32" s="4">
        <v>524.33699999999999</v>
      </c>
      <c r="R32" s="4">
        <v>34.085999999999999</v>
      </c>
      <c r="S32" s="8">
        <v>261</v>
      </c>
      <c r="T32" s="4">
        <v>11.856000000000002</v>
      </c>
      <c r="U32" s="4">
        <v>11.5</v>
      </c>
    </row>
    <row r="33" spans="1:21" x14ac:dyDescent="0.15">
      <c r="A33" s="4" t="s">
        <v>53</v>
      </c>
      <c r="B33" s="7" t="s">
        <v>65</v>
      </c>
      <c r="C33" s="4" t="s">
        <v>72</v>
      </c>
      <c r="D33" s="4" t="s">
        <v>74</v>
      </c>
      <c r="E33" s="4">
        <v>0</v>
      </c>
      <c r="F33" s="4">
        <v>42.904000000000003</v>
      </c>
      <c r="G33" s="4">
        <v>0</v>
      </c>
      <c r="H33" s="4">
        <v>1.6719999999999997</v>
      </c>
      <c r="I33" s="4">
        <v>50.348999999999997</v>
      </c>
      <c r="J33" s="4">
        <v>282.00799999999998</v>
      </c>
      <c r="K33" s="4">
        <v>0</v>
      </c>
      <c r="L33" s="7">
        <v>424.4</v>
      </c>
      <c r="M33" s="4">
        <v>1.8709999999999996</v>
      </c>
      <c r="N33" s="4">
        <v>0</v>
      </c>
      <c r="O33" s="4">
        <v>0</v>
      </c>
      <c r="P33" s="4">
        <v>0</v>
      </c>
      <c r="Q33" s="4">
        <v>803.20399999999995</v>
      </c>
      <c r="R33" s="4">
        <v>96.795999999999992</v>
      </c>
      <c r="S33" s="8">
        <v>424.4</v>
      </c>
      <c r="T33" s="4">
        <v>50.348999999999997</v>
      </c>
      <c r="U33" s="4">
        <v>13.75</v>
      </c>
    </row>
    <row r="34" spans="1:21" x14ac:dyDescent="0.15">
      <c r="A34" s="4" t="s">
        <v>44</v>
      </c>
      <c r="B34" s="7" t="s">
        <v>68</v>
      </c>
      <c r="C34" s="4" t="s">
        <v>71</v>
      </c>
      <c r="D34" s="4" t="s">
        <v>73</v>
      </c>
      <c r="E34" s="4">
        <v>9.4649999999999999</v>
      </c>
      <c r="F34" s="4">
        <v>17.969000000000001</v>
      </c>
      <c r="G34" s="4">
        <v>0</v>
      </c>
      <c r="H34" s="4">
        <v>10.131999999999998</v>
      </c>
      <c r="I34" s="4">
        <v>133.60400000000001</v>
      </c>
      <c r="J34" s="4">
        <v>128.82399999999998</v>
      </c>
      <c r="K34" s="4">
        <v>14.497999999999998</v>
      </c>
      <c r="L34" s="7">
        <v>0</v>
      </c>
      <c r="M34" s="4">
        <v>0</v>
      </c>
      <c r="N34" s="4">
        <v>0</v>
      </c>
      <c r="O34" s="4">
        <v>0</v>
      </c>
      <c r="P34" s="4">
        <v>0</v>
      </c>
      <c r="Q34" s="4">
        <v>314.49200000000002</v>
      </c>
      <c r="R34" s="4">
        <v>185.66800000000001</v>
      </c>
      <c r="S34" s="8">
        <v>0</v>
      </c>
      <c r="T34" s="4">
        <v>133.60400000000001</v>
      </c>
      <c r="U34" s="4">
        <v>27</v>
      </c>
    </row>
    <row r="35" spans="1:21" x14ac:dyDescent="0.15">
      <c r="A35" s="4" t="s">
        <v>47</v>
      </c>
      <c r="B35" s="7" t="s">
        <v>68</v>
      </c>
      <c r="C35" s="4" t="s">
        <v>71</v>
      </c>
      <c r="D35" s="4" t="s">
        <v>74</v>
      </c>
      <c r="E35" s="4">
        <v>89.406000000000006</v>
      </c>
      <c r="F35" s="4">
        <v>13.434999999999999</v>
      </c>
      <c r="G35" s="4">
        <v>0</v>
      </c>
      <c r="H35" s="4">
        <v>5.6140000000000008</v>
      </c>
      <c r="I35" s="4">
        <v>87.852000000000004</v>
      </c>
      <c r="J35" s="4">
        <v>182.92599999999999</v>
      </c>
      <c r="K35" s="4">
        <v>8.7050000000000001</v>
      </c>
      <c r="L35" s="7">
        <v>0</v>
      </c>
      <c r="M35" s="4">
        <v>0</v>
      </c>
      <c r="N35" s="4">
        <v>0</v>
      </c>
      <c r="O35" s="4">
        <v>0</v>
      </c>
      <c r="P35" s="4">
        <v>0</v>
      </c>
      <c r="Q35" s="4">
        <v>387.93799999999999</v>
      </c>
      <c r="R35" s="4">
        <v>205.01200000000003</v>
      </c>
      <c r="S35" s="8">
        <v>0</v>
      </c>
      <c r="T35" s="4">
        <v>87.852000000000004</v>
      </c>
      <c r="U35" s="4">
        <v>12.5</v>
      </c>
    </row>
    <row r="36" spans="1:21" x14ac:dyDescent="0.15">
      <c r="A36" s="4" t="s">
        <v>28</v>
      </c>
      <c r="B36" s="7" t="s">
        <v>68</v>
      </c>
      <c r="C36" s="4" t="s">
        <v>72</v>
      </c>
      <c r="D36" s="4" t="s">
        <v>73</v>
      </c>
      <c r="E36" s="4">
        <v>0</v>
      </c>
      <c r="F36" s="4">
        <v>1.0339999999999998</v>
      </c>
      <c r="G36" s="4">
        <v>0</v>
      </c>
      <c r="H36" s="4">
        <v>8.293000000000001</v>
      </c>
      <c r="I36" s="4">
        <v>166.25699999999998</v>
      </c>
      <c r="J36" s="4">
        <v>162.464</v>
      </c>
      <c r="K36" s="4">
        <v>0</v>
      </c>
      <c r="L36" s="7">
        <v>127.23</v>
      </c>
      <c r="M36" s="4">
        <v>0</v>
      </c>
      <c r="N36" s="4">
        <v>0</v>
      </c>
      <c r="O36" s="4">
        <v>0</v>
      </c>
      <c r="P36" s="4">
        <v>0</v>
      </c>
      <c r="Q36" s="4">
        <v>465.27800000000002</v>
      </c>
      <c r="R36" s="4">
        <v>175.58399999999997</v>
      </c>
      <c r="S36" s="8">
        <v>127.23</v>
      </c>
      <c r="T36" s="4">
        <v>166.25699999999998</v>
      </c>
      <c r="U36" s="4">
        <v>20.3</v>
      </c>
    </row>
    <row r="37" spans="1:21" x14ac:dyDescent="0.15">
      <c r="A37" s="4" t="s">
        <v>57</v>
      </c>
      <c r="B37" s="7" t="s">
        <v>68</v>
      </c>
      <c r="C37" s="4" t="s">
        <v>72</v>
      </c>
      <c r="D37" s="4" t="s">
        <v>74</v>
      </c>
      <c r="E37" s="4">
        <v>1.1590000000000003</v>
      </c>
      <c r="F37" s="4">
        <v>0.43199999999999994</v>
      </c>
      <c r="G37" s="4">
        <v>0</v>
      </c>
      <c r="H37" s="4">
        <v>10.666</v>
      </c>
      <c r="I37" s="4">
        <v>15.452999999999999</v>
      </c>
      <c r="J37" s="4">
        <v>278.22500000000002</v>
      </c>
      <c r="K37" s="4">
        <v>0</v>
      </c>
      <c r="L37" s="7">
        <v>0</v>
      </c>
      <c r="M37" s="4">
        <v>3.0000000000000004</v>
      </c>
      <c r="N37" s="4">
        <v>3.1139999999999994</v>
      </c>
      <c r="O37" s="4">
        <v>0</v>
      </c>
      <c r="P37" s="4">
        <v>0</v>
      </c>
      <c r="Q37" s="4">
        <v>312.04899999999998</v>
      </c>
      <c r="R37" s="4">
        <v>33.823999999999998</v>
      </c>
      <c r="S37" s="8">
        <v>0</v>
      </c>
      <c r="T37" s="4">
        <v>15.452999999999999</v>
      </c>
      <c r="U37" s="4">
        <v>13.899999999999999</v>
      </c>
    </row>
    <row r="38" spans="1:21" x14ac:dyDescent="0.15">
      <c r="A38" s="4" t="s">
        <v>45</v>
      </c>
      <c r="B38" s="7" t="s">
        <v>69</v>
      </c>
      <c r="C38" s="4" t="s">
        <v>71</v>
      </c>
      <c r="D38" s="4" t="s">
        <v>73</v>
      </c>
      <c r="E38" s="4">
        <v>9.1239999999999988</v>
      </c>
      <c r="F38" s="4">
        <v>5.3230000000000004</v>
      </c>
      <c r="G38" s="4">
        <v>0</v>
      </c>
      <c r="H38" s="4">
        <v>11.095000000000001</v>
      </c>
      <c r="I38" s="4">
        <v>112.68100000000001</v>
      </c>
      <c r="J38" s="4">
        <v>153.608</v>
      </c>
      <c r="K38" s="4">
        <v>14.295000000000002</v>
      </c>
      <c r="L38" s="7">
        <v>0</v>
      </c>
      <c r="M38" s="4">
        <v>0</v>
      </c>
      <c r="N38" s="4">
        <v>0</v>
      </c>
      <c r="O38" s="4">
        <v>0</v>
      </c>
      <c r="P38" s="4">
        <v>0</v>
      </c>
      <c r="Q38" s="4">
        <v>306.12600000000003</v>
      </c>
      <c r="R38" s="4">
        <v>152.51800000000003</v>
      </c>
      <c r="S38" s="8">
        <v>0</v>
      </c>
      <c r="T38" s="4">
        <v>112.68100000000001</v>
      </c>
      <c r="U38" s="4">
        <v>17.399999999999999</v>
      </c>
    </row>
    <row r="39" spans="1:21" x14ac:dyDescent="0.15">
      <c r="A39" s="4" t="s">
        <v>49</v>
      </c>
      <c r="B39" s="7" t="s">
        <v>69</v>
      </c>
      <c r="C39" s="4" t="s">
        <v>71</v>
      </c>
      <c r="D39" s="4" t="s">
        <v>74</v>
      </c>
      <c r="E39" s="4">
        <v>36.978999999999999</v>
      </c>
      <c r="F39" s="4">
        <v>26.091999999999999</v>
      </c>
      <c r="G39" s="4">
        <v>0</v>
      </c>
      <c r="H39" s="4">
        <v>18.459</v>
      </c>
      <c r="I39" s="4">
        <v>80.445000000000007</v>
      </c>
      <c r="J39" s="4">
        <v>245.72899999999998</v>
      </c>
      <c r="K39" s="4">
        <v>11.526999999999999</v>
      </c>
      <c r="L39" s="7">
        <v>0</v>
      </c>
      <c r="M39" s="4">
        <v>0</v>
      </c>
      <c r="N39" s="4">
        <v>0</v>
      </c>
      <c r="O39" s="4">
        <v>0</v>
      </c>
      <c r="P39" s="4">
        <v>0</v>
      </c>
      <c r="Q39" s="4">
        <v>419.23099999999999</v>
      </c>
      <c r="R39" s="4">
        <v>173.50200000000001</v>
      </c>
      <c r="S39" s="8">
        <v>0</v>
      </c>
      <c r="T39" s="4">
        <v>80.445000000000007</v>
      </c>
      <c r="U39" s="4">
        <v>14</v>
      </c>
    </row>
    <row r="40" spans="1:21" x14ac:dyDescent="0.15">
      <c r="A40" s="4" t="s">
        <v>37</v>
      </c>
      <c r="B40" s="7" t="s">
        <v>69</v>
      </c>
      <c r="C40" s="4" t="s">
        <v>72</v>
      </c>
      <c r="D40" s="4" t="s">
        <v>73</v>
      </c>
      <c r="E40" s="4">
        <v>1.6509999999999998</v>
      </c>
      <c r="F40" s="4">
        <v>0.99300000000000033</v>
      </c>
      <c r="G40" s="4">
        <v>0</v>
      </c>
      <c r="H40" s="4">
        <v>31.344000000000001</v>
      </c>
      <c r="I40" s="4">
        <v>104.10899999999999</v>
      </c>
      <c r="J40" s="4">
        <v>239.16900000000001</v>
      </c>
      <c r="K40" s="4">
        <v>11.805</v>
      </c>
      <c r="L40" s="7">
        <v>0</v>
      </c>
      <c r="M40" s="4">
        <v>0</v>
      </c>
      <c r="N40" s="4">
        <v>0</v>
      </c>
      <c r="O40" s="4">
        <v>0</v>
      </c>
      <c r="P40" s="4">
        <v>0</v>
      </c>
      <c r="Q40" s="4">
        <v>389.07099999999997</v>
      </c>
      <c r="R40" s="4">
        <v>149.90199999999999</v>
      </c>
      <c r="S40" s="8">
        <v>0</v>
      </c>
      <c r="T40" s="4">
        <v>104.10899999999999</v>
      </c>
      <c r="U40" s="4">
        <v>22.5</v>
      </c>
    </row>
    <row r="41" spans="1:21" x14ac:dyDescent="0.15">
      <c r="A41" s="4" t="s">
        <v>34</v>
      </c>
      <c r="B41" s="7" t="s">
        <v>69</v>
      </c>
      <c r="C41" s="4" t="s">
        <v>72</v>
      </c>
      <c r="D41" s="4" t="s">
        <v>74</v>
      </c>
      <c r="E41" s="4">
        <v>0</v>
      </c>
      <c r="F41" s="4">
        <v>5.1509999999999989</v>
      </c>
      <c r="G41" s="4">
        <v>0</v>
      </c>
      <c r="H41" s="4">
        <v>25.21</v>
      </c>
      <c r="I41" s="4">
        <v>268.89700000000005</v>
      </c>
      <c r="J41" s="4">
        <v>126.70400000000001</v>
      </c>
      <c r="K41" s="4">
        <v>2.1879999999999997</v>
      </c>
      <c r="L41" s="7">
        <v>239.34</v>
      </c>
      <c r="M41" s="4">
        <v>0</v>
      </c>
      <c r="N41" s="4">
        <v>0</v>
      </c>
      <c r="O41" s="4">
        <v>0</v>
      </c>
      <c r="P41" s="4">
        <v>0</v>
      </c>
      <c r="Q41" s="4">
        <v>667.49</v>
      </c>
      <c r="R41" s="4">
        <v>301.44600000000003</v>
      </c>
      <c r="S41" s="8">
        <v>239.34</v>
      </c>
      <c r="T41" s="4">
        <v>268.89700000000005</v>
      </c>
      <c r="U41" s="4">
        <v>18.399999999999999</v>
      </c>
    </row>
    <row r="42" spans="1:21" x14ac:dyDescent="0.15">
      <c r="A42" s="4" t="s">
        <v>38</v>
      </c>
      <c r="B42" s="7" t="s">
        <v>63</v>
      </c>
      <c r="C42" s="4" t="s">
        <v>71</v>
      </c>
      <c r="D42" s="4" t="s">
        <v>73</v>
      </c>
      <c r="E42" s="4">
        <v>5.9939999999999998</v>
      </c>
      <c r="F42" s="4">
        <v>10.736000000000001</v>
      </c>
      <c r="G42" s="4">
        <v>0</v>
      </c>
      <c r="H42" s="4">
        <v>0</v>
      </c>
      <c r="I42" s="4">
        <v>17.129000000000001</v>
      </c>
      <c r="J42" s="4">
        <v>212.03399999999999</v>
      </c>
      <c r="K42" s="4">
        <v>12.652999999999999</v>
      </c>
      <c r="L42" s="7">
        <v>0</v>
      </c>
      <c r="M42" s="4">
        <v>0</v>
      </c>
      <c r="N42" s="4">
        <v>0</v>
      </c>
      <c r="O42" s="4">
        <v>0</v>
      </c>
      <c r="P42" s="4">
        <v>0</v>
      </c>
      <c r="Q42" s="4">
        <v>258.54599999999999</v>
      </c>
      <c r="R42" s="4">
        <v>46.512</v>
      </c>
      <c r="S42" s="8">
        <v>0</v>
      </c>
      <c r="T42" s="4">
        <v>17.129000000000001</v>
      </c>
      <c r="U42" s="4">
        <v>14.9</v>
      </c>
    </row>
    <row r="43" spans="1:21" x14ac:dyDescent="0.15">
      <c r="A43" s="4" t="s">
        <v>40</v>
      </c>
      <c r="B43" s="7" t="s">
        <v>63</v>
      </c>
      <c r="C43" s="4" t="s">
        <v>71</v>
      </c>
      <c r="D43" s="4" t="s">
        <v>74</v>
      </c>
      <c r="E43" s="4">
        <v>6.5680000000000005</v>
      </c>
      <c r="F43" s="4">
        <v>5.0709999999999997</v>
      </c>
      <c r="G43" s="4">
        <v>0</v>
      </c>
      <c r="H43" s="4">
        <v>60.158999999999992</v>
      </c>
      <c r="I43" s="4">
        <v>62.222999999999999</v>
      </c>
      <c r="J43" s="4">
        <v>158.762</v>
      </c>
      <c r="K43" s="4">
        <v>16.381999999999998</v>
      </c>
      <c r="L43" s="7">
        <v>0</v>
      </c>
      <c r="M43" s="4">
        <v>0</v>
      </c>
      <c r="N43" s="4">
        <v>0</v>
      </c>
      <c r="O43" s="4">
        <v>0</v>
      </c>
      <c r="P43" s="4">
        <v>0.14899999999999999</v>
      </c>
      <c r="Q43" s="4">
        <v>309.31400000000002</v>
      </c>
      <c r="R43" s="4">
        <v>150.55199999999999</v>
      </c>
      <c r="S43" s="8">
        <v>0</v>
      </c>
      <c r="T43" s="4">
        <v>62.222999999999999</v>
      </c>
      <c r="U43" s="4">
        <v>11.6</v>
      </c>
    </row>
    <row r="44" spans="1:21" x14ac:dyDescent="0.15">
      <c r="A44" s="4" t="s">
        <v>36</v>
      </c>
      <c r="B44" s="7" t="s">
        <v>63</v>
      </c>
      <c r="C44" s="4" t="s">
        <v>72</v>
      </c>
      <c r="D44" s="4" t="s">
        <v>73</v>
      </c>
      <c r="E44" s="4">
        <v>0.50600000000000001</v>
      </c>
      <c r="F44" s="4">
        <v>1.3509999999999991</v>
      </c>
      <c r="G44" s="4">
        <v>11.337</v>
      </c>
      <c r="H44" s="4">
        <v>8.5069999999999979</v>
      </c>
      <c r="I44" s="4">
        <v>39.715999999999994</v>
      </c>
      <c r="J44" s="4">
        <v>133.429</v>
      </c>
      <c r="K44" s="4">
        <v>0</v>
      </c>
      <c r="L44" s="7">
        <v>259.8</v>
      </c>
      <c r="M44" s="4">
        <v>0</v>
      </c>
      <c r="N44" s="4">
        <v>0</v>
      </c>
      <c r="O44" s="4">
        <v>0</v>
      </c>
      <c r="P44" s="4">
        <v>0</v>
      </c>
      <c r="Q44" s="4">
        <v>454.64600000000002</v>
      </c>
      <c r="R44" s="4">
        <v>61.416999999999987</v>
      </c>
      <c r="S44" s="8">
        <v>259.8</v>
      </c>
      <c r="T44" s="4">
        <v>39.715999999999994</v>
      </c>
      <c r="U44" s="4">
        <v>23.5</v>
      </c>
    </row>
    <row r="45" spans="1:21" x14ac:dyDescent="0.15">
      <c r="A45" s="4" t="s">
        <v>22</v>
      </c>
      <c r="B45" s="7" t="s">
        <v>63</v>
      </c>
      <c r="C45" s="4" t="s">
        <v>72</v>
      </c>
      <c r="D45" s="4" t="s">
        <v>74</v>
      </c>
      <c r="E45" s="4">
        <v>0</v>
      </c>
      <c r="F45" s="4">
        <v>1.944</v>
      </c>
      <c r="G45" s="4">
        <v>78.412999999999997</v>
      </c>
      <c r="H45" s="4">
        <v>9.7589999999999986</v>
      </c>
      <c r="I45" s="4">
        <v>43.219000000000001</v>
      </c>
      <c r="J45" s="4">
        <v>140.904</v>
      </c>
      <c r="K45" s="4">
        <v>17.026000000000003</v>
      </c>
      <c r="L45" s="7">
        <v>68.37</v>
      </c>
      <c r="M45" s="4">
        <v>0</v>
      </c>
      <c r="N45" s="4">
        <v>0</v>
      </c>
      <c r="O45" s="4">
        <v>0</v>
      </c>
      <c r="P45" s="4">
        <v>0</v>
      </c>
      <c r="Q45" s="4">
        <v>359.63500000000005</v>
      </c>
      <c r="R45" s="4">
        <v>150.36100000000002</v>
      </c>
      <c r="S45" s="8">
        <v>68.37</v>
      </c>
      <c r="T45" s="4">
        <v>43.219000000000001</v>
      </c>
      <c r="U45" s="4">
        <v>15</v>
      </c>
    </row>
    <row r="46" spans="1:21" x14ac:dyDescent="0.15">
      <c r="A46" s="4" t="s">
        <v>16</v>
      </c>
      <c r="B46" s="7" t="s">
        <v>60</v>
      </c>
      <c r="C46" s="4" t="s">
        <v>71</v>
      </c>
      <c r="D46" s="4" t="s">
        <v>73</v>
      </c>
      <c r="E46" s="4">
        <v>4.7670000000000003</v>
      </c>
      <c r="F46" s="4">
        <v>18.7</v>
      </c>
      <c r="G46" s="4">
        <v>0</v>
      </c>
      <c r="H46" s="4">
        <v>27.341000000000001</v>
      </c>
      <c r="I46" s="4">
        <v>51.609000000000002</v>
      </c>
      <c r="J46" s="4">
        <v>173.90700000000001</v>
      </c>
      <c r="K46" s="4">
        <v>26.826999999999998</v>
      </c>
      <c r="L46" s="7">
        <v>0</v>
      </c>
      <c r="M46" s="4">
        <v>0</v>
      </c>
      <c r="N46" s="4">
        <v>0</v>
      </c>
      <c r="O46" s="4">
        <v>0</v>
      </c>
      <c r="P46" s="4">
        <v>0</v>
      </c>
      <c r="Q46" s="4">
        <v>303.15100000000001</v>
      </c>
      <c r="R46" s="4">
        <v>129.244</v>
      </c>
      <c r="S46" s="8">
        <v>0</v>
      </c>
      <c r="T46" s="4">
        <v>51.609000000000002</v>
      </c>
      <c r="U46" s="4">
        <v>42.9</v>
      </c>
    </row>
    <row r="47" spans="1:21" x14ac:dyDescent="0.15">
      <c r="A47" s="4" t="s">
        <v>16</v>
      </c>
      <c r="B47" s="7" t="s">
        <v>60</v>
      </c>
      <c r="C47" s="4" t="s">
        <v>71</v>
      </c>
      <c r="D47" s="4" t="s">
        <v>73</v>
      </c>
      <c r="E47" s="4">
        <v>28.617000000000004</v>
      </c>
      <c r="F47" s="4">
        <v>12.672000000000001</v>
      </c>
      <c r="G47" s="4">
        <v>0</v>
      </c>
      <c r="H47" s="4">
        <v>18.655999999999999</v>
      </c>
      <c r="I47" s="4">
        <v>42.665999999999997</v>
      </c>
      <c r="J47" s="4">
        <v>166.85299999999998</v>
      </c>
      <c r="K47" s="4">
        <v>9.9860000000000007</v>
      </c>
      <c r="L47" s="7">
        <v>0</v>
      </c>
      <c r="M47" s="4">
        <v>0</v>
      </c>
      <c r="N47" s="4">
        <v>0</v>
      </c>
      <c r="O47" s="4">
        <v>0</v>
      </c>
      <c r="P47" s="4">
        <v>0</v>
      </c>
      <c r="Q47" s="4">
        <v>279.44999999999993</v>
      </c>
      <c r="R47" s="4">
        <v>112.59699999999999</v>
      </c>
      <c r="S47" s="8">
        <v>0</v>
      </c>
      <c r="T47" s="4">
        <v>42.665999999999997</v>
      </c>
      <c r="U47" s="4">
        <v>16.5</v>
      </c>
    </row>
    <row r="48" spans="1:21" x14ac:dyDescent="0.15">
      <c r="A48" s="4" t="s">
        <v>17</v>
      </c>
      <c r="B48" s="7" t="s">
        <v>60</v>
      </c>
      <c r="C48" s="4" t="s">
        <v>72</v>
      </c>
      <c r="D48" s="4" t="s">
        <v>73</v>
      </c>
      <c r="E48" s="4">
        <v>10.844000000000001</v>
      </c>
      <c r="F48" s="4">
        <v>1.8779999999999992</v>
      </c>
      <c r="G48" s="4">
        <v>0</v>
      </c>
      <c r="H48" s="4">
        <v>53.486000000000004</v>
      </c>
      <c r="I48" s="4">
        <v>51.518000000000001</v>
      </c>
      <c r="J48" s="4">
        <v>96.403000000000006</v>
      </c>
      <c r="K48" s="4">
        <v>14.267000000000001</v>
      </c>
      <c r="L48" s="7">
        <v>0</v>
      </c>
      <c r="M48" s="4">
        <v>0</v>
      </c>
      <c r="N48" s="4">
        <v>0</v>
      </c>
      <c r="O48" s="4">
        <v>0</v>
      </c>
      <c r="P48" s="4">
        <v>0</v>
      </c>
      <c r="Q48" s="4">
        <v>228.39600000000002</v>
      </c>
      <c r="R48" s="4">
        <v>131.99299999999999</v>
      </c>
      <c r="S48" s="8">
        <v>0</v>
      </c>
      <c r="T48" s="4">
        <v>51.518000000000001</v>
      </c>
      <c r="U48" s="4">
        <v>41.5</v>
      </c>
    </row>
    <row r="49" spans="1:21" x14ac:dyDescent="0.15">
      <c r="A49" s="4" t="s">
        <v>42</v>
      </c>
      <c r="B49" s="7" t="s">
        <v>60</v>
      </c>
      <c r="C49" s="4" t="s">
        <v>72</v>
      </c>
      <c r="D49" s="4" t="s">
        <v>74</v>
      </c>
      <c r="E49" s="4">
        <v>0</v>
      </c>
      <c r="F49" s="4">
        <v>4.8950000000000005</v>
      </c>
      <c r="G49" s="4">
        <v>0</v>
      </c>
      <c r="H49" s="4">
        <v>25.452000000000005</v>
      </c>
      <c r="I49" s="4">
        <v>84.968000000000004</v>
      </c>
      <c r="J49" s="4">
        <v>182.08600000000001</v>
      </c>
      <c r="K49" s="4">
        <v>0</v>
      </c>
      <c r="L49" s="7">
        <v>168.06</v>
      </c>
      <c r="M49" s="4">
        <v>0</v>
      </c>
      <c r="N49" s="4">
        <v>0</v>
      </c>
      <c r="O49" s="4">
        <v>0</v>
      </c>
      <c r="P49" s="4">
        <v>0</v>
      </c>
      <c r="Q49" s="4">
        <v>465.46100000000001</v>
      </c>
      <c r="R49" s="4">
        <v>115.31500000000001</v>
      </c>
      <c r="S49" s="8">
        <v>168.06</v>
      </c>
      <c r="T49" s="4">
        <v>84.968000000000004</v>
      </c>
      <c r="U49" s="4">
        <v>15</v>
      </c>
    </row>
  </sheetData>
  <sortState xmlns:xlrd2="http://schemas.microsoft.com/office/spreadsheetml/2017/richdata2" ref="A2:U49">
    <sortCondition ref="B2:B49"/>
    <sortCondition descending="1" ref="C2:C49"/>
    <sortCondition descending="1" ref="D2:D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Raw Data 2008</vt:lpstr>
      <vt:lpstr>2009 Weights</vt:lpstr>
      <vt:lpstr>Percent Cover Calc</vt:lpstr>
      <vt:lpstr>Wet Biomass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</dc:creator>
  <cp:lastModifiedBy>Microsoft Office User</cp:lastModifiedBy>
  <dcterms:created xsi:type="dcterms:W3CDTF">2010-02-28T00:11:41Z</dcterms:created>
  <dcterms:modified xsi:type="dcterms:W3CDTF">2022-12-12T17:33:21Z</dcterms:modified>
</cp:coreProperties>
</file>