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ricBohnes\Google Drive\Cheat Sheets\LoRa\_static\"/>
    </mc:Choice>
  </mc:AlternateContent>
  <xr:revisionPtr revIDLastSave="0" documentId="10_ncr:100000_{590BDE40-99AB-4939-96C5-1985B5FFF65C}" xr6:coauthVersionLast="31" xr6:coauthVersionMax="31" xr10:uidLastSave="{00000000-0000-0000-0000-000000000000}"/>
  <bookViews>
    <workbookView xWindow="0" yWindow="0" windowWidth="20496" windowHeight="7908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D17" i="2"/>
  <c r="E17" i="2"/>
  <c r="F17" i="2"/>
  <c r="G17" i="2"/>
  <c r="H17" i="2"/>
  <c r="C17" i="2"/>
  <c r="N4" i="2" l="1"/>
  <c r="M4" i="2"/>
  <c r="L4" i="2"/>
  <c r="K4" i="2"/>
  <c r="J4" i="2"/>
  <c r="I4" i="2"/>
  <c r="H4" i="2"/>
  <c r="G4" i="2"/>
  <c r="F4" i="2"/>
  <c r="E4" i="2"/>
  <c r="D4" i="2"/>
  <c r="C4" i="2"/>
  <c r="B5" i="2"/>
  <c r="B6" i="2" s="1"/>
  <c r="E6" i="2" s="1"/>
  <c r="I5" i="2" l="1"/>
  <c r="L6" i="2"/>
  <c r="D5" i="2"/>
  <c r="M5" i="2"/>
  <c r="H6" i="2"/>
  <c r="G6" i="2"/>
  <c r="H5" i="2"/>
  <c r="K6" i="2"/>
  <c r="L5" i="2"/>
  <c r="G5" i="2"/>
  <c r="J6" i="2"/>
  <c r="K5" i="2"/>
  <c r="N6" i="2"/>
  <c r="F6" i="2"/>
  <c r="I6" i="2"/>
  <c r="J5" i="2"/>
  <c r="M6" i="2"/>
  <c r="N5" i="2"/>
  <c r="C6" i="2"/>
  <c r="D6" i="2"/>
  <c r="F5" i="2"/>
  <c r="C5" i="2"/>
  <c r="E5" i="2"/>
  <c r="B7" i="2"/>
  <c r="N32" i="1"/>
  <c r="D10" i="1"/>
  <c r="D18" i="1"/>
  <c r="D26" i="1"/>
  <c r="I2" i="1"/>
  <c r="I10" i="1"/>
  <c r="I18" i="1"/>
  <c r="I26" i="1"/>
  <c r="I27" i="1"/>
  <c r="I29" i="1"/>
  <c r="I31" i="1"/>
  <c r="I32" i="1"/>
  <c r="N2" i="1"/>
  <c r="N10" i="1"/>
  <c r="N18" i="1"/>
  <c r="N26" i="1"/>
  <c r="D2" i="1"/>
  <c r="K27" i="1"/>
  <c r="K28" i="1" s="1"/>
  <c r="K29" i="1" s="1"/>
  <c r="K30" i="1" s="1"/>
  <c r="K31" i="1" s="1"/>
  <c r="N31" i="1" s="1"/>
  <c r="K19" i="1"/>
  <c r="K20" i="1" s="1"/>
  <c r="K21" i="1" s="1"/>
  <c r="K22" i="1" s="1"/>
  <c r="K23" i="1" s="1"/>
  <c r="K24" i="1" s="1"/>
  <c r="N24" i="1" s="1"/>
  <c r="K11" i="1"/>
  <c r="N11" i="1" s="1"/>
  <c r="K3" i="1"/>
  <c r="K4" i="1" s="1"/>
  <c r="K5" i="1" s="1"/>
  <c r="K6" i="1" s="1"/>
  <c r="K7" i="1" s="1"/>
  <c r="K8" i="1" s="1"/>
  <c r="N8" i="1" s="1"/>
  <c r="F27" i="1"/>
  <c r="F28" i="1" s="1"/>
  <c r="F29" i="1" s="1"/>
  <c r="F30" i="1" s="1"/>
  <c r="F31" i="1" s="1"/>
  <c r="F32" i="1" s="1"/>
  <c r="F19" i="1"/>
  <c r="F20" i="1" s="1"/>
  <c r="F21" i="1" s="1"/>
  <c r="F22" i="1" s="1"/>
  <c r="F23" i="1" s="1"/>
  <c r="F24" i="1" s="1"/>
  <c r="I24" i="1" s="1"/>
  <c r="F11" i="1"/>
  <c r="F12" i="1" s="1"/>
  <c r="F13" i="1" s="1"/>
  <c r="F14" i="1" s="1"/>
  <c r="F15" i="1" s="1"/>
  <c r="F16" i="1" s="1"/>
  <c r="I16" i="1" s="1"/>
  <c r="F3" i="1"/>
  <c r="F4" i="1" s="1"/>
  <c r="F5" i="1" s="1"/>
  <c r="F6" i="1" s="1"/>
  <c r="F7" i="1" s="1"/>
  <c r="F8" i="1" s="1"/>
  <c r="I8" i="1" s="1"/>
  <c r="I20" i="1" l="1"/>
  <c r="I11" i="1"/>
  <c r="L7" i="2"/>
  <c r="H7" i="2"/>
  <c r="M7" i="2"/>
  <c r="I7" i="2"/>
  <c r="N7" i="2"/>
  <c r="J7" i="2"/>
  <c r="K7" i="2"/>
  <c r="G7" i="2"/>
  <c r="K12" i="1"/>
  <c r="K13" i="1" s="1"/>
  <c r="K14" i="1" s="1"/>
  <c r="K15" i="1" s="1"/>
  <c r="K16" i="1" s="1"/>
  <c r="N16" i="1" s="1"/>
  <c r="N30" i="1"/>
  <c r="N3" i="1"/>
  <c r="I28" i="1"/>
  <c r="I19" i="1"/>
  <c r="F7" i="2"/>
  <c r="C7" i="2"/>
  <c r="D7" i="2"/>
  <c r="E7" i="2"/>
  <c r="B8" i="2"/>
  <c r="I23" i="1"/>
  <c r="I15" i="1"/>
  <c r="N7" i="1"/>
  <c r="N21" i="1"/>
  <c r="N29" i="1"/>
  <c r="N20" i="1"/>
  <c r="N15" i="1"/>
  <c r="N6" i="1"/>
  <c r="N28" i="1"/>
  <c r="N23" i="1"/>
  <c r="N19" i="1"/>
  <c r="N5" i="1"/>
  <c r="N27" i="1"/>
  <c r="N22" i="1"/>
  <c r="N4" i="1"/>
  <c r="I6" i="1"/>
  <c r="I13" i="1"/>
  <c r="I4" i="1"/>
  <c r="I14" i="1"/>
  <c r="I5" i="1"/>
  <c r="I22" i="1"/>
  <c r="I30" i="1"/>
  <c r="I21" i="1"/>
  <c r="I12" i="1"/>
  <c r="I7" i="1"/>
  <c r="I3" i="1"/>
  <c r="A27" i="1"/>
  <c r="A19" i="1"/>
  <c r="A11" i="1"/>
  <c r="A3" i="1"/>
  <c r="D3" i="1" s="1"/>
  <c r="K8" i="2" l="1"/>
  <c r="G8" i="2"/>
  <c r="L8" i="2"/>
  <c r="H8" i="2"/>
  <c r="M8" i="2"/>
  <c r="I8" i="2"/>
  <c r="N8" i="2"/>
  <c r="J8" i="2"/>
  <c r="A28" i="1"/>
  <c r="D27" i="1"/>
  <c r="N12" i="1"/>
  <c r="A12" i="1"/>
  <c r="D12" i="1" s="1"/>
  <c r="D11" i="1"/>
  <c r="A20" i="1"/>
  <c r="D19" i="1"/>
  <c r="A4" i="1"/>
  <c r="D4" i="1" s="1"/>
  <c r="N13" i="1"/>
  <c r="N14" i="1"/>
  <c r="D8" i="2"/>
  <c r="C8" i="2"/>
  <c r="F8" i="2"/>
  <c r="E8" i="2"/>
  <c r="B9" i="2"/>
  <c r="A21" i="1"/>
  <c r="D20" i="1"/>
  <c r="A5" i="1"/>
  <c r="N9" i="2" l="1"/>
  <c r="J9" i="2"/>
  <c r="K9" i="2"/>
  <c r="G9" i="2"/>
  <c r="L9" i="2"/>
  <c r="H9" i="2"/>
  <c r="M9" i="2"/>
  <c r="I9" i="2"/>
  <c r="A13" i="1"/>
  <c r="A29" i="1"/>
  <c r="D28" i="1"/>
  <c r="E9" i="2"/>
  <c r="C9" i="2"/>
  <c r="F9" i="2"/>
  <c r="D9" i="2"/>
  <c r="B10" i="2"/>
  <c r="A22" i="1"/>
  <c r="D21" i="1"/>
  <c r="A14" i="1"/>
  <c r="D13" i="1"/>
  <c r="A6" i="1"/>
  <c r="D5" i="1"/>
  <c r="A30" i="1" l="1"/>
  <c r="D29" i="1"/>
  <c r="M10" i="2"/>
  <c r="I10" i="2"/>
  <c r="N10" i="2"/>
  <c r="J10" i="2"/>
  <c r="K10" i="2"/>
  <c r="G10" i="2"/>
  <c r="L10" i="2"/>
  <c r="H10" i="2"/>
  <c r="E10" i="2"/>
  <c r="D10" i="2"/>
  <c r="C10" i="2"/>
  <c r="F10" i="2"/>
  <c r="A23" i="1"/>
  <c r="D22" i="1"/>
  <c r="A15" i="1"/>
  <c r="D14" i="1"/>
  <c r="A7" i="1"/>
  <c r="D6" i="1"/>
  <c r="A31" i="1" l="1"/>
  <c r="D30" i="1"/>
  <c r="A24" i="1"/>
  <c r="D24" i="1" s="1"/>
  <c r="D23" i="1"/>
  <c r="A16" i="1"/>
  <c r="D16" i="1" s="1"/>
  <c r="D15" i="1"/>
  <c r="A8" i="1"/>
  <c r="D8" i="1" s="1"/>
  <c r="D7" i="1"/>
  <c r="A32" i="1" l="1"/>
  <c r="D32" i="1" s="1"/>
  <c r="D31" i="1"/>
</calcChain>
</file>

<file path=xl/sharedStrings.xml><?xml version="1.0" encoding="utf-8"?>
<sst xmlns="http://schemas.openxmlformats.org/spreadsheetml/2006/main" count="34" uniqueCount="16">
  <si>
    <t>SF</t>
  </si>
  <si>
    <t>CR</t>
  </si>
  <si>
    <t>BW</t>
  </si>
  <si>
    <t>Bitrate</t>
  </si>
  <si>
    <t>CR1</t>
  </si>
  <si>
    <t>CR2</t>
  </si>
  <si>
    <t>CR3</t>
  </si>
  <si>
    <t>CR4</t>
  </si>
  <si>
    <t>Bitrate for BW = 125 kHz</t>
  </si>
  <si>
    <t>Bitrate for BW = 250 kHz</t>
  </si>
  <si>
    <t>Bitrate for BW = 500 kHz</t>
  </si>
  <si>
    <t>SNR</t>
  </si>
  <si>
    <t>f = 868 MHz</t>
  </si>
  <si>
    <t>d (km)</t>
  </si>
  <si>
    <t>dist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</si>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</sst>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85" zoomScaleNormal="85" workbookViewId="0">
      <selection sqref="A1:D8"/>
    </sheetView>
  </sheetViews>
  <sheetFormatPr defaultColWidth="9.109375" defaultRowHeight="14.4" x14ac:dyDescent="0.3"/>
  <cols>
    <col min="1" max="3" width="9.109375" style="1"/>
    <col min="4" max="4" width="12.5546875" style="2" customWidth="1"/>
    <col min="5" max="16384" width="9.109375" style="1"/>
  </cols>
  <sheetData>
    <row r="1" spans="1:14" s="3" customFormat="1" x14ac:dyDescent="0.3">
      <c r="A1" s="4" t="s">
        <v>0</v>
      </c>
      <c r="B1" s="4" t="s">
        <v>1</v>
      </c>
      <c r="C1" s="4" t="s">
        <v>2</v>
      </c>
      <c r="D1" s="5" t="s">
        <v>3</v>
      </c>
      <c r="F1" s="4" t="s">
        <v>0</v>
      </c>
      <c r="G1" s="4" t="s">
        <v>1</v>
      </c>
      <c r="H1" s="4" t="s">
        <v>2</v>
      </c>
      <c r="I1" s="4" t="s">
        <v>3</v>
      </c>
      <c r="K1" s="4" t="s">
        <v>0</v>
      </c>
      <c r="L1" s="4" t="s">
        <v>1</v>
      </c>
      <c r="M1" s="4" t="s">
        <v>2</v>
      </c>
      <c r="N1" s="4" t="s">
        <v>3</v>
      </c>
    </row>
    <row r="2" spans="1:14" x14ac:dyDescent="0.3">
      <c r="A2" s="6">
        <v>6</v>
      </c>
      <c r="B2" s="6">
        <v>1</v>
      </c>
      <c r="C2" s="6">
        <v>125</v>
      </c>
      <c r="D2" s="7">
        <f>(4*C2*(10^3)*A2)/((2^A2)*(4+B2))</f>
        <v>9375</v>
      </c>
      <c r="F2" s="6">
        <v>6</v>
      </c>
      <c r="G2" s="6">
        <v>1</v>
      </c>
      <c r="H2" s="6">
        <v>250</v>
      </c>
      <c r="I2" s="7">
        <f t="shared" ref="I2:I8" si="0">(4*H2*(10^3)*F2)/((2^F2)*(4+G2))</f>
        <v>18750</v>
      </c>
      <c r="K2" s="6">
        <v>6</v>
      </c>
      <c r="L2" s="6">
        <v>1</v>
      </c>
      <c r="M2" s="6">
        <v>500</v>
      </c>
      <c r="N2" s="7">
        <f t="shared" ref="N2:N8" si="1">(4*M2*(10^3)*K2)/((2^K2)*(4+L2))</f>
        <v>37500</v>
      </c>
    </row>
    <row r="3" spans="1:14" x14ac:dyDescent="0.3">
      <c r="A3" s="6">
        <f>A2+1</f>
        <v>7</v>
      </c>
      <c r="B3" s="6">
        <v>1</v>
      </c>
      <c r="C3" s="6">
        <v>125</v>
      </c>
      <c r="D3" s="7">
        <f t="shared" ref="D3:D32" si="2">(4*C3*(10^3)*A3)/((2^A3)*(4+B3))</f>
        <v>5468.75</v>
      </c>
      <c r="F3" s="6">
        <f>F2+1</f>
        <v>7</v>
      </c>
      <c r="G3" s="6">
        <v>1</v>
      </c>
      <c r="H3" s="6">
        <v>250</v>
      </c>
      <c r="I3" s="7">
        <f t="shared" si="0"/>
        <v>10937.5</v>
      </c>
      <c r="K3" s="6">
        <f>K2+1</f>
        <v>7</v>
      </c>
      <c r="L3" s="6">
        <v>1</v>
      </c>
      <c r="M3" s="6">
        <v>500</v>
      </c>
      <c r="N3" s="7">
        <f t="shared" si="1"/>
        <v>21875</v>
      </c>
    </row>
    <row r="4" spans="1:14" x14ac:dyDescent="0.3">
      <c r="A4" s="6">
        <f t="shared" ref="A4:A8" si="3">A3+1</f>
        <v>8</v>
      </c>
      <c r="B4" s="6">
        <v>1</v>
      </c>
      <c r="C4" s="6">
        <v>125</v>
      </c>
      <c r="D4" s="7">
        <f t="shared" si="2"/>
        <v>3125</v>
      </c>
      <c r="F4" s="6">
        <f t="shared" ref="F4:F8" si="4">F3+1</f>
        <v>8</v>
      </c>
      <c r="G4" s="6">
        <v>1</v>
      </c>
      <c r="H4" s="6">
        <v>250</v>
      </c>
      <c r="I4" s="7">
        <f t="shared" si="0"/>
        <v>6250</v>
      </c>
      <c r="K4" s="6">
        <f t="shared" ref="K4:K8" si="5">K3+1</f>
        <v>8</v>
      </c>
      <c r="L4" s="6">
        <v>1</v>
      </c>
      <c r="M4" s="6">
        <v>500</v>
      </c>
      <c r="N4" s="7">
        <f t="shared" si="1"/>
        <v>12500</v>
      </c>
    </row>
    <row r="5" spans="1:14" x14ac:dyDescent="0.3">
      <c r="A5" s="6">
        <f t="shared" si="3"/>
        <v>9</v>
      </c>
      <c r="B5" s="6">
        <v>1</v>
      </c>
      <c r="C5" s="6">
        <v>125</v>
      </c>
      <c r="D5" s="7">
        <f t="shared" si="2"/>
        <v>1757.8125</v>
      </c>
      <c r="F5" s="6">
        <f t="shared" si="4"/>
        <v>9</v>
      </c>
      <c r="G5" s="6">
        <v>1</v>
      </c>
      <c r="H5" s="6">
        <v>250</v>
      </c>
      <c r="I5" s="7">
        <f t="shared" si="0"/>
        <v>3515.625</v>
      </c>
      <c r="K5" s="6">
        <f t="shared" si="5"/>
        <v>9</v>
      </c>
      <c r="L5" s="6">
        <v>1</v>
      </c>
      <c r="M5" s="6">
        <v>500</v>
      </c>
      <c r="N5" s="7">
        <f t="shared" si="1"/>
        <v>7031.25</v>
      </c>
    </row>
    <row r="6" spans="1:14" x14ac:dyDescent="0.3">
      <c r="A6" s="6">
        <f t="shared" si="3"/>
        <v>10</v>
      </c>
      <c r="B6" s="6">
        <v>1</v>
      </c>
      <c r="C6" s="6">
        <v>125</v>
      </c>
      <c r="D6" s="7">
        <f t="shared" si="2"/>
        <v>976.5625</v>
      </c>
      <c r="F6" s="6">
        <f t="shared" si="4"/>
        <v>10</v>
      </c>
      <c r="G6" s="6">
        <v>1</v>
      </c>
      <c r="H6" s="6">
        <v>250</v>
      </c>
      <c r="I6" s="7">
        <f t="shared" si="0"/>
        <v>1953.125</v>
      </c>
      <c r="K6" s="6">
        <f t="shared" si="5"/>
        <v>10</v>
      </c>
      <c r="L6" s="6">
        <v>1</v>
      </c>
      <c r="M6" s="6">
        <v>500</v>
      </c>
      <c r="N6" s="7">
        <f t="shared" si="1"/>
        <v>3906.25</v>
      </c>
    </row>
    <row r="7" spans="1:14" x14ac:dyDescent="0.3">
      <c r="A7" s="6">
        <f t="shared" si="3"/>
        <v>11</v>
      </c>
      <c r="B7" s="6">
        <v>1</v>
      </c>
      <c r="C7" s="6">
        <v>125</v>
      </c>
      <c r="D7" s="7">
        <f t="shared" si="2"/>
        <v>537.109375</v>
      </c>
      <c r="F7" s="6">
        <f t="shared" si="4"/>
        <v>11</v>
      </c>
      <c r="G7" s="6">
        <v>1</v>
      </c>
      <c r="H7" s="6">
        <v>250</v>
      </c>
      <c r="I7" s="7">
        <f t="shared" si="0"/>
        <v>1074.21875</v>
      </c>
      <c r="K7" s="6">
        <f t="shared" si="5"/>
        <v>11</v>
      </c>
      <c r="L7" s="6">
        <v>1</v>
      </c>
      <c r="M7" s="6">
        <v>500</v>
      </c>
      <c r="N7" s="7">
        <f t="shared" si="1"/>
        <v>2148.4375</v>
      </c>
    </row>
    <row r="8" spans="1:14" x14ac:dyDescent="0.3">
      <c r="A8" s="6">
        <f t="shared" si="3"/>
        <v>12</v>
      </c>
      <c r="B8" s="6">
        <v>1</v>
      </c>
      <c r="C8" s="6">
        <v>125</v>
      </c>
      <c r="D8" s="7">
        <f t="shared" si="2"/>
        <v>292.96875</v>
      </c>
      <c r="F8" s="6">
        <f t="shared" si="4"/>
        <v>12</v>
      </c>
      <c r="G8" s="6">
        <v>1</v>
      </c>
      <c r="H8" s="6">
        <v>250</v>
      </c>
      <c r="I8" s="7">
        <f t="shared" si="0"/>
        <v>585.9375</v>
      </c>
      <c r="K8" s="6">
        <f t="shared" si="5"/>
        <v>12</v>
      </c>
      <c r="L8" s="6">
        <v>1</v>
      </c>
      <c r="M8" s="6">
        <v>500</v>
      </c>
      <c r="N8" s="7">
        <f t="shared" si="1"/>
        <v>1171.875</v>
      </c>
    </row>
    <row r="9" spans="1:14" ht="3.75" customHeight="1" x14ac:dyDescent="0.3">
      <c r="A9" s="6"/>
      <c r="B9" s="6"/>
      <c r="C9" s="6"/>
      <c r="D9" s="7"/>
      <c r="F9" s="6"/>
      <c r="G9" s="6"/>
      <c r="H9" s="6"/>
      <c r="I9" s="7"/>
      <c r="K9" s="6"/>
      <c r="L9" s="6"/>
      <c r="M9" s="6"/>
      <c r="N9" s="7"/>
    </row>
    <row r="10" spans="1:14" x14ac:dyDescent="0.3">
      <c r="A10" s="6">
        <v>6</v>
      </c>
      <c r="B10" s="6">
        <v>2</v>
      </c>
      <c r="C10" s="6">
        <v>125</v>
      </c>
      <c r="D10" s="7">
        <f t="shared" si="2"/>
        <v>7812.5</v>
      </c>
      <c r="F10" s="6">
        <v>6</v>
      </c>
      <c r="G10" s="6">
        <v>2</v>
      </c>
      <c r="H10" s="6">
        <v>250</v>
      </c>
      <c r="I10" s="7">
        <f t="shared" ref="I10:I16" si="6">(4*H10*(10^3)*F10)/((2^F10)*(4+G10))</f>
        <v>15625</v>
      </c>
      <c r="K10" s="6">
        <v>6</v>
      </c>
      <c r="L10" s="6">
        <v>2</v>
      </c>
      <c r="M10" s="6">
        <v>500</v>
      </c>
      <c r="N10" s="7">
        <f>(4*M10*(10^3)*K10)/((2^K10)*(4+L10))</f>
        <v>31250</v>
      </c>
    </row>
    <row r="11" spans="1:14" x14ac:dyDescent="0.3">
      <c r="A11" s="6">
        <f>A10+1</f>
        <v>7</v>
      </c>
      <c r="B11" s="6">
        <v>2</v>
      </c>
      <c r="C11" s="6">
        <v>125</v>
      </c>
      <c r="D11" s="7">
        <f t="shared" si="2"/>
        <v>4557.291666666667</v>
      </c>
      <c r="F11" s="6">
        <f>F10+1</f>
        <v>7</v>
      </c>
      <c r="G11" s="6">
        <v>2</v>
      </c>
      <c r="H11" s="6">
        <v>250</v>
      </c>
      <c r="I11" s="7">
        <f t="shared" si="6"/>
        <v>9114.5833333333339</v>
      </c>
      <c r="K11" s="6">
        <f>K10+1</f>
        <v>7</v>
      </c>
      <c r="L11" s="6">
        <v>2</v>
      </c>
      <c r="M11" s="6">
        <v>500</v>
      </c>
      <c r="N11" s="7">
        <f>(4*M11*(10^3)*K11)/((2^K11)*(4+L11))</f>
        <v>18229.166666666668</v>
      </c>
    </row>
    <row r="12" spans="1:14" x14ac:dyDescent="0.3">
      <c r="A12" s="6">
        <f t="shared" ref="A12:A16" si="7">A11+1</f>
        <v>8</v>
      </c>
      <c r="B12" s="6">
        <v>2</v>
      </c>
      <c r="C12" s="6">
        <v>125</v>
      </c>
      <c r="D12" s="7">
        <f t="shared" si="2"/>
        <v>2604.1666666666665</v>
      </c>
      <c r="F12" s="6">
        <f t="shared" ref="F12:F16" si="8">F11+1</f>
        <v>8</v>
      </c>
      <c r="G12" s="6">
        <v>2</v>
      </c>
      <c r="H12" s="6">
        <v>250</v>
      </c>
      <c r="I12" s="7">
        <f t="shared" si="6"/>
        <v>5208.333333333333</v>
      </c>
      <c r="K12" s="6">
        <f t="shared" ref="K12:K16" si="9">K11+1</f>
        <v>8</v>
      </c>
      <c r="L12" s="6">
        <v>2</v>
      </c>
      <c r="M12" s="6">
        <v>500</v>
      </c>
      <c r="N12" s="7">
        <f t="shared" ref="N12:N32" si="10">(4*M12*(10^3)*K12)/((2^K12)*(4+L12))</f>
        <v>10416.666666666666</v>
      </c>
    </row>
    <row r="13" spans="1:14" x14ac:dyDescent="0.3">
      <c r="A13" s="6">
        <f t="shared" si="7"/>
        <v>9</v>
      </c>
      <c r="B13" s="6">
        <v>2</v>
      </c>
      <c r="C13" s="6">
        <v>125</v>
      </c>
      <c r="D13" s="7">
        <f t="shared" si="2"/>
        <v>1464.84375</v>
      </c>
      <c r="F13" s="6">
        <f t="shared" si="8"/>
        <v>9</v>
      </c>
      <c r="G13" s="6">
        <v>2</v>
      </c>
      <c r="H13" s="6">
        <v>250</v>
      </c>
      <c r="I13" s="7">
        <f t="shared" si="6"/>
        <v>2929.6875</v>
      </c>
      <c r="K13" s="6">
        <f t="shared" si="9"/>
        <v>9</v>
      </c>
      <c r="L13" s="6">
        <v>2</v>
      </c>
      <c r="M13" s="6">
        <v>500</v>
      </c>
      <c r="N13" s="7">
        <f t="shared" si="10"/>
        <v>5859.375</v>
      </c>
    </row>
    <row r="14" spans="1:14" x14ac:dyDescent="0.3">
      <c r="A14" s="6">
        <f t="shared" si="7"/>
        <v>10</v>
      </c>
      <c r="B14" s="6">
        <v>2</v>
      </c>
      <c r="C14" s="6">
        <v>125</v>
      </c>
      <c r="D14" s="7">
        <f t="shared" si="2"/>
        <v>813.80208333333337</v>
      </c>
      <c r="F14" s="6">
        <f t="shared" si="8"/>
        <v>10</v>
      </c>
      <c r="G14" s="6">
        <v>2</v>
      </c>
      <c r="H14" s="6">
        <v>250</v>
      </c>
      <c r="I14" s="7">
        <f t="shared" si="6"/>
        <v>1627.6041666666667</v>
      </c>
      <c r="K14" s="6">
        <f t="shared" si="9"/>
        <v>10</v>
      </c>
      <c r="L14" s="6">
        <v>2</v>
      </c>
      <c r="M14" s="6">
        <v>500</v>
      </c>
      <c r="N14" s="7">
        <f t="shared" si="10"/>
        <v>3255.2083333333335</v>
      </c>
    </row>
    <row r="15" spans="1:14" x14ac:dyDescent="0.3">
      <c r="A15" s="6">
        <f t="shared" si="7"/>
        <v>11</v>
      </c>
      <c r="B15" s="6">
        <v>2</v>
      </c>
      <c r="C15" s="6">
        <v>125</v>
      </c>
      <c r="D15" s="7">
        <f t="shared" si="2"/>
        <v>447.59114583333331</v>
      </c>
      <c r="F15" s="6">
        <f t="shared" si="8"/>
        <v>11</v>
      </c>
      <c r="G15" s="6">
        <v>2</v>
      </c>
      <c r="H15" s="6">
        <v>250</v>
      </c>
      <c r="I15" s="7">
        <f t="shared" si="6"/>
        <v>895.18229166666663</v>
      </c>
      <c r="K15" s="6">
        <f t="shared" si="9"/>
        <v>11</v>
      </c>
      <c r="L15" s="6">
        <v>2</v>
      </c>
      <c r="M15" s="6">
        <v>500</v>
      </c>
      <c r="N15" s="7">
        <f t="shared" si="10"/>
        <v>1790.3645833333333</v>
      </c>
    </row>
    <row r="16" spans="1:14" x14ac:dyDescent="0.3">
      <c r="A16" s="6">
        <f t="shared" si="7"/>
        <v>12</v>
      </c>
      <c r="B16" s="6">
        <v>2</v>
      </c>
      <c r="C16" s="6">
        <v>125</v>
      </c>
      <c r="D16" s="7">
        <f t="shared" si="2"/>
        <v>244.140625</v>
      </c>
      <c r="F16" s="6">
        <f t="shared" si="8"/>
        <v>12</v>
      </c>
      <c r="G16" s="6">
        <v>2</v>
      </c>
      <c r="H16" s="6">
        <v>250</v>
      </c>
      <c r="I16" s="7">
        <f t="shared" si="6"/>
        <v>488.28125</v>
      </c>
      <c r="K16" s="6">
        <f t="shared" si="9"/>
        <v>12</v>
      </c>
      <c r="L16" s="6">
        <v>2</v>
      </c>
      <c r="M16" s="6">
        <v>500</v>
      </c>
      <c r="N16" s="7">
        <f t="shared" si="10"/>
        <v>976.5625</v>
      </c>
    </row>
    <row r="17" spans="1:14" ht="3" customHeight="1" x14ac:dyDescent="0.3">
      <c r="A17" s="6"/>
      <c r="B17" s="6"/>
      <c r="C17" s="6"/>
      <c r="D17" s="7"/>
      <c r="F17" s="6"/>
      <c r="G17" s="6"/>
      <c r="H17" s="6"/>
      <c r="I17" s="7"/>
      <c r="K17" s="6"/>
      <c r="L17" s="6"/>
      <c r="M17" s="6"/>
      <c r="N17" s="7"/>
    </row>
    <row r="18" spans="1:14" x14ac:dyDescent="0.3">
      <c r="A18" s="6">
        <v>6</v>
      </c>
      <c r="B18" s="6">
        <v>3</v>
      </c>
      <c r="C18" s="6">
        <v>125</v>
      </c>
      <c r="D18" s="7">
        <f t="shared" si="2"/>
        <v>6696.4285714285716</v>
      </c>
      <c r="F18" s="6">
        <v>6</v>
      </c>
      <c r="G18" s="6">
        <v>3</v>
      </c>
      <c r="H18" s="6">
        <v>250</v>
      </c>
      <c r="I18" s="7">
        <f t="shared" ref="I18:I24" si="11">(4*H18*(10^3)*F18)/((2^F18)*(4+G18))</f>
        <v>13392.857142857143</v>
      </c>
      <c r="K18" s="6">
        <v>6</v>
      </c>
      <c r="L18" s="6">
        <v>3</v>
      </c>
      <c r="M18" s="6">
        <v>500</v>
      </c>
      <c r="N18" s="7">
        <f t="shared" si="10"/>
        <v>26785.714285714286</v>
      </c>
    </row>
    <row r="19" spans="1:14" x14ac:dyDescent="0.3">
      <c r="A19" s="6">
        <f>A18+1</f>
        <v>7</v>
      </c>
      <c r="B19" s="6">
        <v>3</v>
      </c>
      <c r="C19" s="6">
        <v>125</v>
      </c>
      <c r="D19" s="7">
        <f t="shared" si="2"/>
        <v>3906.25</v>
      </c>
      <c r="F19" s="6">
        <f>F18+1</f>
        <v>7</v>
      </c>
      <c r="G19" s="6">
        <v>3</v>
      </c>
      <c r="H19" s="6">
        <v>250</v>
      </c>
      <c r="I19" s="7">
        <f t="shared" si="11"/>
        <v>7812.5</v>
      </c>
      <c r="K19" s="6">
        <f>K18+1</f>
        <v>7</v>
      </c>
      <c r="L19" s="6">
        <v>3</v>
      </c>
      <c r="M19" s="6">
        <v>500</v>
      </c>
      <c r="N19" s="7">
        <f t="shared" si="10"/>
        <v>15625</v>
      </c>
    </row>
    <row r="20" spans="1:14" x14ac:dyDescent="0.3">
      <c r="A20" s="6">
        <f t="shared" ref="A20:A24" si="12">A19+1</f>
        <v>8</v>
      </c>
      <c r="B20" s="6">
        <v>3</v>
      </c>
      <c r="C20" s="6">
        <v>125</v>
      </c>
      <c r="D20" s="7">
        <f t="shared" si="2"/>
        <v>2232.1428571428573</v>
      </c>
      <c r="F20" s="6">
        <f t="shared" ref="F20:F24" si="13">F19+1</f>
        <v>8</v>
      </c>
      <c r="G20" s="6">
        <v>3</v>
      </c>
      <c r="H20" s="6">
        <v>250</v>
      </c>
      <c r="I20" s="7">
        <f t="shared" si="11"/>
        <v>4464.2857142857147</v>
      </c>
      <c r="K20" s="6">
        <f t="shared" ref="K20:K24" si="14">K19+1</f>
        <v>8</v>
      </c>
      <c r="L20" s="6">
        <v>3</v>
      </c>
      <c r="M20" s="6">
        <v>500</v>
      </c>
      <c r="N20" s="7">
        <f t="shared" si="10"/>
        <v>8928.5714285714294</v>
      </c>
    </row>
    <row r="21" spans="1:14" x14ac:dyDescent="0.3">
      <c r="A21" s="6">
        <f t="shared" si="12"/>
        <v>9</v>
      </c>
      <c r="B21" s="6">
        <v>3</v>
      </c>
      <c r="C21" s="6">
        <v>125</v>
      </c>
      <c r="D21" s="7">
        <f t="shared" si="2"/>
        <v>1255.5803571428571</v>
      </c>
      <c r="F21" s="6">
        <f t="shared" si="13"/>
        <v>9</v>
      </c>
      <c r="G21" s="6">
        <v>3</v>
      </c>
      <c r="H21" s="6">
        <v>250</v>
      </c>
      <c r="I21" s="7">
        <f t="shared" si="11"/>
        <v>2511.1607142857142</v>
      </c>
      <c r="K21" s="6">
        <f t="shared" si="14"/>
        <v>9</v>
      </c>
      <c r="L21" s="6">
        <v>3</v>
      </c>
      <c r="M21" s="6">
        <v>500</v>
      </c>
      <c r="N21" s="7">
        <f t="shared" si="10"/>
        <v>5022.3214285714284</v>
      </c>
    </row>
    <row r="22" spans="1:14" x14ac:dyDescent="0.3">
      <c r="A22" s="6">
        <f t="shared" si="12"/>
        <v>10</v>
      </c>
      <c r="B22" s="6">
        <v>3</v>
      </c>
      <c r="C22" s="6">
        <v>125</v>
      </c>
      <c r="D22" s="7">
        <f t="shared" si="2"/>
        <v>697.54464285714289</v>
      </c>
      <c r="F22" s="6">
        <f t="shared" si="13"/>
        <v>10</v>
      </c>
      <c r="G22" s="6">
        <v>3</v>
      </c>
      <c r="H22" s="6">
        <v>250</v>
      </c>
      <c r="I22" s="7">
        <f t="shared" si="11"/>
        <v>1395.0892857142858</v>
      </c>
      <c r="K22" s="6">
        <f t="shared" si="14"/>
        <v>10</v>
      </c>
      <c r="L22" s="6">
        <v>3</v>
      </c>
      <c r="M22" s="6">
        <v>500</v>
      </c>
      <c r="N22" s="7">
        <f t="shared" si="10"/>
        <v>2790.1785714285716</v>
      </c>
    </row>
    <row r="23" spans="1:14" x14ac:dyDescent="0.3">
      <c r="A23" s="6">
        <f t="shared" si="12"/>
        <v>11</v>
      </c>
      <c r="B23" s="6">
        <v>3</v>
      </c>
      <c r="C23" s="6">
        <v>125</v>
      </c>
      <c r="D23" s="7">
        <f t="shared" si="2"/>
        <v>383.64955357142856</v>
      </c>
      <c r="F23" s="6">
        <f t="shared" si="13"/>
        <v>11</v>
      </c>
      <c r="G23" s="6">
        <v>3</v>
      </c>
      <c r="H23" s="6">
        <v>250</v>
      </c>
      <c r="I23" s="7">
        <f t="shared" si="11"/>
        <v>767.29910714285711</v>
      </c>
      <c r="K23" s="6">
        <f t="shared" si="14"/>
        <v>11</v>
      </c>
      <c r="L23" s="6">
        <v>3</v>
      </c>
      <c r="M23" s="6">
        <v>500</v>
      </c>
      <c r="N23" s="7">
        <f t="shared" si="10"/>
        <v>1534.5982142857142</v>
      </c>
    </row>
    <row r="24" spans="1:14" x14ac:dyDescent="0.3">
      <c r="A24" s="6">
        <f t="shared" si="12"/>
        <v>12</v>
      </c>
      <c r="B24" s="6">
        <v>3</v>
      </c>
      <c r="C24" s="6">
        <v>125</v>
      </c>
      <c r="D24" s="7">
        <f t="shared" si="2"/>
        <v>209.26339285714286</v>
      </c>
      <c r="F24" s="6">
        <f t="shared" si="13"/>
        <v>12</v>
      </c>
      <c r="G24" s="6">
        <v>3</v>
      </c>
      <c r="H24" s="6">
        <v>250</v>
      </c>
      <c r="I24" s="7">
        <f t="shared" si="11"/>
        <v>418.52678571428572</v>
      </c>
      <c r="K24" s="6">
        <f t="shared" si="14"/>
        <v>12</v>
      </c>
      <c r="L24" s="6">
        <v>3</v>
      </c>
      <c r="M24" s="6">
        <v>500</v>
      </c>
      <c r="N24" s="7">
        <f t="shared" si="10"/>
        <v>837.05357142857144</v>
      </c>
    </row>
    <row r="25" spans="1:14" ht="3.75" customHeight="1" x14ac:dyDescent="0.3">
      <c r="A25" s="6"/>
      <c r="B25" s="6"/>
      <c r="C25" s="6"/>
      <c r="D25" s="7"/>
      <c r="F25" s="6"/>
      <c r="G25" s="6"/>
      <c r="H25" s="6"/>
      <c r="I25" s="7"/>
      <c r="K25" s="6"/>
      <c r="L25" s="6"/>
      <c r="M25" s="6"/>
      <c r="N25" s="7"/>
    </row>
    <row r="26" spans="1:14" x14ac:dyDescent="0.3">
      <c r="A26" s="6">
        <v>6</v>
      </c>
      <c r="B26" s="6">
        <v>4</v>
      </c>
      <c r="C26" s="6">
        <v>125</v>
      </c>
      <c r="D26" s="7">
        <f t="shared" si="2"/>
        <v>5859.375</v>
      </c>
      <c r="F26" s="6">
        <v>6</v>
      </c>
      <c r="G26" s="6">
        <v>4</v>
      </c>
      <c r="H26" s="6">
        <v>250</v>
      </c>
      <c r="I26" s="7">
        <f t="shared" ref="I26:I32" si="15">(4*H26*(10^3)*F26)/((2^F26)*(4+G26))</f>
        <v>11718.75</v>
      </c>
      <c r="K26" s="6">
        <v>6</v>
      </c>
      <c r="L26" s="6">
        <v>4</v>
      </c>
      <c r="M26" s="6">
        <v>500</v>
      </c>
      <c r="N26" s="7">
        <f t="shared" si="10"/>
        <v>23437.5</v>
      </c>
    </row>
    <row r="27" spans="1:14" x14ac:dyDescent="0.3">
      <c r="A27" s="6">
        <f>A26+1</f>
        <v>7</v>
      </c>
      <c r="B27" s="6">
        <v>4</v>
      </c>
      <c r="C27" s="6">
        <v>125</v>
      </c>
      <c r="D27" s="7">
        <f t="shared" si="2"/>
        <v>3417.96875</v>
      </c>
      <c r="F27" s="6">
        <f t="shared" ref="F27:F32" si="16">F26+1</f>
        <v>7</v>
      </c>
      <c r="G27" s="6">
        <v>4</v>
      </c>
      <c r="H27" s="6">
        <v>250</v>
      </c>
      <c r="I27" s="7">
        <f t="shared" si="15"/>
        <v>6835.9375</v>
      </c>
      <c r="K27" s="6">
        <f>K26+1</f>
        <v>7</v>
      </c>
      <c r="L27" s="6">
        <v>4</v>
      </c>
      <c r="M27" s="6">
        <v>500</v>
      </c>
      <c r="N27" s="7">
        <f t="shared" si="10"/>
        <v>13671.875</v>
      </c>
    </row>
    <row r="28" spans="1:14" x14ac:dyDescent="0.3">
      <c r="A28" s="6">
        <f t="shared" ref="A28:A32" si="17">A27+1</f>
        <v>8</v>
      </c>
      <c r="B28" s="6">
        <v>4</v>
      </c>
      <c r="C28" s="6">
        <v>125</v>
      </c>
      <c r="D28" s="7">
        <f t="shared" si="2"/>
        <v>1953.125</v>
      </c>
      <c r="F28" s="6">
        <f t="shared" si="16"/>
        <v>8</v>
      </c>
      <c r="G28" s="6">
        <v>4</v>
      </c>
      <c r="H28" s="6">
        <v>250</v>
      </c>
      <c r="I28" s="7">
        <f t="shared" si="15"/>
        <v>3906.25</v>
      </c>
      <c r="K28" s="6">
        <f t="shared" ref="K28:K31" si="18">K27+1</f>
        <v>8</v>
      </c>
      <c r="L28" s="6">
        <v>4</v>
      </c>
      <c r="M28" s="6">
        <v>500</v>
      </c>
      <c r="N28" s="7">
        <f t="shared" si="10"/>
        <v>7812.5</v>
      </c>
    </row>
    <row r="29" spans="1:14" x14ac:dyDescent="0.3">
      <c r="A29" s="6">
        <f t="shared" si="17"/>
        <v>9</v>
      </c>
      <c r="B29" s="6">
        <v>4</v>
      </c>
      <c r="C29" s="6">
        <v>125</v>
      </c>
      <c r="D29" s="7">
        <f t="shared" si="2"/>
        <v>1098.6328125</v>
      </c>
      <c r="F29" s="6">
        <f t="shared" si="16"/>
        <v>9</v>
      </c>
      <c r="G29" s="6">
        <v>4</v>
      </c>
      <c r="H29" s="6">
        <v>250</v>
      </c>
      <c r="I29" s="7">
        <f t="shared" si="15"/>
        <v>2197.265625</v>
      </c>
      <c r="K29" s="6">
        <f t="shared" si="18"/>
        <v>9</v>
      </c>
      <c r="L29" s="6">
        <v>4</v>
      </c>
      <c r="M29" s="6">
        <v>500</v>
      </c>
      <c r="N29" s="7">
        <f t="shared" si="10"/>
        <v>4394.53125</v>
      </c>
    </row>
    <row r="30" spans="1:14" x14ac:dyDescent="0.3">
      <c r="A30" s="6">
        <f t="shared" si="17"/>
        <v>10</v>
      </c>
      <c r="B30" s="6">
        <v>4</v>
      </c>
      <c r="C30" s="6">
        <v>125</v>
      </c>
      <c r="D30" s="7">
        <f t="shared" si="2"/>
        <v>610.3515625</v>
      </c>
      <c r="F30" s="6">
        <f t="shared" si="16"/>
        <v>10</v>
      </c>
      <c r="G30" s="6">
        <v>4</v>
      </c>
      <c r="H30" s="6">
        <v>250</v>
      </c>
      <c r="I30" s="7">
        <f t="shared" si="15"/>
        <v>1220.703125</v>
      </c>
      <c r="K30" s="6">
        <f t="shared" si="18"/>
        <v>10</v>
      </c>
      <c r="L30" s="6">
        <v>4</v>
      </c>
      <c r="M30" s="6">
        <v>500</v>
      </c>
      <c r="N30" s="7">
        <f t="shared" si="10"/>
        <v>2441.40625</v>
      </c>
    </row>
    <row r="31" spans="1:14" x14ac:dyDescent="0.3">
      <c r="A31" s="6">
        <f t="shared" si="17"/>
        <v>11</v>
      </c>
      <c r="B31" s="6">
        <v>4</v>
      </c>
      <c r="C31" s="6">
        <v>125</v>
      </c>
      <c r="D31" s="7">
        <f t="shared" si="2"/>
        <v>335.693359375</v>
      </c>
      <c r="F31" s="6">
        <f t="shared" si="16"/>
        <v>11</v>
      </c>
      <c r="G31" s="6">
        <v>4</v>
      </c>
      <c r="H31" s="6">
        <v>250</v>
      </c>
      <c r="I31" s="7">
        <f t="shared" si="15"/>
        <v>671.38671875</v>
      </c>
      <c r="K31" s="6">
        <f t="shared" si="18"/>
        <v>11</v>
      </c>
      <c r="L31" s="6">
        <v>4</v>
      </c>
      <c r="M31" s="6">
        <v>500</v>
      </c>
      <c r="N31" s="7">
        <f t="shared" si="10"/>
        <v>1342.7734375</v>
      </c>
    </row>
    <row r="32" spans="1:14" x14ac:dyDescent="0.3">
      <c r="A32" s="6">
        <f t="shared" si="17"/>
        <v>12</v>
      </c>
      <c r="B32" s="6">
        <v>4</v>
      </c>
      <c r="C32" s="6">
        <v>125</v>
      </c>
      <c r="D32" s="7">
        <f t="shared" si="2"/>
        <v>183.10546875</v>
      </c>
      <c r="F32" s="6">
        <f t="shared" si="16"/>
        <v>12</v>
      </c>
      <c r="G32" s="6">
        <v>4</v>
      </c>
      <c r="H32" s="6">
        <v>125</v>
      </c>
      <c r="I32" s="7">
        <f t="shared" si="15"/>
        <v>183.10546875</v>
      </c>
      <c r="K32" s="6">
        <v>12</v>
      </c>
      <c r="L32" s="6">
        <v>4</v>
      </c>
      <c r="M32" s="6">
        <v>500</v>
      </c>
      <c r="N32" s="7">
        <f t="shared" si="10"/>
        <v>732.421875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7"/>
  <sheetViews>
    <sheetView tabSelected="1" workbookViewId="0">
      <selection activeCell="L29" sqref="L29"/>
    </sheetView>
  </sheetViews>
  <sheetFormatPr defaultColWidth="9.109375" defaultRowHeight="14.4" x14ac:dyDescent="0.3"/>
  <cols>
    <col min="1" max="1" width="3" style="8" customWidth="1"/>
    <col min="2" max="3" width="9.109375" style="8"/>
    <col min="4" max="4" width="12" style="8" bestFit="1" customWidth="1"/>
    <col min="5" max="16384" width="9.109375" style="8"/>
  </cols>
  <sheetData>
    <row r="1" spans="2:24" ht="15" thickBot="1" x14ac:dyDescent="0.35"/>
    <row r="2" spans="2:24" x14ac:dyDescent="0.3">
      <c r="B2" s="26" t="s">
        <v>0</v>
      </c>
      <c r="C2" s="23" t="s">
        <v>8</v>
      </c>
      <c r="D2" s="24"/>
      <c r="E2" s="24"/>
      <c r="F2" s="25"/>
      <c r="G2" s="23" t="s">
        <v>9</v>
      </c>
      <c r="H2" s="24"/>
      <c r="I2" s="24"/>
      <c r="J2" s="25"/>
      <c r="K2" s="23" t="s">
        <v>10</v>
      </c>
      <c r="L2" s="24"/>
      <c r="M2" s="24"/>
      <c r="N2" s="25"/>
    </row>
    <row r="3" spans="2:24" ht="15" thickBot="1" x14ac:dyDescent="0.35">
      <c r="B3" s="27"/>
      <c r="C3" s="20" t="s">
        <v>4</v>
      </c>
      <c r="D3" s="21" t="s">
        <v>5</v>
      </c>
      <c r="E3" s="21" t="s">
        <v>6</v>
      </c>
      <c r="F3" s="22" t="s">
        <v>7</v>
      </c>
      <c r="G3" s="20" t="s">
        <v>4</v>
      </c>
      <c r="H3" s="21" t="s">
        <v>5</v>
      </c>
      <c r="I3" s="21" t="s">
        <v>6</v>
      </c>
      <c r="J3" s="22" t="s">
        <v>7</v>
      </c>
      <c r="K3" s="20" t="s">
        <v>4</v>
      </c>
      <c r="L3" s="21" t="s">
        <v>5</v>
      </c>
      <c r="M3" s="21" t="s">
        <v>6</v>
      </c>
      <c r="N3" s="22" t="s">
        <v>7</v>
      </c>
    </row>
    <row r="4" spans="2:24" x14ac:dyDescent="0.3">
      <c r="B4" s="16">
        <v>6</v>
      </c>
      <c r="C4" s="17">
        <f>(4*125*(10^3)*B4)/((2^B4)*(4+1))</f>
        <v>9375</v>
      </c>
      <c r="D4" s="18">
        <f>(4*125*(10^3)*B4)/((2^B4)*(4+2))</f>
        <v>7812.5</v>
      </c>
      <c r="E4" s="18">
        <f>(4*125*(10^3)*B4)/((2^B4)*(4+3))</f>
        <v>6696.4285714285716</v>
      </c>
      <c r="F4" s="19">
        <f>(4*125*(10^3)*B4)/((2^B4)*(4+4))</f>
        <v>5859.375</v>
      </c>
      <c r="G4" s="17">
        <f>(4*250*(10^3)*B4)/((2^B4)*(4+1))</f>
        <v>18750</v>
      </c>
      <c r="H4" s="18">
        <f>(4*250*(10^3)*B4)/((2^B4)*(4+2))</f>
        <v>15625</v>
      </c>
      <c r="I4" s="18">
        <f>(4*250*(10^3)*B4)/((2^B4)*(4+3))</f>
        <v>13392.857142857143</v>
      </c>
      <c r="J4" s="19">
        <f>(4*250*(10^3)*B4)/((2^B4)*(4+4))</f>
        <v>11718.75</v>
      </c>
      <c r="K4" s="17">
        <f>(4*500*(10^3)*B4)/((2^B4)*(4+1))</f>
        <v>37500</v>
      </c>
      <c r="L4" s="18">
        <f>(4*500*(10^3)*B4)/((2^B4)*(4+2))</f>
        <v>31250</v>
      </c>
      <c r="M4" s="18">
        <f>(4*500*(10^3)*B4)/((2^B4)*(4+3))</f>
        <v>26785.714285714286</v>
      </c>
      <c r="N4" s="19">
        <f>(4*500*(10^3)*B4)/((2^B4)*(4+4))</f>
        <v>23437.5</v>
      </c>
    </row>
    <row r="5" spans="2:24" x14ac:dyDescent="0.3">
      <c r="B5" s="14">
        <f>B4+1</f>
        <v>7</v>
      </c>
      <c r="C5" s="9">
        <f t="shared" ref="C5:C10" si="0">(4*125*(10^3)*B5)/((2^B5)*(4+1))</f>
        <v>5468.75</v>
      </c>
      <c r="D5" s="7">
        <f t="shared" ref="D5:D10" si="1">(4*125*(10^3)*B5)/((2^B5)*(4+2))</f>
        <v>4557.291666666667</v>
      </c>
      <c r="E5" s="7">
        <f t="shared" ref="E5:E10" si="2">(4*125*(10^3)*B5)/((2^B5)*(4+3))</f>
        <v>3906.25</v>
      </c>
      <c r="F5" s="10">
        <f t="shared" ref="F5:F10" si="3">(4*125*(10^3)*B5)/((2^B5)*(4+4))</f>
        <v>3417.96875</v>
      </c>
      <c r="G5" s="9">
        <f t="shared" ref="G5:G10" si="4">(4*250*(10^3)*B5)/((2^B5)*(4+1))</f>
        <v>10937.5</v>
      </c>
      <c r="H5" s="7">
        <f t="shared" ref="H5:H10" si="5">(4*250*(10^3)*B5)/((2^B5)*(4+2))</f>
        <v>9114.5833333333339</v>
      </c>
      <c r="I5" s="7">
        <f t="shared" ref="I5:I10" si="6">(4*250*(10^3)*B5)/((2^B5)*(4+3))</f>
        <v>7812.5</v>
      </c>
      <c r="J5" s="10">
        <f t="shared" ref="J5:J10" si="7">(4*250*(10^3)*B5)/((2^B5)*(4+4))</f>
        <v>6835.9375</v>
      </c>
      <c r="K5" s="9">
        <f t="shared" ref="K5:K10" si="8">(4*500*(10^3)*B5)/((2^B5)*(4+1))</f>
        <v>21875</v>
      </c>
      <c r="L5" s="7">
        <f t="shared" ref="L5:L10" si="9">(4*500*(10^3)*B5)/((2^B5)*(4+2))</f>
        <v>18229.166666666668</v>
      </c>
      <c r="M5" s="7">
        <f t="shared" ref="M5:M10" si="10">(4*500*(10^3)*B5)/((2^B5)*(4+3))</f>
        <v>15625</v>
      </c>
      <c r="N5" s="10">
        <f t="shared" ref="N5:N10" si="11">(4*500*(10^3)*B5)/((2^B5)*(4+4))</f>
        <v>13671.875</v>
      </c>
    </row>
    <row r="6" spans="2:24" x14ac:dyDescent="0.3">
      <c r="B6" s="14">
        <f t="shared" ref="B6:B10" si="12">B5+1</f>
        <v>8</v>
      </c>
      <c r="C6" s="9">
        <f t="shared" si="0"/>
        <v>3125</v>
      </c>
      <c r="D6" s="7">
        <f t="shared" si="1"/>
        <v>2604.1666666666665</v>
      </c>
      <c r="E6" s="7">
        <f t="shared" si="2"/>
        <v>2232.1428571428573</v>
      </c>
      <c r="F6" s="10">
        <f t="shared" si="3"/>
        <v>1953.125</v>
      </c>
      <c r="G6" s="9">
        <f t="shared" si="4"/>
        <v>6250</v>
      </c>
      <c r="H6" s="7">
        <f t="shared" si="5"/>
        <v>5208.333333333333</v>
      </c>
      <c r="I6" s="7">
        <f t="shared" si="6"/>
        <v>4464.2857142857147</v>
      </c>
      <c r="J6" s="10">
        <f t="shared" si="7"/>
        <v>3906.25</v>
      </c>
      <c r="K6" s="9">
        <f t="shared" si="8"/>
        <v>12500</v>
      </c>
      <c r="L6" s="7">
        <f t="shared" si="9"/>
        <v>10416.666666666666</v>
      </c>
      <c r="M6" s="7">
        <f t="shared" si="10"/>
        <v>8928.5714285714294</v>
      </c>
      <c r="N6" s="10">
        <f t="shared" si="11"/>
        <v>7812.5</v>
      </c>
    </row>
    <row r="7" spans="2:24" x14ac:dyDescent="0.3">
      <c r="B7" s="14">
        <f t="shared" si="12"/>
        <v>9</v>
      </c>
      <c r="C7" s="9">
        <f t="shared" si="0"/>
        <v>1757.8125</v>
      </c>
      <c r="D7" s="7">
        <f t="shared" si="1"/>
        <v>1464.84375</v>
      </c>
      <c r="E7" s="7">
        <f t="shared" si="2"/>
        <v>1255.5803571428571</v>
      </c>
      <c r="F7" s="10">
        <f t="shared" si="3"/>
        <v>1098.6328125</v>
      </c>
      <c r="G7" s="9">
        <f t="shared" si="4"/>
        <v>3515.625</v>
      </c>
      <c r="H7" s="7">
        <f t="shared" si="5"/>
        <v>2929.6875</v>
      </c>
      <c r="I7" s="7">
        <f t="shared" si="6"/>
        <v>2511.1607142857142</v>
      </c>
      <c r="J7" s="10">
        <f t="shared" si="7"/>
        <v>2197.265625</v>
      </c>
      <c r="K7" s="9">
        <f t="shared" si="8"/>
        <v>7031.25</v>
      </c>
      <c r="L7" s="7">
        <f t="shared" si="9"/>
        <v>5859.375</v>
      </c>
      <c r="M7" s="7">
        <f t="shared" si="10"/>
        <v>5022.3214285714284</v>
      </c>
      <c r="N7" s="10">
        <f t="shared" si="11"/>
        <v>4394.53125</v>
      </c>
    </row>
    <row r="8" spans="2:24" x14ac:dyDescent="0.3">
      <c r="B8" s="14">
        <f t="shared" si="12"/>
        <v>10</v>
      </c>
      <c r="C8" s="9">
        <f t="shared" si="0"/>
        <v>976.5625</v>
      </c>
      <c r="D8" s="7">
        <f t="shared" si="1"/>
        <v>813.80208333333337</v>
      </c>
      <c r="E8" s="7">
        <f t="shared" si="2"/>
        <v>697.54464285714289</v>
      </c>
      <c r="F8" s="10">
        <f t="shared" si="3"/>
        <v>610.3515625</v>
      </c>
      <c r="G8" s="9">
        <f t="shared" si="4"/>
        <v>1953.125</v>
      </c>
      <c r="H8" s="7">
        <f t="shared" si="5"/>
        <v>1627.6041666666667</v>
      </c>
      <c r="I8" s="7">
        <f t="shared" si="6"/>
        <v>1395.0892857142858</v>
      </c>
      <c r="J8" s="10">
        <f t="shared" si="7"/>
        <v>1220.703125</v>
      </c>
      <c r="K8" s="9">
        <f t="shared" si="8"/>
        <v>3906.25</v>
      </c>
      <c r="L8" s="7">
        <f t="shared" si="9"/>
        <v>3255.2083333333335</v>
      </c>
      <c r="M8" s="7">
        <f t="shared" si="10"/>
        <v>2790.1785714285716</v>
      </c>
      <c r="N8" s="10">
        <f t="shared" si="11"/>
        <v>2441.40625</v>
      </c>
    </row>
    <row r="9" spans="2:24" x14ac:dyDescent="0.3">
      <c r="B9" s="14">
        <f t="shared" si="12"/>
        <v>11</v>
      </c>
      <c r="C9" s="9">
        <f t="shared" si="0"/>
        <v>537.109375</v>
      </c>
      <c r="D9" s="7">
        <f t="shared" si="1"/>
        <v>447.59114583333331</v>
      </c>
      <c r="E9" s="7">
        <f t="shared" si="2"/>
        <v>383.64955357142856</v>
      </c>
      <c r="F9" s="10">
        <f t="shared" si="3"/>
        <v>335.693359375</v>
      </c>
      <c r="G9" s="9">
        <f t="shared" si="4"/>
        <v>1074.21875</v>
      </c>
      <c r="H9" s="7">
        <f t="shared" si="5"/>
        <v>895.18229166666663</v>
      </c>
      <c r="I9" s="7">
        <f t="shared" si="6"/>
        <v>767.29910714285711</v>
      </c>
      <c r="J9" s="10">
        <f t="shared" si="7"/>
        <v>671.38671875</v>
      </c>
      <c r="K9" s="9">
        <f t="shared" si="8"/>
        <v>2148.4375</v>
      </c>
      <c r="L9" s="7">
        <f t="shared" si="9"/>
        <v>1790.3645833333333</v>
      </c>
      <c r="M9" s="7">
        <f t="shared" si="10"/>
        <v>1534.5982142857142</v>
      </c>
      <c r="N9" s="10">
        <f t="shared" si="11"/>
        <v>1342.7734375</v>
      </c>
    </row>
    <row r="10" spans="2:24" ht="15" thickBot="1" x14ac:dyDescent="0.35">
      <c r="B10" s="15">
        <f t="shared" si="12"/>
        <v>12</v>
      </c>
      <c r="C10" s="11">
        <f t="shared" si="0"/>
        <v>292.96875</v>
      </c>
      <c r="D10" s="12">
        <f t="shared" si="1"/>
        <v>244.140625</v>
      </c>
      <c r="E10" s="12">
        <f t="shared" si="2"/>
        <v>209.26339285714286</v>
      </c>
      <c r="F10" s="13">
        <f t="shared" si="3"/>
        <v>183.10546875</v>
      </c>
      <c r="G10" s="11">
        <f t="shared" si="4"/>
        <v>585.9375</v>
      </c>
      <c r="H10" s="12">
        <f t="shared" si="5"/>
        <v>488.28125</v>
      </c>
      <c r="I10" s="12">
        <f t="shared" si="6"/>
        <v>418.52678571428572</v>
      </c>
      <c r="J10" s="13">
        <f t="shared" si="7"/>
        <v>366.2109375</v>
      </c>
      <c r="K10" s="11">
        <f t="shared" si="8"/>
        <v>1171.875</v>
      </c>
      <c r="L10" s="12">
        <f t="shared" si="9"/>
        <v>976.5625</v>
      </c>
      <c r="M10" s="12">
        <f t="shared" si="10"/>
        <v>837.05357142857144</v>
      </c>
      <c r="N10" s="13">
        <f t="shared" si="11"/>
        <v>732.421875</v>
      </c>
    </row>
    <row r="14" spans="2:24" x14ac:dyDescent="0.3">
      <c r="B14" s="29" t="s">
        <v>12</v>
      </c>
      <c r="C14" s="29"/>
      <c r="D14" s="29"/>
      <c r="E14" s="29"/>
      <c r="F14" s="29"/>
      <c r="G14" s="29"/>
      <c r="H14" s="29"/>
      <c r="J14" s="28"/>
      <c r="K14" s="28"/>
      <c r="L14" s="28"/>
      <c r="M14" s="28"/>
      <c r="N14" s="28"/>
      <c r="O14" s="28"/>
      <c r="P14" s="28"/>
      <c r="R14" s="28"/>
      <c r="S14" s="28"/>
      <c r="T14" s="28"/>
      <c r="U14" s="28"/>
      <c r="V14" s="28"/>
      <c r="W14" s="28"/>
      <c r="X14" s="28"/>
    </row>
    <row r="15" spans="2:24" x14ac:dyDescent="0.3">
      <c r="B15" s="6" t="s">
        <v>0</v>
      </c>
      <c r="C15" s="6">
        <v>12</v>
      </c>
      <c r="D15" s="6">
        <v>11</v>
      </c>
      <c r="E15" s="6">
        <v>10</v>
      </c>
      <c r="F15" s="6">
        <v>9</v>
      </c>
      <c r="G15" s="6">
        <v>8</v>
      </c>
      <c r="H15" s="6">
        <v>7</v>
      </c>
    </row>
    <row r="16" spans="2:24" x14ac:dyDescent="0.3">
      <c r="B16" s="6" t="s">
        <v>11</v>
      </c>
      <c r="C16" s="6">
        <v>-20</v>
      </c>
      <c r="D16" s="6">
        <v>-17.5</v>
      </c>
      <c r="E16" s="6">
        <v>-15</v>
      </c>
      <c r="F16" s="6">
        <v>-12.5</v>
      </c>
      <c r="G16" s="6">
        <v>-10</v>
      </c>
      <c r="H16" s="6">
        <v>-7.5</v>
      </c>
    </row>
    <row r="17" spans="2:24" x14ac:dyDescent="0.3">
      <c r="B17" s="6" t="s">
        <v>13</v>
      </c>
      <c r="C17" s="31">
        <f>10^(($C$16-C16-32.45-20*LOG(868)+111.22)/20)</f>
        <v>9.9995458213407478</v>
      </c>
      <c r="D17" s="31">
        <f>10^(($C$16-D16-32.45-20*LOG(868)+111.22)/20)</f>
        <v>7.4986015073779813</v>
      </c>
      <c r="E17" s="31">
        <f>10^(($C$16-E16-32.45-20*LOG(868)+111.22)/20)</f>
        <v>5.6231578484743734</v>
      </c>
      <c r="F17" s="31">
        <f>10^(($C$16-F16-32.45-20*LOG(868)+111.22)/20)</f>
        <v>4.2167735087332829</v>
      </c>
      <c r="G17" s="31">
        <f>10^(($C$16-G16-32.45-20*LOG(868)+111.22)/20)</f>
        <v>3.162134036265591</v>
      </c>
      <c r="H17" s="31">
        <f>10^(($C$16-H16-32.45-20*LOG(868)+111.22)/20)</f>
        <v>2.3712660029286323</v>
      </c>
      <c r="K17" s="32"/>
      <c r="L17" s="32"/>
      <c r="M17" s="32"/>
      <c r="N17" s="32"/>
      <c r="O17" s="32"/>
      <c r="P17" s="32"/>
      <c r="S17" s="32"/>
      <c r="T17" s="32"/>
      <c r="U17" s="32"/>
      <c r="V17" s="32"/>
      <c r="W17" s="32"/>
      <c r="X17" s="32"/>
    </row>
  </sheetData>
  <mergeCells count="7">
    <mergeCell ref="R14:X14"/>
    <mergeCell ref="C2:F2"/>
    <mergeCell ref="G2:J2"/>
    <mergeCell ref="K2:N2"/>
    <mergeCell ref="B2:B3"/>
    <mergeCell ref="B14:H14"/>
    <mergeCell ref="J14:P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7E04-B22D-4DA4-9458-EDD8478E7415}">
  <dimension ref="A1:B502"/>
  <sheetViews>
    <sheetView topLeftCell="A73" workbookViewId="0">
      <selection activeCell="B77" sqref="B77"/>
    </sheetView>
  </sheetViews>
  <sheetFormatPr defaultRowHeight="14.4" x14ac:dyDescent="0.3"/>
  <cols>
    <col min="2" max="2" width="11.5546875" style="30" customWidth="1"/>
  </cols>
  <sheetData>
    <row r="1" spans="1:2" x14ac:dyDescent="0.3">
      <c r="A1" t="s">
        <v>14</v>
      </c>
      <c r="B1" s="30" t="s">
        <v>15</v>
      </c>
    </row>
    <row r="2" spans="1:2" x14ac:dyDescent="0.3">
      <c r="B2" s="30" t="e">
        <f>32.45+20*LOG(A2)+20*LOG(868)</f>
        <v>#NUM!</v>
      </c>
    </row>
    <row r="3" spans="1:2" x14ac:dyDescent="0.3">
      <c r="A3">
        <f>A2+0.1</f>
        <v>0.1</v>
      </c>
      <c r="B3" s="30">
        <f t="shared" ref="B3:B66" si="0">32.45+20*LOG(A3)+20*LOG(868)</f>
        <v>71.220394503529846</v>
      </c>
    </row>
    <row r="4" spans="1:2" x14ac:dyDescent="0.3">
      <c r="A4">
        <f t="shared" ref="A4:A67" si="1">A3+0.1</f>
        <v>0.2</v>
      </c>
      <c r="B4" s="30">
        <f t="shared" si="0"/>
        <v>77.240994416809471</v>
      </c>
    </row>
    <row r="5" spans="1:2" x14ac:dyDescent="0.3">
      <c r="A5">
        <f t="shared" si="1"/>
        <v>0.30000000000000004</v>
      </c>
      <c r="B5" s="30">
        <f t="shared" si="0"/>
        <v>80.762819597923098</v>
      </c>
    </row>
    <row r="6" spans="1:2" x14ac:dyDescent="0.3">
      <c r="A6">
        <f t="shared" si="1"/>
        <v>0.4</v>
      </c>
      <c r="B6" s="30">
        <f t="shared" si="0"/>
        <v>83.261594330089096</v>
      </c>
    </row>
    <row r="7" spans="1:2" x14ac:dyDescent="0.3">
      <c r="A7">
        <f t="shared" si="1"/>
        <v>0.5</v>
      </c>
      <c r="B7" s="30">
        <f t="shared" si="0"/>
        <v>85.199794590250221</v>
      </c>
    </row>
    <row r="8" spans="1:2" x14ac:dyDescent="0.3">
      <c r="A8">
        <f t="shared" si="1"/>
        <v>0.6</v>
      </c>
      <c r="B8" s="30">
        <f t="shared" si="0"/>
        <v>86.783419511202709</v>
      </c>
    </row>
    <row r="9" spans="1:2" x14ac:dyDescent="0.3">
      <c r="A9">
        <f t="shared" si="1"/>
        <v>0.7</v>
      </c>
      <c r="B9" s="30">
        <f t="shared" si="0"/>
        <v>88.122355303814984</v>
      </c>
    </row>
    <row r="10" spans="1:2" x14ac:dyDescent="0.3">
      <c r="A10">
        <f t="shared" si="1"/>
        <v>0.79999999999999993</v>
      </c>
      <c r="B10" s="30">
        <f t="shared" si="0"/>
        <v>89.282194243368721</v>
      </c>
    </row>
    <row r="11" spans="1:2" x14ac:dyDescent="0.3">
      <c r="A11">
        <f t="shared" si="1"/>
        <v>0.89999999999999991</v>
      </c>
      <c r="B11" s="30">
        <f t="shared" si="0"/>
        <v>90.305244692316336</v>
      </c>
    </row>
    <row r="12" spans="1:2" x14ac:dyDescent="0.3">
      <c r="A12">
        <f t="shared" si="1"/>
        <v>0.99999999999999989</v>
      </c>
      <c r="B12" s="30">
        <f t="shared" si="0"/>
        <v>91.220394503529846</v>
      </c>
    </row>
    <row r="13" spans="1:2" x14ac:dyDescent="0.3">
      <c r="A13">
        <f t="shared" si="1"/>
        <v>1.0999999999999999</v>
      </c>
      <c r="B13" s="30">
        <f t="shared" si="0"/>
        <v>92.048248206694353</v>
      </c>
    </row>
    <row r="14" spans="1:2" x14ac:dyDescent="0.3">
      <c r="A14">
        <f t="shared" si="1"/>
        <v>1.2</v>
      </c>
      <c r="B14" s="30">
        <f t="shared" si="0"/>
        <v>92.804019424482334</v>
      </c>
    </row>
    <row r="15" spans="1:2" x14ac:dyDescent="0.3">
      <c r="A15">
        <f t="shared" si="1"/>
        <v>1.3</v>
      </c>
      <c r="B15" s="30">
        <f t="shared" si="0"/>
        <v>93.499261549666585</v>
      </c>
    </row>
    <row r="16" spans="1:2" x14ac:dyDescent="0.3">
      <c r="A16">
        <f t="shared" si="1"/>
        <v>1.4000000000000001</v>
      </c>
      <c r="B16" s="30">
        <f t="shared" si="0"/>
        <v>94.14295521709461</v>
      </c>
    </row>
    <row r="17" spans="1:2" x14ac:dyDescent="0.3">
      <c r="A17">
        <f t="shared" si="1"/>
        <v>1.5000000000000002</v>
      </c>
      <c r="B17" s="30">
        <f t="shared" si="0"/>
        <v>94.742219684643473</v>
      </c>
    </row>
    <row r="18" spans="1:2" x14ac:dyDescent="0.3">
      <c r="A18">
        <f t="shared" si="1"/>
        <v>1.6000000000000003</v>
      </c>
      <c r="B18" s="30">
        <f t="shared" si="0"/>
        <v>95.302794156648346</v>
      </c>
    </row>
    <row r="19" spans="1:2" x14ac:dyDescent="0.3">
      <c r="A19">
        <f t="shared" si="1"/>
        <v>1.7000000000000004</v>
      </c>
      <c r="B19" s="30">
        <f t="shared" si="0"/>
        <v>95.829372931095321</v>
      </c>
    </row>
    <row r="20" spans="1:2" x14ac:dyDescent="0.3">
      <c r="A20">
        <f t="shared" si="1"/>
        <v>1.8000000000000005</v>
      </c>
      <c r="B20" s="30">
        <f t="shared" si="0"/>
        <v>96.325844605595961</v>
      </c>
    </row>
    <row r="21" spans="1:2" x14ac:dyDescent="0.3">
      <c r="A21">
        <f t="shared" si="1"/>
        <v>1.9000000000000006</v>
      </c>
      <c r="B21" s="30">
        <f t="shared" si="0"/>
        <v>96.795466522586423</v>
      </c>
    </row>
    <row r="22" spans="1:2" x14ac:dyDescent="0.3">
      <c r="A22">
        <f t="shared" si="1"/>
        <v>2.0000000000000004</v>
      </c>
      <c r="B22" s="30">
        <f t="shared" si="0"/>
        <v>97.240994416809471</v>
      </c>
    </row>
    <row r="23" spans="1:2" x14ac:dyDescent="0.3">
      <c r="A23">
        <f t="shared" si="1"/>
        <v>2.1000000000000005</v>
      </c>
      <c r="B23" s="30">
        <f t="shared" si="0"/>
        <v>97.664780398208237</v>
      </c>
    </row>
    <row r="24" spans="1:2" x14ac:dyDescent="0.3">
      <c r="A24">
        <f t="shared" si="1"/>
        <v>2.2000000000000006</v>
      </c>
      <c r="B24" s="30">
        <f t="shared" si="0"/>
        <v>98.068848119973978</v>
      </c>
    </row>
    <row r="25" spans="1:2" x14ac:dyDescent="0.3">
      <c r="A25">
        <f t="shared" si="1"/>
        <v>2.3000000000000007</v>
      </c>
      <c r="B25" s="30">
        <f t="shared" si="0"/>
        <v>98.454951223881707</v>
      </c>
    </row>
    <row r="26" spans="1:2" x14ac:dyDescent="0.3">
      <c r="A26">
        <f t="shared" si="1"/>
        <v>2.4000000000000008</v>
      </c>
      <c r="B26" s="30">
        <f t="shared" si="0"/>
        <v>98.824619337761959</v>
      </c>
    </row>
    <row r="27" spans="1:2" x14ac:dyDescent="0.3">
      <c r="A27">
        <f t="shared" si="1"/>
        <v>2.5000000000000009</v>
      </c>
      <c r="B27" s="30">
        <f t="shared" si="0"/>
        <v>99.17919467697061</v>
      </c>
    </row>
    <row r="28" spans="1:2" x14ac:dyDescent="0.3">
      <c r="A28">
        <f t="shared" si="1"/>
        <v>2.600000000000001</v>
      </c>
      <c r="B28" s="30">
        <f t="shared" si="0"/>
        <v>99.51986146294621</v>
      </c>
    </row>
    <row r="29" spans="1:2" x14ac:dyDescent="0.3">
      <c r="A29">
        <f t="shared" si="1"/>
        <v>2.7000000000000011</v>
      </c>
      <c r="B29" s="30">
        <f t="shared" si="0"/>
        <v>99.847669786709588</v>
      </c>
    </row>
    <row r="30" spans="1:2" x14ac:dyDescent="0.3">
      <c r="A30">
        <f t="shared" si="1"/>
        <v>2.8000000000000012</v>
      </c>
      <c r="B30" s="30">
        <f t="shared" si="0"/>
        <v>100.16355513037423</v>
      </c>
    </row>
    <row r="31" spans="1:2" x14ac:dyDescent="0.3">
      <c r="A31">
        <f t="shared" si="1"/>
        <v>2.9000000000000012</v>
      </c>
      <c r="B31" s="30">
        <f t="shared" si="0"/>
        <v>100.46835446150897</v>
      </c>
    </row>
    <row r="32" spans="1:2" x14ac:dyDescent="0.3">
      <c r="A32">
        <f t="shared" si="1"/>
        <v>3.0000000000000013</v>
      </c>
      <c r="B32" s="30">
        <f t="shared" si="0"/>
        <v>100.7628195979231</v>
      </c>
    </row>
    <row r="33" spans="1:2" x14ac:dyDescent="0.3">
      <c r="A33">
        <f t="shared" si="1"/>
        <v>3.1000000000000014</v>
      </c>
      <c r="B33" s="30">
        <f t="shared" si="0"/>
        <v>101.0476283802153</v>
      </c>
    </row>
    <row r="34" spans="1:2" x14ac:dyDescent="0.3">
      <c r="A34">
        <f t="shared" si="1"/>
        <v>3.2000000000000015</v>
      </c>
      <c r="B34" s="30">
        <f t="shared" si="0"/>
        <v>101.32339406992797</v>
      </c>
    </row>
    <row r="35" spans="1:2" x14ac:dyDescent="0.3">
      <c r="A35">
        <f t="shared" si="1"/>
        <v>3.3000000000000016</v>
      </c>
      <c r="B35" s="30">
        <f t="shared" si="0"/>
        <v>101.59067330108761</v>
      </c>
    </row>
    <row r="36" spans="1:2" x14ac:dyDescent="0.3">
      <c r="A36">
        <f t="shared" si="1"/>
        <v>3.4000000000000017</v>
      </c>
      <c r="B36" s="30">
        <f t="shared" si="0"/>
        <v>101.84997284437495</v>
      </c>
    </row>
    <row r="37" spans="1:2" x14ac:dyDescent="0.3">
      <c r="A37">
        <f t="shared" si="1"/>
        <v>3.5000000000000018</v>
      </c>
      <c r="B37" s="30">
        <f t="shared" si="0"/>
        <v>102.10175539053536</v>
      </c>
    </row>
    <row r="38" spans="1:2" x14ac:dyDescent="0.3">
      <c r="A38">
        <f t="shared" si="1"/>
        <v>3.6000000000000019</v>
      </c>
      <c r="B38" s="30">
        <f t="shared" si="0"/>
        <v>102.3464445188756</v>
      </c>
    </row>
    <row r="39" spans="1:2" x14ac:dyDescent="0.3">
      <c r="A39">
        <f t="shared" si="1"/>
        <v>3.700000000000002</v>
      </c>
      <c r="B39" s="30">
        <f t="shared" si="0"/>
        <v>102.58442898486975</v>
      </c>
    </row>
    <row r="40" spans="1:2" x14ac:dyDescent="0.3">
      <c r="A40">
        <f t="shared" si="1"/>
        <v>3.800000000000002</v>
      </c>
      <c r="B40" s="30">
        <f t="shared" si="0"/>
        <v>102.81606643586605</v>
      </c>
    </row>
    <row r="41" spans="1:2" x14ac:dyDescent="0.3">
      <c r="A41">
        <f t="shared" si="1"/>
        <v>3.9000000000000021</v>
      </c>
      <c r="B41" s="30">
        <f t="shared" si="0"/>
        <v>103.04168664405984</v>
      </c>
    </row>
    <row r="42" spans="1:2" x14ac:dyDescent="0.3">
      <c r="A42">
        <f t="shared" si="1"/>
        <v>4.0000000000000018</v>
      </c>
      <c r="B42" s="30">
        <f t="shared" si="0"/>
        <v>103.2615943300891</v>
      </c>
    </row>
    <row r="43" spans="1:2" x14ac:dyDescent="0.3">
      <c r="A43">
        <f t="shared" si="1"/>
        <v>4.1000000000000014</v>
      </c>
      <c r="B43" s="30">
        <f t="shared" si="0"/>
        <v>103.47607163792456</v>
      </c>
    </row>
    <row r="44" spans="1:2" x14ac:dyDescent="0.3">
      <c r="A44">
        <f t="shared" si="1"/>
        <v>4.2000000000000011</v>
      </c>
      <c r="B44" s="30">
        <f t="shared" si="0"/>
        <v>103.68538031148786</v>
      </c>
    </row>
    <row r="45" spans="1:2" x14ac:dyDescent="0.3">
      <c r="A45">
        <f t="shared" si="1"/>
        <v>4.3000000000000007</v>
      </c>
      <c r="B45" s="30">
        <f t="shared" si="0"/>
        <v>103.88976361512158</v>
      </c>
    </row>
    <row r="46" spans="1:2" x14ac:dyDescent="0.3">
      <c r="A46">
        <f t="shared" si="1"/>
        <v>4.4000000000000004</v>
      </c>
      <c r="B46" s="30">
        <f t="shared" si="0"/>
        <v>104.0894480332536</v>
      </c>
    </row>
    <row r="47" spans="1:2" x14ac:dyDescent="0.3">
      <c r="A47">
        <f t="shared" si="1"/>
        <v>4.5</v>
      </c>
      <c r="B47" s="30">
        <f t="shared" si="0"/>
        <v>104.28464477903673</v>
      </c>
    </row>
    <row r="48" spans="1:2" x14ac:dyDescent="0.3">
      <c r="A48">
        <f t="shared" si="1"/>
        <v>4.5999999999999996</v>
      </c>
      <c r="B48" s="30">
        <f t="shared" si="0"/>
        <v>104.47555113716133</v>
      </c>
    </row>
    <row r="49" spans="1:2" x14ac:dyDescent="0.3">
      <c r="A49">
        <f t="shared" si="1"/>
        <v>4.6999999999999993</v>
      </c>
      <c r="B49" s="30">
        <f t="shared" si="0"/>
        <v>104.66235166224419</v>
      </c>
    </row>
    <row r="50" spans="1:2" x14ac:dyDescent="0.3">
      <c r="A50">
        <f t="shared" si="1"/>
        <v>4.7999999999999989</v>
      </c>
      <c r="B50" s="30">
        <f t="shared" si="0"/>
        <v>104.84521925104158</v>
      </c>
    </row>
    <row r="51" spans="1:2" x14ac:dyDescent="0.3">
      <c r="A51">
        <f t="shared" si="1"/>
        <v>4.8999999999999986</v>
      </c>
      <c r="B51" s="30">
        <f t="shared" si="0"/>
        <v>105.02431610410011</v>
      </c>
    </row>
    <row r="52" spans="1:2" x14ac:dyDescent="0.3">
      <c r="A52">
        <f t="shared" si="1"/>
        <v>4.9999999999999982</v>
      </c>
      <c r="B52" s="30">
        <f t="shared" si="0"/>
        <v>105.19979459025022</v>
      </c>
    </row>
    <row r="53" spans="1:2" x14ac:dyDescent="0.3">
      <c r="A53">
        <f t="shared" si="1"/>
        <v>5.0999999999999979</v>
      </c>
      <c r="B53" s="30">
        <f t="shared" si="0"/>
        <v>105.37179802548857</v>
      </c>
    </row>
    <row r="54" spans="1:2" x14ac:dyDescent="0.3">
      <c r="A54">
        <f t="shared" si="1"/>
        <v>5.1999999999999975</v>
      </c>
      <c r="B54" s="30">
        <f t="shared" si="0"/>
        <v>105.54046137622584</v>
      </c>
    </row>
    <row r="55" spans="1:2" x14ac:dyDescent="0.3">
      <c r="A55">
        <f t="shared" si="1"/>
        <v>5.2999999999999972</v>
      </c>
      <c r="B55" s="30">
        <f t="shared" si="0"/>
        <v>105.70591189554563</v>
      </c>
    </row>
    <row r="56" spans="1:2" x14ac:dyDescent="0.3">
      <c r="A56">
        <f t="shared" si="1"/>
        <v>5.3999999999999968</v>
      </c>
      <c r="B56" s="30">
        <f t="shared" si="0"/>
        <v>105.86826969998921</v>
      </c>
    </row>
    <row r="57" spans="1:2" x14ac:dyDescent="0.3">
      <c r="A57">
        <f t="shared" si="1"/>
        <v>5.4999999999999964</v>
      </c>
      <c r="B57" s="30">
        <f t="shared" si="0"/>
        <v>106.02764829341471</v>
      </c>
    </row>
    <row r="58" spans="1:2" x14ac:dyDescent="0.3">
      <c r="A58">
        <f t="shared" si="1"/>
        <v>5.5999999999999961</v>
      </c>
      <c r="B58" s="30">
        <f t="shared" si="0"/>
        <v>106.18415504365385</v>
      </c>
    </row>
    <row r="59" spans="1:2" x14ac:dyDescent="0.3">
      <c r="A59">
        <f t="shared" si="1"/>
        <v>5.6999999999999957</v>
      </c>
      <c r="B59" s="30">
        <f t="shared" si="0"/>
        <v>106.33789161697968</v>
      </c>
    </row>
    <row r="60" spans="1:2" x14ac:dyDescent="0.3">
      <c r="A60">
        <f t="shared" si="1"/>
        <v>5.7999999999999954</v>
      </c>
      <c r="B60" s="30">
        <f t="shared" si="0"/>
        <v>106.48895437478859</v>
      </c>
    </row>
    <row r="61" spans="1:2" x14ac:dyDescent="0.3">
      <c r="A61">
        <f t="shared" si="1"/>
        <v>5.899999999999995</v>
      </c>
      <c r="B61" s="30">
        <f t="shared" si="0"/>
        <v>106.63743473637273</v>
      </c>
    </row>
    <row r="62" spans="1:2" x14ac:dyDescent="0.3">
      <c r="A62">
        <f t="shared" si="1"/>
        <v>5.9999999999999947</v>
      </c>
      <c r="B62" s="30">
        <f t="shared" si="0"/>
        <v>106.78341951120271</v>
      </c>
    </row>
    <row r="63" spans="1:2" x14ac:dyDescent="0.3">
      <c r="A63">
        <f t="shared" si="1"/>
        <v>6.0999999999999943</v>
      </c>
      <c r="B63" s="30">
        <f t="shared" si="0"/>
        <v>106.92699120374517</v>
      </c>
    </row>
    <row r="64" spans="1:2" x14ac:dyDescent="0.3">
      <c r="A64">
        <f t="shared" si="1"/>
        <v>6.199999999999994</v>
      </c>
      <c r="B64" s="30">
        <f t="shared" si="0"/>
        <v>107.06822829349491</v>
      </c>
    </row>
    <row r="65" spans="1:2" x14ac:dyDescent="0.3">
      <c r="A65">
        <f t="shared" si="1"/>
        <v>6.2999999999999936</v>
      </c>
      <c r="B65" s="30">
        <f t="shared" si="0"/>
        <v>107.20720549260147</v>
      </c>
    </row>
    <row r="66" spans="1:2" x14ac:dyDescent="0.3">
      <c r="A66">
        <f t="shared" si="1"/>
        <v>6.3999999999999932</v>
      </c>
      <c r="B66" s="30">
        <f t="shared" si="0"/>
        <v>107.34399398320758</v>
      </c>
    </row>
    <row r="67" spans="1:2" x14ac:dyDescent="0.3">
      <c r="A67">
        <f t="shared" si="1"/>
        <v>6.4999999999999929</v>
      </c>
      <c r="B67" s="30">
        <f t="shared" ref="B67:B130" si="2">32.45+20*LOG(A67)+20*LOG(868)</f>
        <v>107.47866163638695</v>
      </c>
    </row>
    <row r="68" spans="1:2" x14ac:dyDescent="0.3">
      <c r="A68">
        <f t="shared" ref="A68:A131" si="3">A67+0.1</f>
        <v>6.5999999999999925</v>
      </c>
      <c r="B68" s="30">
        <f t="shared" si="2"/>
        <v>107.6112732143672</v>
      </c>
    </row>
    <row r="69" spans="1:2" x14ac:dyDescent="0.3">
      <c r="A69">
        <f t="shared" si="3"/>
        <v>6.6999999999999922</v>
      </c>
      <c r="B69" s="30">
        <f t="shared" si="2"/>
        <v>107.74189055754636</v>
      </c>
    </row>
    <row r="70" spans="1:2" x14ac:dyDescent="0.3">
      <c r="A70">
        <f t="shared" si="3"/>
        <v>6.7999999999999918</v>
      </c>
      <c r="B70" s="30">
        <f t="shared" si="2"/>
        <v>107.87057275765457</v>
      </c>
    </row>
    <row r="71" spans="1:2" x14ac:dyDescent="0.3">
      <c r="A71">
        <f t="shared" si="3"/>
        <v>6.8999999999999915</v>
      </c>
      <c r="B71" s="30">
        <f t="shared" si="2"/>
        <v>107.99737631827495</v>
      </c>
    </row>
    <row r="72" spans="1:2" x14ac:dyDescent="0.3">
      <c r="A72">
        <f t="shared" si="3"/>
        <v>6.9999999999999911</v>
      </c>
      <c r="B72" s="30">
        <f t="shared" si="2"/>
        <v>108.12235530381497</v>
      </c>
    </row>
    <row r="73" spans="1:2" x14ac:dyDescent="0.3">
      <c r="A73">
        <f t="shared" si="3"/>
        <v>7.0999999999999908</v>
      </c>
      <c r="B73" s="30">
        <f t="shared" si="2"/>
        <v>108.24556147791134</v>
      </c>
    </row>
    <row r="74" spans="1:2" x14ac:dyDescent="0.3">
      <c r="A74">
        <f t="shared" si="3"/>
        <v>7.1999999999999904</v>
      </c>
      <c r="B74" s="30">
        <f t="shared" si="2"/>
        <v>108.36704443215521</v>
      </c>
    </row>
    <row r="75" spans="1:2" x14ac:dyDescent="0.3">
      <c r="A75">
        <f t="shared" si="3"/>
        <v>7.2999999999999901</v>
      </c>
      <c r="B75" s="30">
        <f t="shared" si="2"/>
        <v>108.48685170593896</v>
      </c>
    </row>
    <row r="76" spans="1:2" x14ac:dyDescent="0.3">
      <c r="A76">
        <f t="shared" si="3"/>
        <v>7.3999999999999897</v>
      </c>
      <c r="B76" s="30">
        <f t="shared" si="2"/>
        <v>108.60502889814936</v>
      </c>
    </row>
    <row r="77" spans="1:2" x14ac:dyDescent="0.3">
      <c r="A77">
        <f t="shared" si="3"/>
        <v>7.4999999999999893</v>
      </c>
      <c r="B77" s="30">
        <f t="shared" si="2"/>
        <v>108.72161977136383</v>
      </c>
    </row>
    <row r="78" spans="1:2" x14ac:dyDescent="0.3">
      <c r="A78">
        <f t="shared" si="3"/>
        <v>7.599999999999989</v>
      </c>
      <c r="B78" s="30">
        <f t="shared" si="2"/>
        <v>108.83666634914566</v>
      </c>
    </row>
    <row r="79" spans="1:2" x14ac:dyDescent="0.3">
      <c r="A79">
        <f t="shared" si="3"/>
        <v>7.6999999999999886</v>
      </c>
      <c r="B79" s="30">
        <f t="shared" si="2"/>
        <v>108.95020900697946</v>
      </c>
    </row>
    <row r="80" spans="1:2" x14ac:dyDescent="0.3">
      <c r="A80">
        <f t="shared" si="3"/>
        <v>7.7999999999999883</v>
      </c>
      <c r="B80" s="30">
        <f t="shared" si="2"/>
        <v>109.06228655733943</v>
      </c>
    </row>
    <row r="81" spans="1:2" x14ac:dyDescent="0.3">
      <c r="A81">
        <f t="shared" si="3"/>
        <v>7.8999999999999879</v>
      </c>
      <c r="B81" s="30">
        <f t="shared" si="2"/>
        <v>109.17293632933865</v>
      </c>
    </row>
    <row r="82" spans="1:2" x14ac:dyDescent="0.3">
      <c r="A82">
        <f t="shared" si="3"/>
        <v>7.9999999999999876</v>
      </c>
      <c r="B82" s="30">
        <f t="shared" si="2"/>
        <v>109.28219424336871</v>
      </c>
    </row>
    <row r="83" spans="1:2" x14ac:dyDescent="0.3">
      <c r="A83">
        <f t="shared" si="3"/>
        <v>8.0999999999999872</v>
      </c>
      <c r="B83" s="30">
        <f t="shared" si="2"/>
        <v>109.39009488110283</v>
      </c>
    </row>
    <row r="84" spans="1:2" x14ac:dyDescent="0.3">
      <c r="A84">
        <f t="shared" si="3"/>
        <v>8.1999999999999869</v>
      </c>
      <c r="B84" s="30">
        <f t="shared" si="2"/>
        <v>109.49667155120417</v>
      </c>
    </row>
    <row r="85" spans="1:2" x14ac:dyDescent="0.3">
      <c r="A85">
        <f t="shared" si="3"/>
        <v>8.2999999999999865</v>
      </c>
      <c r="B85" s="30">
        <f t="shared" si="2"/>
        <v>109.60195635105131</v>
      </c>
    </row>
    <row r="86" spans="1:2" x14ac:dyDescent="0.3">
      <c r="A86">
        <f t="shared" si="3"/>
        <v>8.3999999999999861</v>
      </c>
      <c r="B86" s="30">
        <f t="shared" si="2"/>
        <v>109.70598022476747</v>
      </c>
    </row>
    <row r="87" spans="1:2" x14ac:dyDescent="0.3">
      <c r="A87">
        <f t="shared" si="3"/>
        <v>8.4999999999999858</v>
      </c>
      <c r="B87" s="30">
        <f t="shared" si="2"/>
        <v>109.80877301781568</v>
      </c>
    </row>
    <row r="88" spans="1:2" x14ac:dyDescent="0.3">
      <c r="A88">
        <f t="shared" si="3"/>
        <v>8.5999999999999854</v>
      </c>
      <c r="B88" s="30">
        <f t="shared" si="2"/>
        <v>109.91036352840118</v>
      </c>
    </row>
    <row r="89" spans="1:2" x14ac:dyDescent="0.3">
      <c r="A89">
        <f t="shared" si="3"/>
        <v>8.6999999999999851</v>
      </c>
      <c r="B89" s="30">
        <f t="shared" si="2"/>
        <v>110.0107795559022</v>
      </c>
    </row>
    <row r="90" spans="1:2" x14ac:dyDescent="0.3">
      <c r="A90">
        <f t="shared" si="3"/>
        <v>8.7999999999999847</v>
      </c>
      <c r="B90" s="30">
        <f t="shared" si="2"/>
        <v>110.1100479465332</v>
      </c>
    </row>
    <row r="91" spans="1:2" x14ac:dyDescent="0.3">
      <c r="A91">
        <f t="shared" si="3"/>
        <v>8.8999999999999844</v>
      </c>
      <c r="B91" s="30">
        <f t="shared" si="2"/>
        <v>110.20819463642809</v>
      </c>
    </row>
    <row r="92" spans="1:2" x14ac:dyDescent="0.3">
      <c r="A92">
        <f t="shared" si="3"/>
        <v>8.999999999999984</v>
      </c>
      <c r="B92" s="30">
        <f t="shared" si="2"/>
        <v>110.30524469231634</v>
      </c>
    </row>
    <row r="93" spans="1:2" x14ac:dyDescent="0.3">
      <c r="A93">
        <f t="shared" si="3"/>
        <v>9.0999999999999837</v>
      </c>
      <c r="B93" s="30">
        <f t="shared" si="2"/>
        <v>110.40122234995169</v>
      </c>
    </row>
    <row r="94" spans="1:2" x14ac:dyDescent="0.3">
      <c r="A94">
        <f t="shared" si="3"/>
        <v>9.1999999999999833</v>
      </c>
      <c r="B94" s="30">
        <f t="shared" si="2"/>
        <v>110.49615105044094</v>
      </c>
    </row>
    <row r="95" spans="1:2" x14ac:dyDescent="0.3">
      <c r="A95">
        <f t="shared" si="3"/>
        <v>9.2999999999999829</v>
      </c>
      <c r="B95" s="30">
        <f t="shared" si="2"/>
        <v>110.59005347460854</v>
      </c>
    </row>
    <row r="96" spans="1:2" x14ac:dyDescent="0.3">
      <c r="A96">
        <f t="shared" si="3"/>
        <v>9.3999999999999826</v>
      </c>
      <c r="B96" s="30">
        <f t="shared" si="2"/>
        <v>110.6829515755238</v>
      </c>
    </row>
    <row r="97" spans="1:2" x14ac:dyDescent="0.3">
      <c r="A97">
        <f t="shared" si="3"/>
        <v>9.4999999999999822</v>
      </c>
      <c r="B97" s="30">
        <f t="shared" si="2"/>
        <v>110.77486660930678</v>
      </c>
    </row>
    <row r="98" spans="1:2" x14ac:dyDescent="0.3">
      <c r="A98">
        <f t="shared" si="3"/>
        <v>9.5999999999999819</v>
      </c>
      <c r="B98" s="30">
        <f t="shared" si="2"/>
        <v>110.86581916432119</v>
      </c>
    </row>
    <row r="99" spans="1:2" x14ac:dyDescent="0.3">
      <c r="A99">
        <f t="shared" si="3"/>
        <v>9.6999999999999815</v>
      </c>
      <c r="B99" s="30">
        <f t="shared" si="2"/>
        <v>110.95582918885472</v>
      </c>
    </row>
    <row r="100" spans="1:2" x14ac:dyDescent="0.3">
      <c r="A100">
        <f t="shared" si="3"/>
        <v>9.7999999999999812</v>
      </c>
      <c r="B100" s="30">
        <f t="shared" si="2"/>
        <v>111.04491601737973</v>
      </c>
    </row>
    <row r="101" spans="1:2" x14ac:dyDescent="0.3">
      <c r="A101">
        <f t="shared" si="3"/>
        <v>9.8999999999999808</v>
      </c>
      <c r="B101" s="30">
        <f t="shared" si="2"/>
        <v>111.13309839548083</v>
      </c>
    </row>
    <row r="102" spans="1:2" x14ac:dyDescent="0.3">
      <c r="A102">
        <f t="shared" si="3"/>
        <v>9.9999999999999805</v>
      </c>
      <c r="B102" s="30">
        <f t="shared" si="2"/>
        <v>111.22039450352983</v>
      </c>
    </row>
    <row r="103" spans="1:2" x14ac:dyDescent="0.3">
      <c r="A103">
        <f t="shared" si="3"/>
        <v>10.09999999999998</v>
      </c>
      <c r="B103" s="30">
        <f t="shared" si="2"/>
        <v>111.30682197918267</v>
      </c>
    </row>
    <row r="104" spans="1:2" x14ac:dyDescent="0.3">
      <c r="A104">
        <f t="shared" si="3"/>
        <v>10.19999999999998</v>
      </c>
      <c r="B104" s="30">
        <f t="shared" si="2"/>
        <v>111.39239793876817</v>
      </c>
    </row>
    <row r="105" spans="1:2" x14ac:dyDescent="0.3">
      <c r="A105">
        <f t="shared" si="3"/>
        <v>10.299999999999979</v>
      </c>
      <c r="B105" s="30">
        <f t="shared" si="2"/>
        <v>111.47713899763328</v>
      </c>
    </row>
    <row r="106" spans="1:2" x14ac:dyDescent="0.3">
      <c r="A106">
        <f t="shared" si="3"/>
        <v>10.399999999999979</v>
      </c>
      <c r="B106" s="30">
        <f t="shared" si="2"/>
        <v>111.56106128950543</v>
      </c>
    </row>
    <row r="107" spans="1:2" x14ac:dyDescent="0.3">
      <c r="A107">
        <f t="shared" si="3"/>
        <v>10.499999999999979</v>
      </c>
      <c r="B107" s="30">
        <f t="shared" si="2"/>
        <v>111.6441804849286</v>
      </c>
    </row>
    <row r="108" spans="1:2" x14ac:dyDescent="0.3">
      <c r="A108">
        <f t="shared" si="3"/>
        <v>10.599999999999978</v>
      </c>
      <c r="B108" s="30">
        <f t="shared" si="2"/>
        <v>111.72651180882524</v>
      </c>
    </row>
    <row r="109" spans="1:2" x14ac:dyDescent="0.3">
      <c r="A109">
        <f t="shared" si="3"/>
        <v>10.699999999999978</v>
      </c>
      <c r="B109" s="30">
        <f t="shared" si="2"/>
        <v>111.80807005723402</v>
      </c>
    </row>
    <row r="110" spans="1:2" x14ac:dyDescent="0.3">
      <c r="A110">
        <f t="shared" si="3"/>
        <v>10.799999999999978</v>
      </c>
      <c r="B110" s="30">
        <f t="shared" si="2"/>
        <v>111.88886961326882</v>
      </c>
    </row>
    <row r="111" spans="1:2" x14ac:dyDescent="0.3">
      <c r="A111">
        <f t="shared" si="3"/>
        <v>10.899999999999977</v>
      </c>
      <c r="B111" s="30">
        <f t="shared" si="2"/>
        <v>111.9689244623423</v>
      </c>
    </row>
    <row r="112" spans="1:2" x14ac:dyDescent="0.3">
      <c r="A112">
        <f t="shared" si="3"/>
        <v>10.999999999999977</v>
      </c>
      <c r="B112" s="30">
        <f t="shared" si="2"/>
        <v>112.04824820669432</v>
      </c>
    </row>
    <row r="113" spans="1:2" x14ac:dyDescent="0.3">
      <c r="A113">
        <f t="shared" si="3"/>
        <v>11.099999999999977</v>
      </c>
      <c r="B113" s="30">
        <f t="shared" si="2"/>
        <v>112.12685407926298</v>
      </c>
    </row>
    <row r="114" spans="1:2" x14ac:dyDescent="0.3">
      <c r="A114">
        <f t="shared" si="3"/>
        <v>11.199999999999976</v>
      </c>
      <c r="B114" s="30">
        <f t="shared" si="2"/>
        <v>112.20475495693346</v>
      </c>
    </row>
    <row r="115" spans="1:2" x14ac:dyDescent="0.3">
      <c r="A115">
        <f t="shared" si="3"/>
        <v>11.299999999999976</v>
      </c>
      <c r="B115" s="30">
        <f t="shared" si="2"/>
        <v>112.28196337319822</v>
      </c>
    </row>
    <row r="116" spans="1:2" x14ac:dyDescent="0.3">
      <c r="A116">
        <f t="shared" si="3"/>
        <v>11.399999999999975</v>
      </c>
      <c r="B116" s="30">
        <f t="shared" si="2"/>
        <v>112.35849153025927</v>
      </c>
    </row>
    <row r="117" spans="1:2" x14ac:dyDescent="0.3">
      <c r="A117">
        <f t="shared" si="3"/>
        <v>11.499999999999975</v>
      </c>
      <c r="B117" s="30">
        <f t="shared" si="2"/>
        <v>112.43435131060207</v>
      </c>
    </row>
    <row r="118" spans="1:2" x14ac:dyDescent="0.3">
      <c r="A118">
        <f t="shared" si="3"/>
        <v>11.599999999999975</v>
      </c>
      <c r="B118" s="30">
        <f t="shared" si="2"/>
        <v>112.50955428806819</v>
      </c>
    </row>
    <row r="119" spans="1:2" x14ac:dyDescent="0.3">
      <c r="A119">
        <f t="shared" si="3"/>
        <v>11.699999999999974</v>
      </c>
      <c r="B119" s="30">
        <f t="shared" si="2"/>
        <v>112.58411173845306</v>
      </c>
    </row>
    <row r="120" spans="1:2" x14ac:dyDescent="0.3">
      <c r="A120">
        <f t="shared" si="3"/>
        <v>11.799999999999974</v>
      </c>
      <c r="B120" s="30">
        <f t="shared" si="2"/>
        <v>112.65803464965234</v>
      </c>
    </row>
    <row r="121" spans="1:2" x14ac:dyDescent="0.3">
      <c r="A121">
        <f t="shared" si="3"/>
        <v>11.899999999999974</v>
      </c>
      <c r="B121" s="30">
        <f t="shared" si="2"/>
        <v>112.73133373138043</v>
      </c>
    </row>
    <row r="122" spans="1:2" x14ac:dyDescent="0.3">
      <c r="A122">
        <f t="shared" si="3"/>
        <v>11.999999999999973</v>
      </c>
      <c r="B122" s="30">
        <f t="shared" si="2"/>
        <v>112.80401942448232</v>
      </c>
    </row>
    <row r="123" spans="1:2" x14ac:dyDescent="0.3">
      <c r="A123">
        <f t="shared" si="3"/>
        <v>12.099999999999973</v>
      </c>
      <c r="B123" s="30">
        <f t="shared" si="2"/>
        <v>112.87610190985883</v>
      </c>
    </row>
    <row r="124" spans="1:2" x14ac:dyDescent="0.3">
      <c r="A124">
        <f t="shared" si="3"/>
        <v>12.199999999999973</v>
      </c>
      <c r="B124" s="30">
        <f t="shared" si="2"/>
        <v>112.94759111702479</v>
      </c>
    </row>
    <row r="125" spans="1:2" x14ac:dyDescent="0.3">
      <c r="A125">
        <f t="shared" si="3"/>
        <v>12.299999999999972</v>
      </c>
      <c r="B125" s="30">
        <f t="shared" si="2"/>
        <v>113.01849673231779</v>
      </c>
    </row>
    <row r="126" spans="1:2" x14ac:dyDescent="0.3">
      <c r="A126">
        <f t="shared" si="3"/>
        <v>12.399999999999972</v>
      </c>
      <c r="B126" s="30">
        <f t="shared" si="2"/>
        <v>113.08882820677452</v>
      </c>
    </row>
    <row r="127" spans="1:2" x14ac:dyDescent="0.3">
      <c r="A127">
        <f t="shared" si="3"/>
        <v>12.499999999999972</v>
      </c>
      <c r="B127" s="30">
        <f t="shared" si="2"/>
        <v>113.15859476369096</v>
      </c>
    </row>
    <row r="128" spans="1:2" x14ac:dyDescent="0.3">
      <c r="A128">
        <f t="shared" si="3"/>
        <v>12.599999999999971</v>
      </c>
      <c r="B128" s="30">
        <f t="shared" si="2"/>
        <v>113.22780540588109</v>
      </c>
    </row>
    <row r="129" spans="1:2" x14ac:dyDescent="0.3">
      <c r="A129">
        <f t="shared" si="3"/>
        <v>12.699999999999971</v>
      </c>
      <c r="B129" s="30">
        <f t="shared" si="2"/>
        <v>113.29646892264896</v>
      </c>
    </row>
    <row r="130" spans="1:2" x14ac:dyDescent="0.3">
      <c r="A130">
        <f t="shared" si="3"/>
        <v>12.799999999999971</v>
      </c>
      <c r="B130" s="30">
        <f t="shared" si="2"/>
        <v>113.36459389648719</v>
      </c>
    </row>
    <row r="131" spans="1:2" x14ac:dyDescent="0.3">
      <c r="A131">
        <f t="shared" si="3"/>
        <v>12.89999999999997</v>
      </c>
      <c r="B131" s="30">
        <f t="shared" ref="B131:B194" si="4">32.45+20*LOG(A131)+20*LOG(868)</f>
        <v>113.4321887095148</v>
      </c>
    </row>
    <row r="132" spans="1:2" x14ac:dyDescent="0.3">
      <c r="A132">
        <f t="shared" ref="A132:A195" si="5">A131+0.1</f>
        <v>12.99999999999997</v>
      </c>
      <c r="B132" s="30">
        <f t="shared" si="4"/>
        <v>113.49926154966656</v>
      </c>
    </row>
    <row r="133" spans="1:2" x14ac:dyDescent="0.3">
      <c r="A133">
        <f t="shared" si="5"/>
        <v>13.099999999999969</v>
      </c>
      <c r="B133" s="30">
        <f t="shared" si="4"/>
        <v>113.56582041664511</v>
      </c>
    </row>
    <row r="134" spans="1:2" x14ac:dyDescent="0.3">
      <c r="A134">
        <f t="shared" si="5"/>
        <v>13.199999999999969</v>
      </c>
      <c r="B134" s="30">
        <f t="shared" si="4"/>
        <v>113.63187312764683</v>
      </c>
    </row>
    <row r="135" spans="1:2" x14ac:dyDescent="0.3">
      <c r="A135">
        <f t="shared" si="5"/>
        <v>13.299999999999969</v>
      </c>
      <c r="B135" s="30">
        <f t="shared" si="4"/>
        <v>113.69742732287153</v>
      </c>
    </row>
    <row r="136" spans="1:2" x14ac:dyDescent="0.3">
      <c r="A136">
        <f t="shared" si="5"/>
        <v>13.399999999999968</v>
      </c>
      <c r="B136" s="30">
        <f t="shared" si="4"/>
        <v>113.76249047082598</v>
      </c>
    </row>
    <row r="137" spans="1:2" x14ac:dyDescent="0.3">
      <c r="A137">
        <f t="shared" si="5"/>
        <v>13.499999999999968</v>
      </c>
      <c r="B137" s="30">
        <f t="shared" si="4"/>
        <v>113.82706987342995</v>
      </c>
    </row>
    <row r="138" spans="1:2" x14ac:dyDescent="0.3">
      <c r="A138">
        <f t="shared" si="5"/>
        <v>13.599999999999968</v>
      </c>
      <c r="B138" s="30">
        <f t="shared" si="4"/>
        <v>113.89117267093417</v>
      </c>
    </row>
    <row r="139" spans="1:2" x14ac:dyDescent="0.3">
      <c r="A139">
        <f t="shared" si="5"/>
        <v>13.699999999999967</v>
      </c>
      <c r="B139" s="30">
        <f t="shared" si="4"/>
        <v>113.95480584665796</v>
      </c>
    </row>
    <row r="140" spans="1:2" x14ac:dyDescent="0.3">
      <c r="A140">
        <f t="shared" si="5"/>
        <v>13.799999999999967</v>
      </c>
      <c r="B140" s="30">
        <f t="shared" si="4"/>
        <v>114.01797623155456</v>
      </c>
    </row>
    <row r="141" spans="1:2" x14ac:dyDescent="0.3">
      <c r="A141">
        <f t="shared" si="5"/>
        <v>13.899999999999967</v>
      </c>
      <c r="B141" s="30">
        <f t="shared" si="4"/>
        <v>114.08069050861172</v>
      </c>
    </row>
    <row r="142" spans="1:2" x14ac:dyDescent="0.3">
      <c r="A142">
        <f t="shared" si="5"/>
        <v>13.999999999999966</v>
      </c>
      <c r="B142" s="30">
        <f t="shared" si="4"/>
        <v>114.1429552170946</v>
      </c>
    </row>
    <row r="143" spans="1:2" x14ac:dyDescent="0.3">
      <c r="A143">
        <f t="shared" si="5"/>
        <v>14.099999999999966</v>
      </c>
      <c r="B143" s="30">
        <f t="shared" si="4"/>
        <v>114.20477675663741</v>
      </c>
    </row>
    <row r="144" spans="1:2" x14ac:dyDescent="0.3">
      <c r="A144">
        <f t="shared" si="5"/>
        <v>14.199999999999966</v>
      </c>
      <c r="B144" s="30">
        <f t="shared" si="4"/>
        <v>114.26616139119096</v>
      </c>
    </row>
    <row r="145" spans="1:2" x14ac:dyDescent="0.3">
      <c r="A145">
        <f t="shared" si="5"/>
        <v>14.299999999999965</v>
      </c>
      <c r="B145" s="30">
        <f t="shared" si="4"/>
        <v>114.32711525283106</v>
      </c>
    </row>
    <row r="146" spans="1:2" x14ac:dyDescent="0.3">
      <c r="A146">
        <f t="shared" si="5"/>
        <v>14.399999999999965</v>
      </c>
      <c r="B146" s="30">
        <f t="shared" si="4"/>
        <v>114.38764434543482</v>
      </c>
    </row>
    <row r="147" spans="1:2" x14ac:dyDescent="0.3">
      <c r="A147">
        <f t="shared" si="5"/>
        <v>14.499999999999964</v>
      </c>
      <c r="B147" s="30">
        <f t="shared" si="4"/>
        <v>114.44775454822931</v>
      </c>
    </row>
    <row r="148" spans="1:2" x14ac:dyDescent="0.3">
      <c r="A148">
        <f t="shared" si="5"/>
        <v>14.599999999999964</v>
      </c>
      <c r="B148" s="30">
        <f t="shared" si="4"/>
        <v>114.50745161921857</v>
      </c>
    </row>
    <row r="149" spans="1:2" x14ac:dyDescent="0.3">
      <c r="A149">
        <f t="shared" si="5"/>
        <v>14.699999999999964</v>
      </c>
      <c r="B149" s="30">
        <f t="shared" si="4"/>
        <v>114.56674119849335</v>
      </c>
    </row>
    <row r="150" spans="1:2" x14ac:dyDescent="0.3">
      <c r="A150">
        <f t="shared" si="5"/>
        <v>14.799999999999963</v>
      </c>
      <c r="B150" s="30">
        <f t="shared" si="4"/>
        <v>114.62562881142898</v>
      </c>
    </row>
    <row r="151" spans="1:2" x14ac:dyDescent="0.3">
      <c r="A151">
        <f t="shared" si="5"/>
        <v>14.899999999999963</v>
      </c>
      <c r="B151" s="30">
        <f t="shared" si="4"/>
        <v>114.68411987177531</v>
      </c>
    </row>
    <row r="152" spans="1:2" x14ac:dyDescent="0.3">
      <c r="A152">
        <f t="shared" si="5"/>
        <v>14.999999999999963</v>
      </c>
      <c r="B152" s="30">
        <f t="shared" si="4"/>
        <v>114.74221968464346</v>
      </c>
    </row>
    <row r="153" spans="1:2" x14ac:dyDescent="0.3">
      <c r="A153">
        <f t="shared" si="5"/>
        <v>15.099999999999962</v>
      </c>
      <c r="B153" s="30">
        <f t="shared" si="4"/>
        <v>114.79993344939322</v>
      </c>
    </row>
    <row r="154" spans="1:2" x14ac:dyDescent="0.3">
      <c r="A154">
        <f t="shared" si="5"/>
        <v>15.199999999999962</v>
      </c>
      <c r="B154" s="30">
        <f t="shared" si="4"/>
        <v>114.85726626242527</v>
      </c>
    </row>
    <row r="155" spans="1:2" x14ac:dyDescent="0.3">
      <c r="A155">
        <f t="shared" si="5"/>
        <v>15.299999999999962</v>
      </c>
      <c r="B155" s="30">
        <f t="shared" si="4"/>
        <v>114.9142231198818</v>
      </c>
    </row>
    <row r="156" spans="1:2" x14ac:dyDescent="0.3">
      <c r="A156">
        <f t="shared" si="5"/>
        <v>15.399999999999961</v>
      </c>
      <c r="B156" s="30">
        <f t="shared" si="4"/>
        <v>114.97080892025909</v>
      </c>
    </row>
    <row r="157" spans="1:2" x14ac:dyDescent="0.3">
      <c r="A157">
        <f t="shared" si="5"/>
        <v>15.499999999999961</v>
      </c>
      <c r="B157" s="30">
        <f t="shared" si="4"/>
        <v>115.02702846693566</v>
      </c>
    </row>
    <row r="158" spans="1:2" x14ac:dyDescent="0.3">
      <c r="A158">
        <f t="shared" si="5"/>
        <v>15.599999999999961</v>
      </c>
      <c r="B158" s="30">
        <f t="shared" si="4"/>
        <v>115.08288647061906</v>
      </c>
    </row>
    <row r="159" spans="1:2" x14ac:dyDescent="0.3">
      <c r="A159">
        <f t="shared" si="5"/>
        <v>15.69999999999996</v>
      </c>
      <c r="B159" s="30">
        <f t="shared" si="4"/>
        <v>115.1383875517145</v>
      </c>
    </row>
    <row r="160" spans="1:2" x14ac:dyDescent="0.3">
      <c r="A160">
        <f t="shared" si="5"/>
        <v>15.79999999999996</v>
      </c>
      <c r="B160" s="30">
        <f t="shared" si="4"/>
        <v>115.19353624261828</v>
      </c>
    </row>
    <row r="161" spans="1:2" x14ac:dyDescent="0.3">
      <c r="A161">
        <f t="shared" si="5"/>
        <v>15.899999999999959</v>
      </c>
      <c r="B161" s="30">
        <f t="shared" si="4"/>
        <v>115.24833698993885</v>
      </c>
    </row>
    <row r="162" spans="1:2" x14ac:dyDescent="0.3">
      <c r="A162">
        <f t="shared" si="5"/>
        <v>15.999999999999959</v>
      </c>
      <c r="B162" s="30">
        <f t="shared" si="4"/>
        <v>115.30279415664832</v>
      </c>
    </row>
    <row r="163" spans="1:2" x14ac:dyDescent="0.3">
      <c r="A163">
        <f t="shared" si="5"/>
        <v>16.099999999999959</v>
      </c>
      <c r="B163" s="30">
        <f t="shared" si="4"/>
        <v>115.35691202416682</v>
      </c>
    </row>
    <row r="164" spans="1:2" x14ac:dyDescent="0.3">
      <c r="A164">
        <f t="shared" si="5"/>
        <v>16.19999999999996</v>
      </c>
      <c r="B164" s="30">
        <f t="shared" si="4"/>
        <v>115.41069479438244</v>
      </c>
    </row>
    <row r="165" spans="1:2" x14ac:dyDescent="0.3">
      <c r="A165">
        <f t="shared" si="5"/>
        <v>16.299999999999962</v>
      </c>
      <c r="B165" s="30">
        <f t="shared" si="4"/>
        <v>115.46414659160898</v>
      </c>
    </row>
    <row r="166" spans="1:2" x14ac:dyDescent="0.3">
      <c r="A166">
        <f t="shared" si="5"/>
        <v>16.399999999999963</v>
      </c>
      <c r="B166" s="30">
        <f t="shared" si="4"/>
        <v>115.51727146448378</v>
      </c>
    </row>
    <row r="167" spans="1:2" x14ac:dyDescent="0.3">
      <c r="A167">
        <f t="shared" si="5"/>
        <v>16.499999999999964</v>
      </c>
      <c r="B167" s="30">
        <f t="shared" si="4"/>
        <v>115.57007338780795</v>
      </c>
    </row>
    <row r="168" spans="1:2" x14ac:dyDescent="0.3">
      <c r="A168">
        <f t="shared" si="5"/>
        <v>16.599999999999966</v>
      </c>
      <c r="B168" s="30">
        <f t="shared" si="4"/>
        <v>115.62255626433092</v>
      </c>
    </row>
    <row r="169" spans="1:2" x14ac:dyDescent="0.3">
      <c r="A169">
        <f t="shared" si="5"/>
        <v>16.699999999999967</v>
      </c>
      <c r="B169" s="30">
        <f t="shared" si="4"/>
        <v>115.67472392648149</v>
      </c>
    </row>
    <row r="170" spans="1:2" x14ac:dyDescent="0.3">
      <c r="A170">
        <f t="shared" si="5"/>
        <v>16.799999999999969</v>
      </c>
      <c r="B170" s="30">
        <f t="shared" si="4"/>
        <v>115.72658013804708</v>
      </c>
    </row>
    <row r="171" spans="1:2" x14ac:dyDescent="0.3">
      <c r="A171">
        <f t="shared" si="5"/>
        <v>16.89999999999997</v>
      </c>
      <c r="B171" s="30">
        <f t="shared" si="4"/>
        <v>115.77812859580331</v>
      </c>
    </row>
    <row r="172" spans="1:2" x14ac:dyDescent="0.3">
      <c r="A172">
        <f t="shared" si="5"/>
        <v>16.999999999999972</v>
      </c>
      <c r="B172" s="30">
        <f t="shared" si="4"/>
        <v>115.82937293109531</v>
      </c>
    </row>
    <row r="173" spans="1:2" x14ac:dyDescent="0.3">
      <c r="A173">
        <f t="shared" si="5"/>
        <v>17.099999999999973</v>
      </c>
      <c r="B173" s="30">
        <f t="shared" si="4"/>
        <v>115.88031671137291</v>
      </c>
    </row>
    <row r="174" spans="1:2" x14ac:dyDescent="0.3">
      <c r="A174">
        <f t="shared" si="5"/>
        <v>17.199999999999974</v>
      </c>
      <c r="B174" s="30">
        <f t="shared" si="4"/>
        <v>115.9309634416808</v>
      </c>
    </row>
    <row r="175" spans="1:2" x14ac:dyDescent="0.3">
      <c r="A175">
        <f t="shared" si="5"/>
        <v>17.299999999999976</v>
      </c>
      <c r="B175" s="30">
        <f t="shared" si="4"/>
        <v>115.98131656610575</v>
      </c>
    </row>
    <row r="176" spans="1:2" x14ac:dyDescent="0.3">
      <c r="A176">
        <f t="shared" si="5"/>
        <v>17.399999999999977</v>
      </c>
      <c r="B176" s="30">
        <f t="shared" si="4"/>
        <v>116.03137946918183</v>
      </c>
    </row>
    <row r="177" spans="1:2" x14ac:dyDescent="0.3">
      <c r="A177">
        <f t="shared" si="5"/>
        <v>17.499999999999979</v>
      </c>
      <c r="B177" s="30">
        <f t="shared" si="4"/>
        <v>116.08115547725572</v>
      </c>
    </row>
    <row r="178" spans="1:2" x14ac:dyDescent="0.3">
      <c r="A178">
        <f t="shared" si="5"/>
        <v>17.59999999999998</v>
      </c>
      <c r="B178" s="30">
        <f t="shared" si="4"/>
        <v>116.13064785981283</v>
      </c>
    </row>
    <row r="179" spans="1:2" x14ac:dyDescent="0.3">
      <c r="A179">
        <f t="shared" si="5"/>
        <v>17.699999999999982</v>
      </c>
      <c r="B179" s="30">
        <f t="shared" si="4"/>
        <v>116.17985983076596</v>
      </c>
    </row>
    <row r="180" spans="1:2" x14ac:dyDescent="0.3">
      <c r="A180">
        <f t="shared" si="5"/>
        <v>17.799999999999983</v>
      </c>
      <c r="B180" s="30">
        <f t="shared" si="4"/>
        <v>116.22879454970771</v>
      </c>
    </row>
    <row r="181" spans="1:2" x14ac:dyDescent="0.3">
      <c r="A181">
        <f t="shared" si="5"/>
        <v>17.899999999999984</v>
      </c>
      <c r="B181" s="30">
        <f t="shared" si="4"/>
        <v>116.27745512312771</v>
      </c>
    </row>
    <row r="182" spans="1:2" x14ac:dyDescent="0.3">
      <c r="A182">
        <f t="shared" si="5"/>
        <v>17.999999999999986</v>
      </c>
      <c r="B182" s="30">
        <f t="shared" si="4"/>
        <v>116.32584460559596</v>
      </c>
    </row>
    <row r="183" spans="1:2" x14ac:dyDescent="0.3">
      <c r="A183">
        <f t="shared" si="5"/>
        <v>18.099999999999987</v>
      </c>
      <c r="B183" s="30">
        <f t="shared" si="4"/>
        <v>116.37396600091353</v>
      </c>
    </row>
    <row r="184" spans="1:2" x14ac:dyDescent="0.3">
      <c r="A184">
        <f t="shared" si="5"/>
        <v>18.199999999999989</v>
      </c>
      <c r="B184" s="30">
        <f t="shared" si="4"/>
        <v>116.42182226323133</v>
      </c>
    </row>
    <row r="185" spans="1:2" x14ac:dyDescent="0.3">
      <c r="A185">
        <f t="shared" si="5"/>
        <v>18.29999999999999</v>
      </c>
      <c r="B185" s="30">
        <f t="shared" si="4"/>
        <v>116.46941629813844</v>
      </c>
    </row>
    <row r="186" spans="1:2" x14ac:dyDescent="0.3">
      <c r="A186">
        <f t="shared" si="5"/>
        <v>18.399999999999991</v>
      </c>
      <c r="B186" s="30">
        <f t="shared" si="4"/>
        <v>116.51675096372057</v>
      </c>
    </row>
    <row r="187" spans="1:2" x14ac:dyDescent="0.3">
      <c r="A187">
        <f t="shared" si="5"/>
        <v>18.499999999999993</v>
      </c>
      <c r="B187" s="30">
        <f t="shared" si="4"/>
        <v>116.56382907159012</v>
      </c>
    </row>
    <row r="188" spans="1:2" x14ac:dyDescent="0.3">
      <c r="A188">
        <f t="shared" si="5"/>
        <v>18.599999999999994</v>
      </c>
      <c r="B188" s="30">
        <f t="shared" si="4"/>
        <v>116.61065338788816</v>
      </c>
    </row>
    <row r="189" spans="1:2" x14ac:dyDescent="0.3">
      <c r="A189">
        <f t="shared" si="5"/>
        <v>18.699999999999996</v>
      </c>
      <c r="B189" s="30">
        <f t="shared" si="4"/>
        <v>116.65722663425981</v>
      </c>
    </row>
    <row r="190" spans="1:2" x14ac:dyDescent="0.3">
      <c r="A190">
        <f t="shared" si="5"/>
        <v>18.799999999999997</v>
      </c>
      <c r="B190" s="30">
        <f t="shared" si="4"/>
        <v>116.70355148880344</v>
      </c>
    </row>
    <row r="191" spans="1:2" x14ac:dyDescent="0.3">
      <c r="A191">
        <f t="shared" si="5"/>
        <v>18.899999999999999</v>
      </c>
      <c r="B191" s="30">
        <f t="shared" si="4"/>
        <v>116.74963058699473</v>
      </c>
    </row>
    <row r="192" spans="1:2" x14ac:dyDescent="0.3">
      <c r="A192">
        <f t="shared" si="5"/>
        <v>19</v>
      </c>
      <c r="B192" s="30">
        <f t="shared" si="4"/>
        <v>116.79546652258642</v>
      </c>
    </row>
    <row r="193" spans="1:2" x14ac:dyDescent="0.3">
      <c r="A193">
        <f t="shared" si="5"/>
        <v>19.100000000000001</v>
      </c>
      <c r="B193" s="30">
        <f t="shared" si="4"/>
        <v>116.8410618484844</v>
      </c>
    </row>
    <row r="194" spans="1:2" x14ac:dyDescent="0.3">
      <c r="A194">
        <f t="shared" si="5"/>
        <v>19.200000000000003</v>
      </c>
      <c r="B194" s="30">
        <f t="shared" si="4"/>
        <v>116.88641907760083</v>
      </c>
    </row>
    <row r="195" spans="1:2" x14ac:dyDescent="0.3">
      <c r="A195">
        <f t="shared" si="5"/>
        <v>19.300000000000004</v>
      </c>
      <c r="B195" s="30">
        <f t="shared" ref="B195:B258" si="6">32.45+20*LOG(A195)+20*LOG(868)</f>
        <v>116.93154068368533</v>
      </c>
    </row>
    <row r="196" spans="1:2" x14ac:dyDescent="0.3">
      <c r="A196">
        <f t="shared" ref="A196:A259" si="7">A195+0.1</f>
        <v>19.400000000000006</v>
      </c>
      <c r="B196" s="30">
        <f t="shared" si="6"/>
        <v>116.97642910213438</v>
      </c>
    </row>
    <row r="197" spans="1:2" x14ac:dyDescent="0.3">
      <c r="A197">
        <f t="shared" si="7"/>
        <v>19.500000000000007</v>
      </c>
      <c r="B197" s="30">
        <f t="shared" si="6"/>
        <v>117.02108673078021</v>
      </c>
    </row>
    <row r="198" spans="1:2" x14ac:dyDescent="0.3">
      <c r="A198">
        <f t="shared" si="7"/>
        <v>19.600000000000009</v>
      </c>
      <c r="B198" s="30">
        <f t="shared" si="6"/>
        <v>117.06551593065937</v>
      </c>
    </row>
    <row r="199" spans="1:2" x14ac:dyDescent="0.3">
      <c r="A199">
        <f t="shared" si="7"/>
        <v>19.70000000000001</v>
      </c>
      <c r="B199" s="30">
        <f t="shared" si="6"/>
        <v>117.10971902676171</v>
      </c>
    </row>
    <row r="200" spans="1:2" x14ac:dyDescent="0.3">
      <c r="A200">
        <f t="shared" si="7"/>
        <v>19.800000000000011</v>
      </c>
      <c r="B200" s="30">
        <f t="shared" si="6"/>
        <v>117.15369830876048</v>
      </c>
    </row>
    <row r="201" spans="1:2" x14ac:dyDescent="0.3">
      <c r="A201">
        <f t="shared" si="7"/>
        <v>19.900000000000013</v>
      </c>
      <c r="B201" s="30">
        <f t="shared" si="6"/>
        <v>117.19745603172399</v>
      </c>
    </row>
    <row r="202" spans="1:2" x14ac:dyDescent="0.3">
      <c r="A202">
        <f t="shared" si="7"/>
        <v>20.000000000000014</v>
      </c>
      <c r="B202" s="30">
        <f t="shared" si="6"/>
        <v>117.24099441680947</v>
      </c>
    </row>
    <row r="203" spans="1:2" x14ac:dyDescent="0.3">
      <c r="A203">
        <f t="shared" si="7"/>
        <v>20.100000000000016</v>
      </c>
      <c r="B203" s="30">
        <f t="shared" si="6"/>
        <v>117.28431565193964</v>
      </c>
    </row>
    <row r="204" spans="1:2" x14ac:dyDescent="0.3">
      <c r="A204">
        <f t="shared" si="7"/>
        <v>20.200000000000017</v>
      </c>
      <c r="B204" s="30">
        <f t="shared" si="6"/>
        <v>117.32742189246233</v>
      </c>
    </row>
    <row r="205" spans="1:2" x14ac:dyDescent="0.3">
      <c r="A205">
        <f t="shared" si="7"/>
        <v>20.300000000000018</v>
      </c>
      <c r="B205" s="30">
        <f t="shared" si="6"/>
        <v>117.3703152617941</v>
      </c>
    </row>
    <row r="206" spans="1:2" x14ac:dyDescent="0.3">
      <c r="A206">
        <f t="shared" si="7"/>
        <v>20.40000000000002</v>
      </c>
      <c r="B206" s="30">
        <f t="shared" si="6"/>
        <v>117.41299785204782</v>
      </c>
    </row>
    <row r="207" spans="1:2" x14ac:dyDescent="0.3">
      <c r="A207">
        <f t="shared" si="7"/>
        <v>20.500000000000021</v>
      </c>
      <c r="B207" s="30">
        <f t="shared" si="6"/>
        <v>117.45547172464494</v>
      </c>
    </row>
    <row r="208" spans="1:2" x14ac:dyDescent="0.3">
      <c r="A208">
        <f t="shared" si="7"/>
        <v>20.600000000000023</v>
      </c>
      <c r="B208" s="30">
        <f t="shared" si="6"/>
        <v>117.49773891091293</v>
      </c>
    </row>
    <row r="209" spans="1:2" x14ac:dyDescent="0.3">
      <c r="A209">
        <f t="shared" si="7"/>
        <v>20.700000000000024</v>
      </c>
      <c r="B209" s="30">
        <f t="shared" si="6"/>
        <v>117.53980141266821</v>
      </c>
    </row>
    <row r="210" spans="1:2" x14ac:dyDescent="0.3">
      <c r="A210">
        <f t="shared" si="7"/>
        <v>20.800000000000026</v>
      </c>
      <c r="B210" s="30">
        <f t="shared" si="6"/>
        <v>117.58166120278509</v>
      </c>
    </row>
    <row r="211" spans="1:2" x14ac:dyDescent="0.3">
      <c r="A211">
        <f t="shared" si="7"/>
        <v>20.900000000000027</v>
      </c>
      <c r="B211" s="30">
        <f t="shared" si="6"/>
        <v>117.62332022575094</v>
      </c>
    </row>
    <row r="212" spans="1:2" x14ac:dyDescent="0.3">
      <c r="A212">
        <f t="shared" si="7"/>
        <v>21.000000000000028</v>
      </c>
      <c r="B212" s="30">
        <f t="shared" si="6"/>
        <v>117.66478039820824</v>
      </c>
    </row>
    <row r="213" spans="1:2" x14ac:dyDescent="0.3">
      <c r="A213">
        <f t="shared" si="7"/>
        <v>21.10000000000003</v>
      </c>
      <c r="B213" s="30">
        <f t="shared" si="6"/>
        <v>117.70604360948371</v>
      </c>
    </row>
    <row r="214" spans="1:2" x14ac:dyDescent="0.3">
      <c r="A214">
        <f t="shared" si="7"/>
        <v>21.200000000000031</v>
      </c>
      <c r="B214" s="30">
        <f t="shared" si="6"/>
        <v>117.74711172210489</v>
      </c>
    </row>
    <row r="215" spans="1:2" x14ac:dyDescent="0.3">
      <c r="A215">
        <f t="shared" si="7"/>
        <v>21.300000000000033</v>
      </c>
      <c r="B215" s="30">
        <f t="shared" si="6"/>
        <v>117.78798657230462</v>
      </c>
    </row>
    <row r="216" spans="1:2" x14ac:dyDescent="0.3">
      <c r="A216">
        <f t="shared" si="7"/>
        <v>21.400000000000034</v>
      </c>
      <c r="B216" s="30">
        <f t="shared" si="6"/>
        <v>117.82866997051367</v>
      </c>
    </row>
    <row r="217" spans="1:2" x14ac:dyDescent="0.3">
      <c r="A217">
        <f t="shared" si="7"/>
        <v>21.500000000000036</v>
      </c>
      <c r="B217" s="30">
        <f t="shared" si="6"/>
        <v>117.86916370184197</v>
      </c>
    </row>
    <row r="218" spans="1:2" x14ac:dyDescent="0.3">
      <c r="A218">
        <f t="shared" si="7"/>
        <v>21.600000000000037</v>
      </c>
      <c r="B218" s="30">
        <f t="shared" si="6"/>
        <v>117.90946952654848</v>
      </c>
    </row>
    <row r="219" spans="1:2" x14ac:dyDescent="0.3">
      <c r="A219">
        <f t="shared" si="7"/>
        <v>21.700000000000038</v>
      </c>
      <c r="B219" s="30">
        <f t="shared" si="6"/>
        <v>117.94958918050045</v>
      </c>
    </row>
    <row r="220" spans="1:2" x14ac:dyDescent="0.3">
      <c r="A220">
        <f t="shared" si="7"/>
        <v>21.80000000000004</v>
      </c>
      <c r="B220" s="30">
        <f t="shared" si="6"/>
        <v>117.98952437562195</v>
      </c>
    </row>
    <row r="221" spans="1:2" x14ac:dyDescent="0.3">
      <c r="A221">
        <f t="shared" si="7"/>
        <v>21.900000000000041</v>
      </c>
      <c r="B221" s="30">
        <f t="shared" si="6"/>
        <v>118.02927680033223</v>
      </c>
    </row>
    <row r="222" spans="1:2" x14ac:dyDescent="0.3">
      <c r="A222">
        <f t="shared" si="7"/>
        <v>22.000000000000043</v>
      </c>
      <c r="B222" s="30">
        <f t="shared" si="6"/>
        <v>118.06884811997398</v>
      </c>
    </row>
    <row r="223" spans="1:2" x14ac:dyDescent="0.3">
      <c r="A223">
        <f t="shared" si="7"/>
        <v>22.100000000000044</v>
      </c>
      <c r="B223" s="30">
        <f t="shared" si="6"/>
        <v>118.10823997723207</v>
      </c>
    </row>
    <row r="224" spans="1:2" x14ac:dyDescent="0.3">
      <c r="A224">
        <f t="shared" si="7"/>
        <v>22.200000000000045</v>
      </c>
      <c r="B224" s="30">
        <f t="shared" si="6"/>
        <v>118.14745399254264</v>
      </c>
    </row>
    <row r="225" spans="1:2" x14ac:dyDescent="0.3">
      <c r="A225">
        <f t="shared" si="7"/>
        <v>22.300000000000047</v>
      </c>
      <c r="B225" s="30">
        <f t="shared" si="6"/>
        <v>118.18649176449307</v>
      </c>
    </row>
    <row r="226" spans="1:2" x14ac:dyDescent="0.3">
      <c r="A226">
        <f t="shared" si="7"/>
        <v>22.400000000000048</v>
      </c>
      <c r="B226" s="30">
        <f t="shared" si="6"/>
        <v>118.22535487021312</v>
      </c>
    </row>
    <row r="227" spans="1:2" x14ac:dyDescent="0.3">
      <c r="A227">
        <f t="shared" si="7"/>
        <v>22.50000000000005</v>
      </c>
      <c r="B227" s="30">
        <f t="shared" si="6"/>
        <v>118.26404486575711</v>
      </c>
    </row>
    <row r="228" spans="1:2" x14ac:dyDescent="0.3">
      <c r="A228">
        <f t="shared" si="7"/>
        <v>22.600000000000051</v>
      </c>
      <c r="B228" s="30">
        <f t="shared" si="6"/>
        <v>118.30256328647789</v>
      </c>
    </row>
    <row r="229" spans="1:2" x14ac:dyDescent="0.3">
      <c r="A229">
        <f t="shared" si="7"/>
        <v>22.700000000000053</v>
      </c>
      <c r="B229" s="30">
        <f t="shared" si="6"/>
        <v>118.34091164739232</v>
      </c>
    </row>
    <row r="230" spans="1:2" x14ac:dyDescent="0.3">
      <c r="A230">
        <f t="shared" si="7"/>
        <v>22.800000000000054</v>
      </c>
      <c r="B230" s="30">
        <f t="shared" si="6"/>
        <v>118.37909144353894</v>
      </c>
    </row>
    <row r="231" spans="1:2" x14ac:dyDescent="0.3">
      <c r="A231">
        <f t="shared" si="7"/>
        <v>22.900000000000055</v>
      </c>
      <c r="B231" s="30">
        <f t="shared" si="6"/>
        <v>118.41710415032763</v>
      </c>
    </row>
    <row r="232" spans="1:2" x14ac:dyDescent="0.3">
      <c r="A232">
        <f t="shared" si="7"/>
        <v>23.000000000000057</v>
      </c>
      <c r="B232" s="30">
        <f t="shared" si="6"/>
        <v>118.45495122388172</v>
      </c>
    </row>
    <row r="233" spans="1:2" x14ac:dyDescent="0.3">
      <c r="A233">
        <f t="shared" si="7"/>
        <v>23.100000000000058</v>
      </c>
      <c r="B233" s="30">
        <f t="shared" si="6"/>
        <v>118.49263410137274</v>
      </c>
    </row>
    <row r="234" spans="1:2" x14ac:dyDescent="0.3">
      <c r="A234">
        <f t="shared" si="7"/>
        <v>23.20000000000006</v>
      </c>
      <c r="B234" s="30">
        <f t="shared" si="6"/>
        <v>118.53015420134787</v>
      </c>
    </row>
    <row r="235" spans="1:2" x14ac:dyDescent="0.3">
      <c r="A235">
        <f t="shared" si="7"/>
        <v>23.300000000000061</v>
      </c>
      <c r="B235" s="30">
        <f t="shared" si="6"/>
        <v>118.56751292405025</v>
      </c>
    </row>
    <row r="236" spans="1:2" x14ac:dyDescent="0.3">
      <c r="A236">
        <f t="shared" si="7"/>
        <v>23.400000000000063</v>
      </c>
      <c r="B236" s="30">
        <f t="shared" si="6"/>
        <v>118.60471165173273</v>
      </c>
    </row>
    <row r="237" spans="1:2" x14ac:dyDescent="0.3">
      <c r="A237">
        <f t="shared" si="7"/>
        <v>23.500000000000064</v>
      </c>
      <c r="B237" s="30">
        <f t="shared" si="6"/>
        <v>118.64175174896459</v>
      </c>
    </row>
    <row r="238" spans="1:2" x14ac:dyDescent="0.3">
      <c r="A238">
        <f t="shared" si="7"/>
        <v>23.600000000000065</v>
      </c>
      <c r="B238" s="30">
        <f t="shared" si="6"/>
        <v>118.678634562932</v>
      </c>
    </row>
    <row r="239" spans="1:2" x14ac:dyDescent="0.3">
      <c r="A239">
        <f t="shared" si="7"/>
        <v>23.700000000000067</v>
      </c>
      <c r="B239" s="30">
        <f t="shared" si="6"/>
        <v>118.71536142373195</v>
      </c>
    </row>
    <row r="240" spans="1:2" x14ac:dyDescent="0.3">
      <c r="A240">
        <f t="shared" si="7"/>
        <v>23.800000000000068</v>
      </c>
      <c r="B240" s="30">
        <f t="shared" si="6"/>
        <v>118.75193364466011</v>
      </c>
    </row>
    <row r="241" spans="1:2" x14ac:dyDescent="0.3">
      <c r="A241">
        <f t="shared" si="7"/>
        <v>23.90000000000007</v>
      </c>
      <c r="B241" s="30">
        <f t="shared" si="6"/>
        <v>118.78835252249263</v>
      </c>
    </row>
    <row r="242" spans="1:2" x14ac:dyDescent="0.3">
      <c r="A242">
        <f t="shared" si="7"/>
        <v>24.000000000000071</v>
      </c>
      <c r="B242" s="30">
        <f t="shared" si="6"/>
        <v>118.82461933776199</v>
      </c>
    </row>
    <row r="243" spans="1:2" x14ac:dyDescent="0.3">
      <c r="A243">
        <f t="shared" si="7"/>
        <v>24.100000000000072</v>
      </c>
      <c r="B243" s="30">
        <f t="shared" si="6"/>
        <v>118.86073535502723</v>
      </c>
    </row>
    <row r="244" spans="1:2" x14ac:dyDescent="0.3">
      <c r="A244">
        <f t="shared" si="7"/>
        <v>24.200000000000074</v>
      </c>
      <c r="B244" s="30">
        <f t="shared" si="6"/>
        <v>118.8967018231385</v>
      </c>
    </row>
    <row r="245" spans="1:2" x14ac:dyDescent="0.3">
      <c r="A245">
        <f t="shared" si="7"/>
        <v>24.300000000000075</v>
      </c>
      <c r="B245" s="30">
        <f t="shared" si="6"/>
        <v>118.93251997549612</v>
      </c>
    </row>
    <row r="246" spans="1:2" x14ac:dyDescent="0.3">
      <c r="A246">
        <f t="shared" si="7"/>
        <v>24.400000000000077</v>
      </c>
      <c r="B246" s="30">
        <f t="shared" si="6"/>
        <v>118.96819103030447</v>
      </c>
    </row>
    <row r="247" spans="1:2" x14ac:dyDescent="0.3">
      <c r="A247">
        <f t="shared" si="7"/>
        <v>24.500000000000078</v>
      </c>
      <c r="B247" s="30">
        <f t="shared" si="6"/>
        <v>119.00371619082053</v>
      </c>
    </row>
    <row r="248" spans="1:2" x14ac:dyDescent="0.3">
      <c r="A248">
        <f t="shared" si="7"/>
        <v>24.60000000000008</v>
      </c>
      <c r="B248" s="30">
        <f t="shared" si="6"/>
        <v>119.03909664559745</v>
      </c>
    </row>
    <row r="249" spans="1:2" x14ac:dyDescent="0.3">
      <c r="A249">
        <f t="shared" si="7"/>
        <v>24.700000000000081</v>
      </c>
      <c r="B249" s="30">
        <f t="shared" si="6"/>
        <v>119.07433356872319</v>
      </c>
    </row>
    <row r="250" spans="1:2" x14ac:dyDescent="0.3">
      <c r="A250">
        <f t="shared" si="7"/>
        <v>24.800000000000082</v>
      </c>
      <c r="B250" s="30">
        <f t="shared" si="6"/>
        <v>119.1094281200542</v>
      </c>
    </row>
    <row r="251" spans="1:2" x14ac:dyDescent="0.3">
      <c r="A251">
        <f t="shared" si="7"/>
        <v>24.900000000000084</v>
      </c>
      <c r="B251" s="30">
        <f t="shared" si="6"/>
        <v>119.14438144544461</v>
      </c>
    </row>
    <row r="252" spans="1:2" x14ac:dyDescent="0.3">
      <c r="A252">
        <f t="shared" si="7"/>
        <v>25.000000000000085</v>
      </c>
      <c r="B252" s="30">
        <f t="shared" si="6"/>
        <v>119.17919467697062</v>
      </c>
    </row>
    <row r="253" spans="1:2" x14ac:dyDescent="0.3">
      <c r="A253">
        <f t="shared" si="7"/>
        <v>25.100000000000087</v>
      </c>
      <c r="B253" s="30">
        <f t="shared" si="6"/>
        <v>119.21386893315065</v>
      </c>
    </row>
    <row r="254" spans="1:2" x14ac:dyDescent="0.3">
      <c r="A254">
        <f t="shared" si="7"/>
        <v>25.200000000000088</v>
      </c>
      <c r="B254" s="30">
        <f t="shared" si="6"/>
        <v>119.24840531916075</v>
      </c>
    </row>
    <row r="255" spans="1:2" x14ac:dyDescent="0.3">
      <c r="A255">
        <f t="shared" si="7"/>
        <v>25.30000000000009</v>
      </c>
      <c r="B255" s="30">
        <f t="shared" si="6"/>
        <v>119.28280492704624</v>
      </c>
    </row>
    <row r="256" spans="1:2" x14ac:dyDescent="0.3">
      <c r="A256">
        <f t="shared" si="7"/>
        <v>25.400000000000091</v>
      </c>
      <c r="B256" s="30">
        <f t="shared" si="6"/>
        <v>119.31706883592864</v>
      </c>
    </row>
    <row r="257" spans="1:2" x14ac:dyDescent="0.3">
      <c r="A257">
        <f t="shared" si="7"/>
        <v>25.500000000000092</v>
      </c>
      <c r="B257" s="30">
        <f t="shared" si="6"/>
        <v>119.35119811220898</v>
      </c>
    </row>
    <row r="258" spans="1:2" x14ac:dyDescent="0.3">
      <c r="A258">
        <f t="shared" si="7"/>
        <v>25.600000000000094</v>
      </c>
      <c r="B258" s="30">
        <f t="shared" si="6"/>
        <v>119.38519380976686</v>
      </c>
    </row>
    <row r="259" spans="1:2" x14ac:dyDescent="0.3">
      <c r="A259">
        <f t="shared" si="7"/>
        <v>25.700000000000095</v>
      </c>
      <c r="B259" s="30">
        <f t="shared" ref="B259:B322" si="8">32.45+20*LOG(A259)+20*LOG(868)</f>
        <v>119.41905697015576</v>
      </c>
    </row>
    <row r="260" spans="1:2" x14ac:dyDescent="0.3">
      <c r="A260">
        <f t="shared" ref="A260:A323" si="9">A259+0.1</f>
        <v>25.800000000000097</v>
      </c>
      <c r="B260" s="30">
        <f t="shared" si="8"/>
        <v>119.45278862279449</v>
      </c>
    </row>
    <row r="261" spans="1:2" x14ac:dyDescent="0.3">
      <c r="A261">
        <f t="shared" si="9"/>
        <v>25.900000000000098</v>
      </c>
      <c r="B261" s="30">
        <f t="shared" si="8"/>
        <v>119.48638978515491</v>
      </c>
    </row>
    <row r="262" spans="1:2" x14ac:dyDescent="0.3">
      <c r="A262">
        <f t="shared" si="9"/>
        <v>26.000000000000099</v>
      </c>
      <c r="B262" s="30">
        <f t="shared" si="8"/>
        <v>119.51986146294624</v>
      </c>
    </row>
    <row r="263" spans="1:2" x14ac:dyDescent="0.3">
      <c r="A263">
        <f t="shared" si="9"/>
        <v>26.100000000000101</v>
      </c>
      <c r="B263" s="30">
        <f t="shared" si="8"/>
        <v>119.5532046502955</v>
      </c>
    </row>
    <row r="264" spans="1:2" x14ac:dyDescent="0.3">
      <c r="A264">
        <f t="shared" si="9"/>
        <v>26.200000000000102</v>
      </c>
      <c r="B264" s="30">
        <f t="shared" si="8"/>
        <v>119.58642032992479</v>
      </c>
    </row>
    <row r="265" spans="1:2" x14ac:dyDescent="0.3">
      <c r="A265">
        <f t="shared" si="9"/>
        <v>26.300000000000104</v>
      </c>
      <c r="B265" s="30">
        <f t="shared" si="8"/>
        <v>119.61950947332504</v>
      </c>
    </row>
    <row r="266" spans="1:2" x14ac:dyDescent="0.3">
      <c r="A266">
        <f t="shared" si="9"/>
        <v>26.400000000000105</v>
      </c>
      <c r="B266" s="30">
        <f t="shared" si="8"/>
        <v>119.65247304092651</v>
      </c>
    </row>
    <row r="267" spans="1:2" x14ac:dyDescent="0.3">
      <c r="A267">
        <f t="shared" si="9"/>
        <v>26.500000000000107</v>
      </c>
      <c r="B267" s="30">
        <f t="shared" si="8"/>
        <v>119.68531198226604</v>
      </c>
    </row>
    <row r="268" spans="1:2" x14ac:dyDescent="0.3">
      <c r="A268">
        <f t="shared" si="9"/>
        <v>26.600000000000108</v>
      </c>
      <c r="B268" s="30">
        <f t="shared" si="8"/>
        <v>119.71802723615122</v>
      </c>
    </row>
    <row r="269" spans="1:2" x14ac:dyDescent="0.3">
      <c r="A269">
        <f t="shared" si="9"/>
        <v>26.700000000000109</v>
      </c>
      <c r="B269" s="30">
        <f t="shared" si="8"/>
        <v>119.75061973082138</v>
      </c>
    </row>
    <row r="270" spans="1:2" x14ac:dyDescent="0.3">
      <c r="A270">
        <f t="shared" si="9"/>
        <v>26.800000000000111</v>
      </c>
      <c r="B270" s="30">
        <f t="shared" si="8"/>
        <v>119.78309038410566</v>
      </c>
    </row>
    <row r="271" spans="1:2" x14ac:dyDescent="0.3">
      <c r="A271">
        <f t="shared" si="9"/>
        <v>26.900000000000112</v>
      </c>
      <c r="B271" s="30">
        <f t="shared" si="8"/>
        <v>119.81544010357804</v>
      </c>
    </row>
    <row r="272" spans="1:2" x14ac:dyDescent="0.3">
      <c r="A272">
        <f t="shared" si="9"/>
        <v>27.000000000000114</v>
      </c>
      <c r="B272" s="30">
        <f t="shared" si="8"/>
        <v>119.84766978670963</v>
      </c>
    </row>
    <row r="273" spans="1:2" x14ac:dyDescent="0.3">
      <c r="A273">
        <f t="shared" si="9"/>
        <v>27.100000000000115</v>
      </c>
      <c r="B273" s="30">
        <f t="shared" si="8"/>
        <v>119.87978032101799</v>
      </c>
    </row>
    <row r="274" spans="1:2" x14ac:dyDescent="0.3">
      <c r="A274">
        <f t="shared" si="9"/>
        <v>27.200000000000117</v>
      </c>
      <c r="B274" s="30">
        <f t="shared" si="8"/>
        <v>119.91177258421386</v>
      </c>
    </row>
    <row r="275" spans="1:2" x14ac:dyDescent="0.3">
      <c r="A275">
        <f t="shared" si="9"/>
        <v>27.300000000000118</v>
      </c>
      <c r="B275" s="30">
        <f t="shared" si="8"/>
        <v>119.943647444345</v>
      </c>
    </row>
    <row r="276" spans="1:2" x14ac:dyDescent="0.3">
      <c r="A276">
        <f t="shared" si="9"/>
        <v>27.400000000000119</v>
      </c>
      <c r="B276" s="30">
        <f t="shared" si="8"/>
        <v>119.97540575993764</v>
      </c>
    </row>
    <row r="277" spans="1:2" x14ac:dyDescent="0.3">
      <c r="A277">
        <f t="shared" si="9"/>
        <v>27.500000000000121</v>
      </c>
      <c r="B277" s="30">
        <f t="shared" si="8"/>
        <v>120.00704838013513</v>
      </c>
    </row>
    <row r="278" spans="1:2" x14ac:dyDescent="0.3">
      <c r="A278">
        <f t="shared" si="9"/>
        <v>27.600000000000122</v>
      </c>
      <c r="B278" s="30">
        <f t="shared" si="8"/>
        <v>120.03857614483424</v>
      </c>
    </row>
    <row r="279" spans="1:2" x14ac:dyDescent="0.3">
      <c r="A279">
        <f t="shared" si="9"/>
        <v>27.700000000000124</v>
      </c>
      <c r="B279" s="30">
        <f t="shared" si="8"/>
        <v>120.06998988481885</v>
      </c>
    </row>
    <row r="280" spans="1:2" x14ac:dyDescent="0.3">
      <c r="A280">
        <f t="shared" si="9"/>
        <v>27.800000000000125</v>
      </c>
      <c r="B280" s="30">
        <f t="shared" si="8"/>
        <v>120.10129042189141</v>
      </c>
    </row>
    <row r="281" spans="1:2" x14ac:dyDescent="0.3">
      <c r="A281">
        <f t="shared" si="9"/>
        <v>27.900000000000126</v>
      </c>
      <c r="B281" s="30">
        <f t="shared" si="8"/>
        <v>120.13247856900185</v>
      </c>
    </row>
    <row r="282" spans="1:2" x14ac:dyDescent="0.3">
      <c r="A282">
        <f t="shared" si="9"/>
        <v>28.000000000000128</v>
      </c>
      <c r="B282" s="30">
        <f t="shared" si="8"/>
        <v>120.16355513037428</v>
      </c>
    </row>
    <row r="283" spans="1:2" x14ac:dyDescent="0.3">
      <c r="A283">
        <f t="shared" si="9"/>
        <v>28.100000000000129</v>
      </c>
      <c r="B283" s="30">
        <f t="shared" si="8"/>
        <v>120.19452090163148</v>
      </c>
    </row>
    <row r="284" spans="1:2" x14ac:dyDescent="0.3">
      <c r="A284">
        <f t="shared" si="9"/>
        <v>28.200000000000131</v>
      </c>
      <c r="B284" s="30">
        <f t="shared" si="8"/>
        <v>120.22537666991711</v>
      </c>
    </row>
    <row r="285" spans="1:2" x14ac:dyDescent="0.3">
      <c r="A285">
        <f t="shared" si="9"/>
        <v>28.300000000000132</v>
      </c>
      <c r="B285" s="30">
        <f t="shared" si="8"/>
        <v>120.25612321401569</v>
      </c>
    </row>
    <row r="286" spans="1:2" x14ac:dyDescent="0.3">
      <c r="A286">
        <f t="shared" si="9"/>
        <v>28.400000000000134</v>
      </c>
      <c r="B286" s="30">
        <f t="shared" si="8"/>
        <v>120.28676130447064</v>
      </c>
    </row>
    <row r="287" spans="1:2" x14ac:dyDescent="0.3">
      <c r="A287">
        <f t="shared" si="9"/>
        <v>28.500000000000135</v>
      </c>
      <c r="B287" s="30">
        <f t="shared" si="8"/>
        <v>120.31729170370009</v>
      </c>
    </row>
    <row r="288" spans="1:2" x14ac:dyDescent="0.3">
      <c r="A288">
        <f t="shared" si="9"/>
        <v>28.600000000000136</v>
      </c>
      <c r="B288" s="30">
        <f t="shared" si="8"/>
        <v>120.34771516611075</v>
      </c>
    </row>
    <row r="289" spans="1:2" x14ac:dyDescent="0.3">
      <c r="A289">
        <f t="shared" si="9"/>
        <v>28.700000000000138</v>
      </c>
      <c r="B289" s="30">
        <f t="shared" si="8"/>
        <v>120.37803243820973</v>
      </c>
    </row>
    <row r="290" spans="1:2" x14ac:dyDescent="0.3">
      <c r="A290">
        <f t="shared" si="9"/>
        <v>28.800000000000139</v>
      </c>
      <c r="B290" s="30">
        <f t="shared" si="8"/>
        <v>120.4082442587145</v>
      </c>
    </row>
    <row r="291" spans="1:2" x14ac:dyDescent="0.3">
      <c r="A291">
        <f t="shared" si="9"/>
        <v>28.900000000000141</v>
      </c>
      <c r="B291" s="30">
        <f t="shared" si="8"/>
        <v>120.43835135866084</v>
      </c>
    </row>
    <row r="292" spans="1:2" x14ac:dyDescent="0.3">
      <c r="A292">
        <f t="shared" si="9"/>
        <v>29.000000000000142</v>
      </c>
      <c r="B292" s="30">
        <f t="shared" si="8"/>
        <v>120.46835446150901</v>
      </c>
    </row>
    <row r="293" spans="1:2" x14ac:dyDescent="0.3">
      <c r="A293">
        <f t="shared" si="9"/>
        <v>29.100000000000144</v>
      </c>
      <c r="B293" s="30">
        <f t="shared" si="8"/>
        <v>120.49825428324803</v>
      </c>
    </row>
    <row r="294" spans="1:2" x14ac:dyDescent="0.3">
      <c r="A294">
        <f t="shared" si="9"/>
        <v>29.200000000000145</v>
      </c>
      <c r="B294" s="30">
        <f t="shared" si="8"/>
        <v>120.52805153249825</v>
      </c>
    </row>
    <row r="295" spans="1:2" x14ac:dyDescent="0.3">
      <c r="A295">
        <f t="shared" si="9"/>
        <v>29.300000000000146</v>
      </c>
      <c r="B295" s="30">
        <f t="shared" si="8"/>
        <v>120.55774691061208</v>
      </c>
    </row>
    <row r="296" spans="1:2" x14ac:dyDescent="0.3">
      <c r="A296">
        <f t="shared" si="9"/>
        <v>29.400000000000148</v>
      </c>
      <c r="B296" s="30">
        <f t="shared" si="8"/>
        <v>120.58734111177304</v>
      </c>
    </row>
    <row r="297" spans="1:2" x14ac:dyDescent="0.3">
      <c r="A297">
        <f t="shared" si="9"/>
        <v>29.500000000000149</v>
      </c>
      <c r="B297" s="30">
        <f t="shared" si="8"/>
        <v>120.61683482309314</v>
      </c>
    </row>
    <row r="298" spans="1:2" x14ac:dyDescent="0.3">
      <c r="A298">
        <f t="shared" si="9"/>
        <v>29.600000000000151</v>
      </c>
      <c r="B298" s="30">
        <f t="shared" si="8"/>
        <v>120.64622872470866</v>
      </c>
    </row>
    <row r="299" spans="1:2" x14ac:dyDescent="0.3">
      <c r="A299">
        <f t="shared" si="9"/>
        <v>29.700000000000152</v>
      </c>
      <c r="B299" s="30">
        <f t="shared" si="8"/>
        <v>120.67552348987414</v>
      </c>
    </row>
    <row r="300" spans="1:2" x14ac:dyDescent="0.3">
      <c r="A300">
        <f t="shared" si="9"/>
        <v>29.800000000000153</v>
      </c>
      <c r="B300" s="30">
        <f t="shared" si="8"/>
        <v>120.704719785055</v>
      </c>
    </row>
    <row r="301" spans="1:2" x14ac:dyDescent="0.3">
      <c r="A301">
        <f t="shared" si="9"/>
        <v>29.900000000000155</v>
      </c>
      <c r="B301" s="30">
        <f t="shared" si="8"/>
        <v>120.73381827001849</v>
      </c>
    </row>
    <row r="302" spans="1:2" x14ac:dyDescent="0.3">
      <c r="A302">
        <f t="shared" si="9"/>
        <v>30.000000000000156</v>
      </c>
      <c r="B302" s="30">
        <f t="shared" si="8"/>
        <v>120.76281959792314</v>
      </c>
    </row>
    <row r="303" spans="1:2" x14ac:dyDescent="0.3">
      <c r="A303">
        <f t="shared" si="9"/>
        <v>30.100000000000158</v>
      </c>
      <c r="B303" s="30">
        <f t="shared" si="8"/>
        <v>120.79172441540676</v>
      </c>
    </row>
    <row r="304" spans="1:2" x14ac:dyDescent="0.3">
      <c r="A304">
        <f t="shared" si="9"/>
        <v>30.200000000000159</v>
      </c>
      <c r="B304" s="30">
        <f t="shared" si="8"/>
        <v>120.8205333626729</v>
      </c>
    </row>
    <row r="305" spans="1:2" x14ac:dyDescent="0.3">
      <c r="A305">
        <f t="shared" si="9"/>
        <v>30.300000000000161</v>
      </c>
      <c r="B305" s="30">
        <f t="shared" si="8"/>
        <v>120.849247073576</v>
      </c>
    </row>
    <row r="306" spans="1:2" x14ac:dyDescent="0.3">
      <c r="A306">
        <f t="shared" si="9"/>
        <v>30.400000000000162</v>
      </c>
      <c r="B306" s="30">
        <f t="shared" si="8"/>
        <v>120.87786617570497</v>
      </c>
    </row>
    <row r="307" spans="1:2" x14ac:dyDescent="0.3">
      <c r="A307">
        <f t="shared" si="9"/>
        <v>30.500000000000163</v>
      </c>
      <c r="B307" s="30">
        <f t="shared" si="8"/>
        <v>120.90639129046561</v>
      </c>
    </row>
    <row r="308" spans="1:2" x14ac:dyDescent="0.3">
      <c r="A308">
        <f t="shared" si="9"/>
        <v>30.600000000000165</v>
      </c>
      <c r="B308" s="30">
        <f t="shared" si="8"/>
        <v>120.93482303316149</v>
      </c>
    </row>
    <row r="309" spans="1:2" x14ac:dyDescent="0.3">
      <c r="A309">
        <f t="shared" si="9"/>
        <v>30.700000000000166</v>
      </c>
      <c r="B309" s="30">
        <f t="shared" si="8"/>
        <v>120.96316201307363</v>
      </c>
    </row>
    <row r="310" spans="1:2" x14ac:dyDescent="0.3">
      <c r="A310">
        <f t="shared" si="9"/>
        <v>30.800000000000168</v>
      </c>
      <c r="B310" s="30">
        <f t="shared" si="8"/>
        <v>120.99140883353877</v>
      </c>
    </row>
    <row r="311" spans="1:2" x14ac:dyDescent="0.3">
      <c r="A311">
        <f t="shared" si="9"/>
        <v>30.900000000000169</v>
      </c>
      <c r="B311" s="30">
        <f t="shared" si="8"/>
        <v>121.01956409202658</v>
      </c>
    </row>
    <row r="312" spans="1:2" x14ac:dyDescent="0.3">
      <c r="A312">
        <f t="shared" si="9"/>
        <v>31.000000000000171</v>
      </c>
      <c r="B312" s="30">
        <f t="shared" si="8"/>
        <v>121.04762838021534</v>
      </c>
    </row>
    <row r="313" spans="1:2" x14ac:dyDescent="0.3">
      <c r="A313">
        <f t="shared" si="9"/>
        <v>31.100000000000172</v>
      </c>
      <c r="B313" s="30">
        <f t="shared" si="8"/>
        <v>121.07560228406665</v>
      </c>
    </row>
    <row r="314" spans="1:2" x14ac:dyDescent="0.3">
      <c r="A314">
        <f t="shared" si="9"/>
        <v>31.200000000000173</v>
      </c>
      <c r="B314" s="30">
        <f t="shared" si="8"/>
        <v>121.10348638389875</v>
      </c>
    </row>
    <row r="315" spans="1:2" x14ac:dyDescent="0.3">
      <c r="A315">
        <f t="shared" si="9"/>
        <v>31.300000000000175</v>
      </c>
      <c r="B315" s="30">
        <f t="shared" si="8"/>
        <v>121.13128125445887</v>
      </c>
    </row>
    <row r="316" spans="1:2" x14ac:dyDescent="0.3">
      <c r="A316">
        <f t="shared" si="9"/>
        <v>31.400000000000176</v>
      </c>
      <c r="B316" s="30">
        <f t="shared" si="8"/>
        <v>121.1589874649942</v>
      </c>
    </row>
    <row r="317" spans="1:2" x14ac:dyDescent="0.3">
      <c r="A317">
        <f t="shared" si="9"/>
        <v>31.500000000000178</v>
      </c>
      <c r="B317" s="30">
        <f t="shared" si="8"/>
        <v>121.18660557932191</v>
      </c>
    </row>
    <row r="318" spans="1:2" x14ac:dyDescent="0.3">
      <c r="A318">
        <f t="shared" si="9"/>
        <v>31.600000000000179</v>
      </c>
      <c r="B318" s="30">
        <f t="shared" si="8"/>
        <v>121.21413615589798</v>
      </c>
    </row>
    <row r="319" spans="1:2" x14ac:dyDescent="0.3">
      <c r="A319">
        <f t="shared" si="9"/>
        <v>31.70000000000018</v>
      </c>
      <c r="B319" s="30">
        <f t="shared" si="8"/>
        <v>121.24157974788493</v>
      </c>
    </row>
    <row r="320" spans="1:2" x14ac:dyDescent="0.3">
      <c r="A320">
        <f t="shared" si="9"/>
        <v>31.800000000000182</v>
      </c>
      <c r="B320" s="30">
        <f t="shared" si="8"/>
        <v>121.26893690321856</v>
      </c>
    </row>
    <row r="321" spans="1:2" x14ac:dyDescent="0.3">
      <c r="A321">
        <f t="shared" si="9"/>
        <v>31.900000000000183</v>
      </c>
      <c r="B321" s="30">
        <f t="shared" si="8"/>
        <v>121.29620816467352</v>
      </c>
    </row>
    <row r="322" spans="1:2" x14ac:dyDescent="0.3">
      <c r="A322">
        <f t="shared" si="9"/>
        <v>32.000000000000185</v>
      </c>
      <c r="B322" s="30">
        <f t="shared" si="8"/>
        <v>121.32339406992801</v>
      </c>
    </row>
    <row r="323" spans="1:2" x14ac:dyDescent="0.3">
      <c r="A323">
        <f t="shared" si="9"/>
        <v>32.100000000000186</v>
      </c>
      <c r="B323" s="30">
        <f t="shared" ref="B323:B386" si="10">32.45+20*LOG(A323)+20*LOG(868)</f>
        <v>121.35049515162734</v>
      </c>
    </row>
    <row r="324" spans="1:2" x14ac:dyDescent="0.3">
      <c r="A324">
        <f t="shared" ref="A324:A387" si="11">A323+0.1</f>
        <v>32.200000000000188</v>
      </c>
      <c r="B324" s="30">
        <f t="shared" si="10"/>
        <v>121.37751193744651</v>
      </c>
    </row>
    <row r="325" spans="1:2" x14ac:dyDescent="0.3">
      <c r="A325">
        <f t="shared" si="11"/>
        <v>32.300000000000189</v>
      </c>
      <c r="B325" s="30">
        <f t="shared" si="10"/>
        <v>121.40444495015196</v>
      </c>
    </row>
    <row r="326" spans="1:2" x14ac:dyDescent="0.3">
      <c r="A326">
        <f t="shared" si="11"/>
        <v>32.40000000000019</v>
      </c>
      <c r="B326" s="30">
        <f t="shared" si="10"/>
        <v>121.43129470766215</v>
      </c>
    </row>
    <row r="327" spans="1:2" x14ac:dyDescent="0.3">
      <c r="A327">
        <f t="shared" si="11"/>
        <v>32.500000000000192</v>
      </c>
      <c r="B327" s="30">
        <f t="shared" si="10"/>
        <v>121.45806172310739</v>
      </c>
    </row>
    <row r="328" spans="1:2" x14ac:dyDescent="0.3">
      <c r="A328">
        <f t="shared" si="11"/>
        <v>32.600000000000193</v>
      </c>
      <c r="B328" s="30">
        <f t="shared" si="10"/>
        <v>121.48474650488868</v>
      </c>
    </row>
    <row r="329" spans="1:2" x14ac:dyDescent="0.3">
      <c r="A329">
        <f t="shared" si="11"/>
        <v>32.700000000000195</v>
      </c>
      <c r="B329" s="30">
        <f t="shared" si="10"/>
        <v>121.51134955673561</v>
      </c>
    </row>
    <row r="330" spans="1:2" x14ac:dyDescent="0.3">
      <c r="A330">
        <f t="shared" si="11"/>
        <v>32.800000000000196</v>
      </c>
      <c r="B330" s="30">
        <f t="shared" si="10"/>
        <v>121.53787137776348</v>
      </c>
    </row>
    <row r="331" spans="1:2" x14ac:dyDescent="0.3">
      <c r="A331">
        <f t="shared" si="11"/>
        <v>32.900000000000198</v>
      </c>
      <c r="B331" s="30">
        <f t="shared" si="10"/>
        <v>121.56431246252939</v>
      </c>
    </row>
    <row r="332" spans="1:2" x14ac:dyDescent="0.3">
      <c r="A332">
        <f t="shared" si="11"/>
        <v>33.000000000000199</v>
      </c>
      <c r="B332" s="30">
        <f t="shared" si="10"/>
        <v>121.59067330108765</v>
      </c>
    </row>
    <row r="333" spans="1:2" x14ac:dyDescent="0.3">
      <c r="A333">
        <f t="shared" si="11"/>
        <v>33.1000000000002</v>
      </c>
      <c r="B333" s="30">
        <f t="shared" si="10"/>
        <v>121.61695437904427</v>
      </c>
    </row>
    <row r="334" spans="1:2" x14ac:dyDescent="0.3">
      <c r="A334">
        <f t="shared" si="11"/>
        <v>33.200000000000202</v>
      </c>
      <c r="B334" s="30">
        <f t="shared" si="10"/>
        <v>121.64315617761062</v>
      </c>
    </row>
    <row r="335" spans="1:2" x14ac:dyDescent="0.3">
      <c r="A335">
        <f t="shared" si="11"/>
        <v>33.300000000000203</v>
      </c>
      <c r="B335" s="30">
        <f t="shared" si="10"/>
        <v>121.66927917365629</v>
      </c>
    </row>
    <row r="336" spans="1:2" x14ac:dyDescent="0.3">
      <c r="A336">
        <f t="shared" si="11"/>
        <v>33.400000000000205</v>
      </c>
      <c r="B336" s="30">
        <f t="shared" si="10"/>
        <v>121.69532383976119</v>
      </c>
    </row>
    <row r="337" spans="1:2" x14ac:dyDescent="0.3">
      <c r="A337">
        <f t="shared" si="11"/>
        <v>33.500000000000206</v>
      </c>
      <c r="B337" s="30">
        <f t="shared" si="10"/>
        <v>121.7212906442668</v>
      </c>
    </row>
    <row r="338" spans="1:2" x14ac:dyDescent="0.3">
      <c r="A338">
        <f t="shared" si="11"/>
        <v>33.600000000000207</v>
      </c>
      <c r="B338" s="30">
        <f t="shared" si="10"/>
        <v>121.74718005132678</v>
      </c>
    </row>
    <row r="339" spans="1:2" x14ac:dyDescent="0.3">
      <c r="A339">
        <f t="shared" si="11"/>
        <v>33.700000000000209</v>
      </c>
      <c r="B339" s="30">
        <f t="shared" si="10"/>
        <v>121.77299252095668</v>
      </c>
    </row>
    <row r="340" spans="1:2" x14ac:dyDescent="0.3">
      <c r="A340">
        <f t="shared" si="11"/>
        <v>33.80000000000021</v>
      </c>
      <c r="B340" s="30">
        <f t="shared" si="10"/>
        <v>121.79872850908299</v>
      </c>
    </row>
    <row r="341" spans="1:2" x14ac:dyDescent="0.3">
      <c r="A341">
        <f t="shared" si="11"/>
        <v>33.900000000000212</v>
      </c>
      <c r="B341" s="30">
        <f t="shared" si="10"/>
        <v>121.82438846759155</v>
      </c>
    </row>
    <row r="342" spans="1:2" x14ac:dyDescent="0.3">
      <c r="A342">
        <f t="shared" si="11"/>
        <v>34.000000000000213</v>
      </c>
      <c r="B342" s="30">
        <f t="shared" si="10"/>
        <v>121.849972844375</v>
      </c>
    </row>
    <row r="343" spans="1:2" x14ac:dyDescent="0.3">
      <c r="A343">
        <f t="shared" si="11"/>
        <v>34.100000000000215</v>
      </c>
      <c r="B343" s="30">
        <f t="shared" si="10"/>
        <v>121.87548208337985</v>
      </c>
    </row>
    <row r="344" spans="1:2" x14ac:dyDescent="0.3">
      <c r="A344">
        <f t="shared" si="11"/>
        <v>34.200000000000216</v>
      </c>
      <c r="B344" s="30">
        <f t="shared" si="10"/>
        <v>121.90091662465261</v>
      </c>
    </row>
    <row r="345" spans="1:2" x14ac:dyDescent="0.3">
      <c r="A345">
        <f t="shared" si="11"/>
        <v>34.300000000000217</v>
      </c>
      <c r="B345" s="30">
        <f t="shared" si="10"/>
        <v>121.9262769043853</v>
      </c>
    </row>
    <row r="346" spans="1:2" x14ac:dyDescent="0.3">
      <c r="A346">
        <f t="shared" si="11"/>
        <v>34.400000000000219</v>
      </c>
      <c r="B346" s="30">
        <f t="shared" si="10"/>
        <v>121.9515633549605</v>
      </c>
    </row>
    <row r="347" spans="1:2" x14ac:dyDescent="0.3">
      <c r="A347">
        <f t="shared" si="11"/>
        <v>34.50000000000022</v>
      </c>
      <c r="B347" s="30">
        <f t="shared" si="10"/>
        <v>121.97677640499538</v>
      </c>
    </row>
    <row r="348" spans="1:2" x14ac:dyDescent="0.3">
      <c r="A348">
        <f t="shared" si="11"/>
        <v>34.600000000000222</v>
      </c>
      <c r="B348" s="30">
        <f t="shared" si="10"/>
        <v>122.00191647938544</v>
      </c>
    </row>
    <row r="349" spans="1:2" x14ac:dyDescent="0.3">
      <c r="A349">
        <f t="shared" si="11"/>
        <v>34.700000000000223</v>
      </c>
      <c r="B349" s="30">
        <f t="shared" si="10"/>
        <v>122.02698399934738</v>
      </c>
    </row>
    <row r="350" spans="1:2" x14ac:dyDescent="0.3">
      <c r="A350">
        <f t="shared" si="11"/>
        <v>34.800000000000225</v>
      </c>
      <c r="B350" s="30">
        <f t="shared" si="10"/>
        <v>122.05197938246152</v>
      </c>
    </row>
    <row r="351" spans="1:2" x14ac:dyDescent="0.3">
      <c r="A351">
        <f t="shared" si="11"/>
        <v>34.900000000000226</v>
      </c>
      <c r="B351" s="30">
        <f t="shared" si="10"/>
        <v>122.0769030427135</v>
      </c>
    </row>
    <row r="352" spans="1:2" x14ac:dyDescent="0.3">
      <c r="A352">
        <f t="shared" si="11"/>
        <v>35.000000000000227</v>
      </c>
      <c r="B352" s="30">
        <f t="shared" si="10"/>
        <v>122.10175539053542</v>
      </c>
    </row>
    <row r="353" spans="1:2" x14ac:dyDescent="0.3">
      <c r="A353">
        <f t="shared" si="11"/>
        <v>35.100000000000229</v>
      </c>
      <c r="B353" s="30">
        <f t="shared" si="10"/>
        <v>122.12653683284638</v>
      </c>
    </row>
    <row r="354" spans="1:2" x14ac:dyDescent="0.3">
      <c r="A354">
        <f t="shared" si="11"/>
        <v>35.20000000000023</v>
      </c>
      <c r="B354" s="30">
        <f t="shared" si="10"/>
        <v>122.15124777309252</v>
      </c>
    </row>
    <row r="355" spans="1:2" x14ac:dyDescent="0.3">
      <c r="A355">
        <f t="shared" si="11"/>
        <v>35.300000000000232</v>
      </c>
      <c r="B355" s="30">
        <f t="shared" si="10"/>
        <v>122.17588861128635</v>
      </c>
    </row>
    <row r="356" spans="1:2" x14ac:dyDescent="0.3">
      <c r="A356">
        <f t="shared" si="11"/>
        <v>35.400000000000233</v>
      </c>
      <c r="B356" s="30">
        <f t="shared" si="10"/>
        <v>122.20045974404566</v>
      </c>
    </row>
    <row r="357" spans="1:2" x14ac:dyDescent="0.3">
      <c r="A357">
        <f t="shared" si="11"/>
        <v>35.500000000000234</v>
      </c>
      <c r="B357" s="30">
        <f t="shared" si="10"/>
        <v>122.22496156463178</v>
      </c>
    </row>
    <row r="358" spans="1:2" x14ac:dyDescent="0.3">
      <c r="A358">
        <f t="shared" si="11"/>
        <v>35.600000000000236</v>
      </c>
      <c r="B358" s="30">
        <f t="shared" si="10"/>
        <v>122.2493944629874</v>
      </c>
    </row>
    <row r="359" spans="1:2" x14ac:dyDescent="0.3">
      <c r="A359">
        <f t="shared" si="11"/>
        <v>35.700000000000237</v>
      </c>
      <c r="B359" s="30">
        <f t="shared" si="10"/>
        <v>122.27375882577377</v>
      </c>
    </row>
    <row r="360" spans="1:2" x14ac:dyDescent="0.3">
      <c r="A360">
        <f t="shared" si="11"/>
        <v>35.800000000000239</v>
      </c>
      <c r="B360" s="30">
        <f t="shared" si="10"/>
        <v>122.29805503640739</v>
      </c>
    </row>
    <row r="361" spans="1:2" x14ac:dyDescent="0.3">
      <c r="A361">
        <f t="shared" si="11"/>
        <v>35.90000000000024</v>
      </c>
      <c r="B361" s="30">
        <f t="shared" si="10"/>
        <v>122.32228347509628</v>
      </c>
    </row>
    <row r="362" spans="1:2" x14ac:dyDescent="0.3">
      <c r="A362">
        <f t="shared" si="11"/>
        <v>36.000000000000242</v>
      </c>
      <c r="B362" s="30">
        <f t="shared" si="10"/>
        <v>122.34644451887564</v>
      </c>
    </row>
    <row r="363" spans="1:2" x14ac:dyDescent="0.3">
      <c r="A363">
        <f t="shared" si="11"/>
        <v>36.100000000000243</v>
      </c>
      <c r="B363" s="30">
        <f t="shared" si="10"/>
        <v>122.37053854164307</v>
      </c>
    </row>
    <row r="364" spans="1:2" x14ac:dyDescent="0.3">
      <c r="A364">
        <f t="shared" si="11"/>
        <v>36.200000000000244</v>
      </c>
      <c r="B364" s="30">
        <f t="shared" si="10"/>
        <v>122.39456591419322</v>
      </c>
    </row>
    <row r="365" spans="1:2" x14ac:dyDescent="0.3">
      <c r="A365">
        <f t="shared" si="11"/>
        <v>36.300000000000246</v>
      </c>
      <c r="B365" s="30">
        <f t="shared" si="10"/>
        <v>122.41852700425216</v>
      </c>
    </row>
    <row r="366" spans="1:2" x14ac:dyDescent="0.3">
      <c r="A366">
        <f t="shared" si="11"/>
        <v>36.400000000000247</v>
      </c>
      <c r="B366" s="30">
        <f t="shared" si="10"/>
        <v>122.44242217651103</v>
      </c>
    </row>
    <row r="367" spans="1:2" x14ac:dyDescent="0.3">
      <c r="A367">
        <f t="shared" si="11"/>
        <v>36.500000000000249</v>
      </c>
      <c r="B367" s="30">
        <f t="shared" si="10"/>
        <v>122.46625179265939</v>
      </c>
    </row>
    <row r="368" spans="1:2" x14ac:dyDescent="0.3">
      <c r="A368">
        <f t="shared" si="11"/>
        <v>36.60000000000025</v>
      </c>
      <c r="B368" s="30">
        <f t="shared" si="10"/>
        <v>122.49001621141812</v>
      </c>
    </row>
    <row r="369" spans="1:2" x14ac:dyDescent="0.3">
      <c r="A369">
        <f t="shared" si="11"/>
        <v>36.700000000000252</v>
      </c>
      <c r="B369" s="30">
        <f t="shared" si="10"/>
        <v>122.51371578857169</v>
      </c>
    </row>
    <row r="370" spans="1:2" x14ac:dyDescent="0.3">
      <c r="A370">
        <f t="shared" si="11"/>
        <v>36.800000000000253</v>
      </c>
      <c r="B370" s="30">
        <f t="shared" si="10"/>
        <v>122.53735087700026</v>
      </c>
    </row>
    <row r="371" spans="1:2" x14ac:dyDescent="0.3">
      <c r="A371">
        <f t="shared" si="11"/>
        <v>36.900000000000254</v>
      </c>
      <c r="B371" s="30">
        <f t="shared" si="10"/>
        <v>122.56092182671111</v>
      </c>
    </row>
    <row r="372" spans="1:2" x14ac:dyDescent="0.3">
      <c r="A372">
        <f t="shared" si="11"/>
        <v>37.000000000000256</v>
      </c>
      <c r="B372" s="30">
        <f t="shared" si="10"/>
        <v>122.58442898486982</v>
      </c>
    </row>
    <row r="373" spans="1:2" x14ac:dyDescent="0.3">
      <c r="A373">
        <f t="shared" si="11"/>
        <v>37.100000000000257</v>
      </c>
      <c r="B373" s="30">
        <f t="shared" si="10"/>
        <v>122.60787269583082</v>
      </c>
    </row>
    <row r="374" spans="1:2" x14ac:dyDescent="0.3">
      <c r="A374">
        <f t="shared" si="11"/>
        <v>37.200000000000259</v>
      </c>
      <c r="B374" s="30">
        <f t="shared" si="10"/>
        <v>122.63125330116786</v>
      </c>
    </row>
    <row r="375" spans="1:2" x14ac:dyDescent="0.3">
      <c r="A375">
        <f t="shared" si="11"/>
        <v>37.30000000000026</v>
      </c>
      <c r="B375" s="30">
        <f t="shared" si="10"/>
        <v>122.65457113970366</v>
      </c>
    </row>
    <row r="376" spans="1:2" x14ac:dyDescent="0.3">
      <c r="A376">
        <f t="shared" si="11"/>
        <v>37.400000000000261</v>
      </c>
      <c r="B376" s="30">
        <f t="shared" si="10"/>
        <v>122.67782654753951</v>
      </c>
    </row>
    <row r="377" spans="1:2" x14ac:dyDescent="0.3">
      <c r="A377">
        <f t="shared" si="11"/>
        <v>37.500000000000263</v>
      </c>
      <c r="B377" s="30">
        <f t="shared" si="10"/>
        <v>122.70101985808429</v>
      </c>
    </row>
    <row r="378" spans="1:2" x14ac:dyDescent="0.3">
      <c r="A378">
        <f t="shared" si="11"/>
        <v>37.600000000000264</v>
      </c>
      <c r="B378" s="30">
        <f t="shared" si="10"/>
        <v>122.72415140208312</v>
      </c>
    </row>
    <row r="379" spans="1:2" x14ac:dyDescent="0.3">
      <c r="A379">
        <f t="shared" si="11"/>
        <v>37.700000000000266</v>
      </c>
      <c r="B379" s="30">
        <f t="shared" si="10"/>
        <v>122.74722150764576</v>
      </c>
    </row>
    <row r="380" spans="1:2" x14ac:dyDescent="0.3">
      <c r="A380">
        <f t="shared" si="11"/>
        <v>37.800000000000267</v>
      </c>
      <c r="B380" s="30">
        <f t="shared" si="10"/>
        <v>122.77023050027441</v>
      </c>
    </row>
    <row r="381" spans="1:2" x14ac:dyDescent="0.3">
      <c r="A381">
        <f t="shared" si="11"/>
        <v>37.900000000000269</v>
      </c>
      <c r="B381" s="30">
        <f t="shared" si="10"/>
        <v>122.79317870289135</v>
      </c>
    </row>
    <row r="382" spans="1:2" x14ac:dyDescent="0.3">
      <c r="A382">
        <f t="shared" si="11"/>
        <v>38.00000000000027</v>
      </c>
      <c r="B382" s="30">
        <f t="shared" si="10"/>
        <v>122.81606643586611</v>
      </c>
    </row>
    <row r="383" spans="1:2" x14ac:dyDescent="0.3">
      <c r="A383">
        <f t="shared" si="11"/>
        <v>38.100000000000271</v>
      </c>
      <c r="B383" s="30">
        <f t="shared" si="10"/>
        <v>122.83889401704229</v>
      </c>
    </row>
    <row r="384" spans="1:2" x14ac:dyDescent="0.3">
      <c r="A384">
        <f t="shared" si="11"/>
        <v>38.200000000000273</v>
      </c>
      <c r="B384" s="30">
        <f t="shared" si="10"/>
        <v>122.86166176176408</v>
      </c>
    </row>
    <row r="385" spans="1:2" x14ac:dyDescent="0.3">
      <c r="A385">
        <f t="shared" si="11"/>
        <v>38.300000000000274</v>
      </c>
      <c r="B385" s="30">
        <f t="shared" si="10"/>
        <v>122.88436998290237</v>
      </c>
    </row>
    <row r="386" spans="1:2" x14ac:dyDescent="0.3">
      <c r="A386">
        <f t="shared" si="11"/>
        <v>38.400000000000276</v>
      </c>
      <c r="B386" s="30">
        <f t="shared" si="10"/>
        <v>122.90701899088052</v>
      </c>
    </row>
    <row r="387" spans="1:2" x14ac:dyDescent="0.3">
      <c r="A387">
        <f t="shared" si="11"/>
        <v>38.500000000000277</v>
      </c>
      <c r="B387" s="30">
        <f t="shared" ref="B387:B450" si="12">32.45+20*LOG(A387)+20*LOG(868)</f>
        <v>122.92960909369992</v>
      </c>
    </row>
    <row r="388" spans="1:2" x14ac:dyDescent="0.3">
      <c r="A388">
        <f t="shared" ref="A388:A451" si="13">A387+0.1</f>
        <v>38.600000000000279</v>
      </c>
      <c r="B388" s="30">
        <f t="shared" si="12"/>
        <v>122.95214059696501</v>
      </c>
    </row>
    <row r="389" spans="1:2" x14ac:dyDescent="0.3">
      <c r="A389">
        <f t="shared" si="13"/>
        <v>38.70000000000028</v>
      </c>
      <c r="B389" s="30">
        <f t="shared" si="12"/>
        <v>122.97461380390814</v>
      </c>
    </row>
    <row r="390" spans="1:2" x14ac:dyDescent="0.3">
      <c r="A390">
        <f t="shared" si="13"/>
        <v>38.800000000000281</v>
      </c>
      <c r="B390" s="30">
        <f t="shared" si="12"/>
        <v>122.99702901541406</v>
      </c>
    </row>
    <row r="391" spans="1:2" x14ac:dyDescent="0.3">
      <c r="A391">
        <f t="shared" si="13"/>
        <v>38.900000000000283</v>
      </c>
      <c r="B391" s="30">
        <f t="shared" si="12"/>
        <v>123.01938653004406</v>
      </c>
    </row>
    <row r="392" spans="1:2" x14ac:dyDescent="0.3">
      <c r="A392">
        <f t="shared" si="13"/>
        <v>39.000000000000284</v>
      </c>
      <c r="B392" s="30">
        <f t="shared" si="12"/>
        <v>123.04168664405989</v>
      </c>
    </row>
    <row r="393" spans="1:2" x14ac:dyDescent="0.3">
      <c r="A393">
        <f t="shared" si="13"/>
        <v>39.100000000000286</v>
      </c>
      <c r="B393" s="30">
        <f t="shared" si="12"/>
        <v>123.06392965144724</v>
      </c>
    </row>
    <row r="394" spans="1:2" x14ac:dyDescent="0.3">
      <c r="A394">
        <f t="shared" si="13"/>
        <v>39.200000000000287</v>
      </c>
      <c r="B394" s="30">
        <f t="shared" si="12"/>
        <v>123.08611584393906</v>
      </c>
    </row>
    <row r="395" spans="1:2" x14ac:dyDescent="0.3">
      <c r="A395">
        <f t="shared" si="13"/>
        <v>39.300000000000288</v>
      </c>
      <c r="B395" s="30">
        <f t="shared" si="12"/>
        <v>123.10824551103845</v>
      </c>
    </row>
    <row r="396" spans="1:2" x14ac:dyDescent="0.3">
      <c r="A396">
        <f t="shared" si="13"/>
        <v>39.40000000000029</v>
      </c>
      <c r="B396" s="30">
        <f t="shared" si="12"/>
        <v>123.13031894004139</v>
      </c>
    </row>
    <row r="397" spans="1:2" x14ac:dyDescent="0.3">
      <c r="A397">
        <f t="shared" si="13"/>
        <v>39.500000000000291</v>
      </c>
      <c r="B397" s="30">
        <f t="shared" si="12"/>
        <v>123.15233641605911</v>
      </c>
    </row>
    <row r="398" spans="1:2" x14ac:dyDescent="0.3">
      <c r="A398">
        <f t="shared" si="13"/>
        <v>39.600000000000293</v>
      </c>
      <c r="B398" s="30">
        <f t="shared" si="12"/>
        <v>123.17429822204016</v>
      </c>
    </row>
    <row r="399" spans="1:2" x14ac:dyDescent="0.3">
      <c r="A399">
        <f t="shared" si="13"/>
        <v>39.700000000000294</v>
      </c>
      <c r="B399" s="30">
        <f t="shared" si="12"/>
        <v>123.19620463879221</v>
      </c>
    </row>
    <row r="400" spans="1:2" x14ac:dyDescent="0.3">
      <c r="A400">
        <f t="shared" si="13"/>
        <v>39.800000000000296</v>
      </c>
      <c r="B400" s="30">
        <f t="shared" si="12"/>
        <v>123.21805594500367</v>
      </c>
    </row>
    <row r="401" spans="1:2" x14ac:dyDescent="0.3">
      <c r="A401">
        <f t="shared" si="13"/>
        <v>39.900000000000297</v>
      </c>
      <c r="B401" s="30">
        <f t="shared" si="12"/>
        <v>123.23985241726487</v>
      </c>
    </row>
    <row r="402" spans="1:2" x14ac:dyDescent="0.3">
      <c r="A402">
        <f t="shared" si="13"/>
        <v>40.000000000000298</v>
      </c>
      <c r="B402" s="30">
        <f t="shared" si="12"/>
        <v>123.26159433008917</v>
      </c>
    </row>
    <row r="403" spans="1:2" x14ac:dyDescent="0.3">
      <c r="A403">
        <f t="shared" si="13"/>
        <v>40.1000000000003</v>
      </c>
      <c r="B403" s="30">
        <f t="shared" si="12"/>
        <v>123.28328195593355</v>
      </c>
    </row>
    <row r="404" spans="1:2" x14ac:dyDescent="0.3">
      <c r="A404">
        <f t="shared" si="13"/>
        <v>40.200000000000301</v>
      </c>
      <c r="B404" s="30">
        <f t="shared" si="12"/>
        <v>123.30491556521932</v>
      </c>
    </row>
    <row r="405" spans="1:2" x14ac:dyDescent="0.3">
      <c r="A405">
        <f t="shared" si="13"/>
        <v>40.300000000000303</v>
      </c>
      <c r="B405" s="30">
        <f t="shared" si="12"/>
        <v>123.3264954263521</v>
      </c>
    </row>
    <row r="406" spans="1:2" x14ac:dyDescent="0.3">
      <c r="A406">
        <f t="shared" si="13"/>
        <v>40.400000000000304</v>
      </c>
      <c r="B406" s="30">
        <f t="shared" si="12"/>
        <v>123.34802180574201</v>
      </c>
    </row>
    <row r="407" spans="1:2" x14ac:dyDescent="0.3">
      <c r="A407">
        <f t="shared" si="13"/>
        <v>40.500000000000306</v>
      </c>
      <c r="B407" s="30">
        <f t="shared" si="12"/>
        <v>123.36949496782329</v>
      </c>
    </row>
    <row r="408" spans="1:2" x14ac:dyDescent="0.3">
      <c r="A408">
        <f t="shared" si="13"/>
        <v>40.600000000000307</v>
      </c>
      <c r="B408" s="30">
        <f t="shared" si="12"/>
        <v>123.39091517507379</v>
      </c>
    </row>
    <row r="409" spans="1:2" x14ac:dyDescent="0.3">
      <c r="A409">
        <f t="shared" si="13"/>
        <v>40.700000000000308</v>
      </c>
      <c r="B409" s="30">
        <f t="shared" si="12"/>
        <v>123.41228268803431</v>
      </c>
    </row>
    <row r="410" spans="1:2" x14ac:dyDescent="0.3">
      <c r="A410">
        <f t="shared" si="13"/>
        <v>40.80000000000031</v>
      </c>
      <c r="B410" s="30">
        <f t="shared" si="12"/>
        <v>123.43359776532751</v>
      </c>
    </row>
    <row r="411" spans="1:2" x14ac:dyDescent="0.3">
      <c r="A411">
        <f t="shared" si="13"/>
        <v>40.900000000000311</v>
      </c>
      <c r="B411" s="30">
        <f t="shared" si="12"/>
        <v>123.45486066367675</v>
      </c>
    </row>
    <row r="412" spans="1:2" x14ac:dyDescent="0.3">
      <c r="A412">
        <f t="shared" si="13"/>
        <v>41.000000000000313</v>
      </c>
      <c r="B412" s="30">
        <f t="shared" si="12"/>
        <v>123.47607163792462</v>
      </c>
    </row>
    <row r="413" spans="1:2" x14ac:dyDescent="0.3">
      <c r="A413">
        <f t="shared" si="13"/>
        <v>41.100000000000314</v>
      </c>
      <c r="B413" s="30">
        <f t="shared" si="12"/>
        <v>123.4972309410513</v>
      </c>
    </row>
    <row r="414" spans="1:2" x14ac:dyDescent="0.3">
      <c r="A414">
        <f t="shared" si="13"/>
        <v>41.200000000000315</v>
      </c>
      <c r="B414" s="30">
        <f t="shared" si="12"/>
        <v>123.5183388241926</v>
      </c>
    </row>
    <row r="415" spans="1:2" x14ac:dyDescent="0.3">
      <c r="A415">
        <f t="shared" si="13"/>
        <v>41.300000000000317</v>
      </c>
      <c r="B415" s="30">
        <f t="shared" si="12"/>
        <v>123.53939553665793</v>
      </c>
    </row>
    <row r="416" spans="1:2" x14ac:dyDescent="0.3">
      <c r="A416">
        <f t="shared" si="13"/>
        <v>41.400000000000318</v>
      </c>
      <c r="B416" s="30">
        <f t="shared" si="12"/>
        <v>123.56040132594789</v>
      </c>
    </row>
    <row r="417" spans="1:2" x14ac:dyDescent="0.3">
      <c r="A417">
        <f t="shared" si="13"/>
        <v>41.50000000000032</v>
      </c>
      <c r="B417" s="30">
        <f t="shared" si="12"/>
        <v>123.58135643777177</v>
      </c>
    </row>
    <row r="418" spans="1:2" x14ac:dyDescent="0.3">
      <c r="A418">
        <f t="shared" si="13"/>
        <v>41.600000000000321</v>
      </c>
      <c r="B418" s="30">
        <f t="shared" si="12"/>
        <v>123.60226111606477</v>
      </c>
    </row>
    <row r="419" spans="1:2" x14ac:dyDescent="0.3">
      <c r="A419">
        <f t="shared" si="13"/>
        <v>41.700000000000323</v>
      </c>
      <c r="B419" s="30">
        <f t="shared" si="12"/>
        <v>123.62311560300506</v>
      </c>
    </row>
    <row r="420" spans="1:2" x14ac:dyDescent="0.3">
      <c r="A420">
        <f t="shared" si="13"/>
        <v>41.800000000000324</v>
      </c>
      <c r="B420" s="30">
        <f t="shared" si="12"/>
        <v>123.64392013903063</v>
      </c>
    </row>
    <row r="421" spans="1:2" x14ac:dyDescent="0.3">
      <c r="A421">
        <f t="shared" si="13"/>
        <v>41.900000000000325</v>
      </c>
      <c r="B421" s="30">
        <f t="shared" si="12"/>
        <v>123.66467496285583</v>
      </c>
    </row>
    <row r="422" spans="1:2" x14ac:dyDescent="0.3">
      <c r="A422">
        <f t="shared" si="13"/>
        <v>42.000000000000327</v>
      </c>
      <c r="B422" s="30">
        <f t="shared" si="12"/>
        <v>123.68538031148793</v>
      </c>
    </row>
    <row r="423" spans="1:2" x14ac:dyDescent="0.3">
      <c r="A423">
        <f t="shared" si="13"/>
        <v>42.100000000000328</v>
      </c>
      <c r="B423" s="30">
        <f t="shared" si="12"/>
        <v>123.70603642024328</v>
      </c>
    </row>
    <row r="424" spans="1:2" x14ac:dyDescent="0.3">
      <c r="A424">
        <f t="shared" si="13"/>
        <v>42.20000000000033</v>
      </c>
      <c r="B424" s="30">
        <f t="shared" si="12"/>
        <v>123.7266435227634</v>
      </c>
    </row>
    <row r="425" spans="1:2" x14ac:dyDescent="0.3">
      <c r="A425">
        <f t="shared" si="13"/>
        <v>42.300000000000331</v>
      </c>
      <c r="B425" s="30">
        <f t="shared" si="12"/>
        <v>123.74720185103077</v>
      </c>
    </row>
    <row r="426" spans="1:2" x14ac:dyDescent="0.3">
      <c r="A426">
        <f t="shared" si="13"/>
        <v>42.400000000000333</v>
      </c>
      <c r="B426" s="30">
        <f t="shared" si="12"/>
        <v>123.76771163538456</v>
      </c>
    </row>
    <row r="427" spans="1:2" x14ac:dyDescent="0.3">
      <c r="A427">
        <f t="shared" si="13"/>
        <v>42.500000000000334</v>
      </c>
      <c r="B427" s="30">
        <f t="shared" si="12"/>
        <v>123.78817310453614</v>
      </c>
    </row>
    <row r="428" spans="1:2" x14ac:dyDescent="0.3">
      <c r="A428">
        <f t="shared" si="13"/>
        <v>42.600000000000335</v>
      </c>
      <c r="B428" s="30">
        <f t="shared" si="12"/>
        <v>123.8085864855843</v>
      </c>
    </row>
    <row r="429" spans="1:2" x14ac:dyDescent="0.3">
      <c r="A429">
        <f t="shared" si="13"/>
        <v>42.700000000000337</v>
      </c>
      <c r="B429" s="30">
        <f t="shared" si="12"/>
        <v>123.82895200403038</v>
      </c>
    </row>
    <row r="430" spans="1:2" x14ac:dyDescent="0.3">
      <c r="A430">
        <f t="shared" si="13"/>
        <v>42.800000000000338</v>
      </c>
      <c r="B430" s="30">
        <f t="shared" si="12"/>
        <v>123.84926988379335</v>
      </c>
    </row>
    <row r="431" spans="1:2" x14ac:dyDescent="0.3">
      <c r="A431">
        <f t="shared" si="13"/>
        <v>42.90000000000034</v>
      </c>
      <c r="B431" s="30">
        <f t="shared" si="12"/>
        <v>123.8695403472244</v>
      </c>
    </row>
    <row r="432" spans="1:2" x14ac:dyDescent="0.3">
      <c r="A432">
        <f t="shared" si="13"/>
        <v>43.000000000000341</v>
      </c>
      <c r="B432" s="30">
        <f t="shared" si="12"/>
        <v>123.88976361512164</v>
      </c>
    </row>
    <row r="433" spans="1:2" x14ac:dyDescent="0.3">
      <c r="A433">
        <f t="shared" si="13"/>
        <v>43.100000000000342</v>
      </c>
      <c r="B433" s="30">
        <f t="shared" si="12"/>
        <v>123.90993990674454</v>
      </c>
    </row>
    <row r="434" spans="1:2" x14ac:dyDescent="0.3">
      <c r="A434">
        <f t="shared" si="13"/>
        <v>43.200000000000344</v>
      </c>
      <c r="B434" s="30">
        <f t="shared" si="12"/>
        <v>123.93006943982816</v>
      </c>
    </row>
    <row r="435" spans="1:2" x14ac:dyDescent="0.3">
      <c r="A435">
        <f t="shared" si="13"/>
        <v>43.300000000000345</v>
      </c>
      <c r="B435" s="30">
        <f t="shared" si="12"/>
        <v>123.95015243059723</v>
      </c>
    </row>
    <row r="436" spans="1:2" x14ac:dyDescent="0.3">
      <c r="A436">
        <f t="shared" si="13"/>
        <v>43.400000000000347</v>
      </c>
      <c r="B436" s="30">
        <f t="shared" si="12"/>
        <v>123.97018909378014</v>
      </c>
    </row>
    <row r="437" spans="1:2" x14ac:dyDescent="0.3">
      <c r="A437">
        <f t="shared" si="13"/>
        <v>43.500000000000348</v>
      </c>
      <c r="B437" s="30">
        <f t="shared" si="12"/>
        <v>123.99017964262266</v>
      </c>
    </row>
    <row r="438" spans="1:2" x14ac:dyDescent="0.3">
      <c r="A438">
        <f t="shared" si="13"/>
        <v>43.60000000000035</v>
      </c>
      <c r="B438" s="30">
        <f t="shared" si="12"/>
        <v>124.01012428890164</v>
      </c>
    </row>
    <row r="439" spans="1:2" x14ac:dyDescent="0.3">
      <c r="A439">
        <f t="shared" si="13"/>
        <v>43.700000000000351</v>
      </c>
      <c r="B439" s="30">
        <f t="shared" si="12"/>
        <v>124.03002324293834</v>
      </c>
    </row>
    <row r="440" spans="1:2" x14ac:dyDescent="0.3">
      <c r="A440">
        <f t="shared" si="13"/>
        <v>43.800000000000352</v>
      </c>
      <c r="B440" s="30">
        <f t="shared" si="12"/>
        <v>124.04987671361191</v>
      </c>
    </row>
    <row r="441" spans="1:2" x14ac:dyDescent="0.3">
      <c r="A441">
        <f t="shared" si="13"/>
        <v>43.900000000000354</v>
      </c>
      <c r="B441" s="30">
        <f t="shared" si="12"/>
        <v>124.06968490837235</v>
      </c>
    </row>
    <row r="442" spans="1:2" x14ac:dyDescent="0.3">
      <c r="A442">
        <f t="shared" si="13"/>
        <v>44.000000000000355</v>
      </c>
      <c r="B442" s="30">
        <f t="shared" si="12"/>
        <v>124.08944803325366</v>
      </c>
    </row>
    <row r="443" spans="1:2" x14ac:dyDescent="0.3">
      <c r="A443">
        <f t="shared" si="13"/>
        <v>44.100000000000357</v>
      </c>
      <c r="B443" s="30">
        <f t="shared" si="12"/>
        <v>124.10916629288668</v>
      </c>
    </row>
    <row r="444" spans="1:2" x14ac:dyDescent="0.3">
      <c r="A444">
        <f t="shared" si="13"/>
        <v>44.200000000000358</v>
      </c>
      <c r="B444" s="30">
        <f t="shared" si="12"/>
        <v>124.12883989051176</v>
      </c>
    </row>
    <row r="445" spans="1:2" x14ac:dyDescent="0.3">
      <c r="A445">
        <f t="shared" si="13"/>
        <v>44.30000000000036</v>
      </c>
      <c r="B445" s="30">
        <f t="shared" si="12"/>
        <v>124.14846902799131</v>
      </c>
    </row>
    <row r="446" spans="1:2" x14ac:dyDescent="0.3">
      <c r="A446">
        <f t="shared" si="13"/>
        <v>44.400000000000361</v>
      </c>
      <c r="B446" s="30">
        <f t="shared" si="12"/>
        <v>124.16805390582232</v>
      </c>
    </row>
    <row r="447" spans="1:2" x14ac:dyDescent="0.3">
      <c r="A447">
        <f t="shared" si="13"/>
        <v>44.500000000000362</v>
      </c>
      <c r="B447" s="30">
        <f t="shared" si="12"/>
        <v>124.18759472314855</v>
      </c>
    </row>
    <row r="448" spans="1:2" x14ac:dyDescent="0.3">
      <c r="A448">
        <f t="shared" si="13"/>
        <v>44.600000000000364</v>
      </c>
      <c r="B448" s="30">
        <f t="shared" si="12"/>
        <v>124.20709167777275</v>
      </c>
    </row>
    <row r="449" spans="1:2" x14ac:dyDescent="0.3">
      <c r="A449">
        <f t="shared" si="13"/>
        <v>44.700000000000365</v>
      </c>
      <c r="B449" s="30">
        <f t="shared" si="12"/>
        <v>124.22654496616865</v>
      </c>
    </row>
    <row r="450" spans="1:2" x14ac:dyDescent="0.3">
      <c r="A450">
        <f t="shared" si="13"/>
        <v>44.800000000000367</v>
      </c>
      <c r="B450" s="30">
        <f t="shared" si="12"/>
        <v>124.24595478349281</v>
      </c>
    </row>
    <row r="451" spans="1:2" x14ac:dyDescent="0.3">
      <c r="A451">
        <f t="shared" si="13"/>
        <v>44.900000000000368</v>
      </c>
      <c r="B451" s="30">
        <f t="shared" ref="B451:B502" si="14">32.45+20*LOG(A451)+20*LOG(868)</f>
        <v>124.26532132359638</v>
      </c>
    </row>
    <row r="452" spans="1:2" x14ac:dyDescent="0.3">
      <c r="A452">
        <f t="shared" ref="A452:A501" si="15">A451+0.1</f>
        <v>45.000000000000369</v>
      </c>
      <c r="B452" s="30">
        <f t="shared" si="14"/>
        <v>124.2846447790368</v>
      </c>
    </row>
    <row r="453" spans="1:2" x14ac:dyDescent="0.3">
      <c r="A453">
        <f t="shared" si="15"/>
        <v>45.100000000000371</v>
      </c>
      <c r="B453" s="30">
        <f t="shared" si="14"/>
        <v>124.30392534108913</v>
      </c>
    </row>
    <row r="454" spans="1:2" x14ac:dyDescent="0.3">
      <c r="A454">
        <f t="shared" si="15"/>
        <v>45.200000000000372</v>
      </c>
      <c r="B454" s="30">
        <f t="shared" si="14"/>
        <v>124.32316319975756</v>
      </c>
    </row>
    <row r="455" spans="1:2" x14ac:dyDescent="0.3">
      <c r="A455">
        <f t="shared" si="15"/>
        <v>45.300000000000374</v>
      </c>
      <c r="B455" s="30">
        <f t="shared" si="14"/>
        <v>124.34235854378656</v>
      </c>
    </row>
    <row r="456" spans="1:2" x14ac:dyDescent="0.3">
      <c r="A456">
        <f t="shared" si="15"/>
        <v>45.400000000000375</v>
      </c>
      <c r="B456" s="30">
        <f t="shared" si="14"/>
        <v>124.361511560672</v>
      </c>
    </row>
    <row r="457" spans="1:2" x14ac:dyDescent="0.3">
      <c r="A457">
        <f t="shared" si="15"/>
        <v>45.500000000000377</v>
      </c>
      <c r="B457" s="30">
        <f t="shared" si="14"/>
        <v>124.38062243667216</v>
      </c>
    </row>
    <row r="458" spans="1:2" x14ac:dyDescent="0.3">
      <c r="A458">
        <f t="shared" si="15"/>
        <v>45.600000000000378</v>
      </c>
      <c r="B458" s="30">
        <f t="shared" si="14"/>
        <v>124.39969135681861</v>
      </c>
    </row>
    <row r="459" spans="1:2" x14ac:dyDescent="0.3">
      <c r="A459">
        <f t="shared" si="15"/>
        <v>45.700000000000379</v>
      </c>
      <c r="B459" s="30">
        <f t="shared" si="14"/>
        <v>124.41871850492691</v>
      </c>
    </row>
    <row r="460" spans="1:2" x14ac:dyDescent="0.3">
      <c r="A460">
        <f t="shared" si="15"/>
        <v>45.800000000000381</v>
      </c>
      <c r="B460" s="30">
        <f t="shared" si="14"/>
        <v>124.4377040636073</v>
      </c>
    </row>
    <row r="461" spans="1:2" x14ac:dyDescent="0.3">
      <c r="A461">
        <f t="shared" si="15"/>
        <v>45.900000000000382</v>
      </c>
      <c r="B461" s="30">
        <f t="shared" si="14"/>
        <v>124.45664821427513</v>
      </c>
    </row>
    <row r="462" spans="1:2" x14ac:dyDescent="0.3">
      <c r="A462">
        <f t="shared" si="15"/>
        <v>46.000000000000384</v>
      </c>
      <c r="B462" s="30">
        <f t="shared" si="14"/>
        <v>124.4755511371614</v>
      </c>
    </row>
    <row r="463" spans="1:2" x14ac:dyDescent="0.3">
      <c r="A463">
        <f t="shared" si="15"/>
        <v>46.100000000000385</v>
      </c>
      <c r="B463" s="30">
        <f t="shared" si="14"/>
        <v>124.49441301132288</v>
      </c>
    </row>
    <row r="464" spans="1:2" x14ac:dyDescent="0.3">
      <c r="A464">
        <f t="shared" si="15"/>
        <v>46.200000000000387</v>
      </c>
      <c r="B464" s="30">
        <f t="shared" si="14"/>
        <v>124.51323401465243</v>
      </c>
    </row>
    <row r="465" spans="1:2" x14ac:dyDescent="0.3">
      <c r="A465">
        <f t="shared" si="15"/>
        <v>46.300000000000388</v>
      </c>
      <c r="B465" s="30">
        <f t="shared" si="14"/>
        <v>124.53201432388899</v>
      </c>
    </row>
    <row r="466" spans="1:2" x14ac:dyDescent="0.3">
      <c r="A466">
        <f t="shared" si="15"/>
        <v>46.400000000000389</v>
      </c>
      <c r="B466" s="30">
        <f t="shared" si="14"/>
        <v>124.55075411462754</v>
      </c>
    </row>
    <row r="467" spans="1:2" x14ac:dyDescent="0.3">
      <c r="A467">
        <f t="shared" si="15"/>
        <v>46.500000000000391</v>
      </c>
      <c r="B467" s="30">
        <f t="shared" si="14"/>
        <v>124.569453561329</v>
      </c>
    </row>
    <row r="468" spans="1:2" x14ac:dyDescent="0.3">
      <c r="A468">
        <f t="shared" si="15"/>
        <v>46.600000000000392</v>
      </c>
      <c r="B468" s="30">
        <f t="shared" si="14"/>
        <v>124.58811283732993</v>
      </c>
    </row>
    <row r="469" spans="1:2" x14ac:dyDescent="0.3">
      <c r="A469">
        <f t="shared" si="15"/>
        <v>46.700000000000394</v>
      </c>
      <c r="B469" s="30">
        <f t="shared" si="14"/>
        <v>124.60673211485216</v>
      </c>
    </row>
    <row r="470" spans="1:2" x14ac:dyDescent="0.3">
      <c r="A470">
        <f t="shared" si="15"/>
        <v>46.800000000000395</v>
      </c>
      <c r="B470" s="30">
        <f t="shared" si="14"/>
        <v>124.6253115650124</v>
      </c>
    </row>
    <row r="471" spans="1:2" x14ac:dyDescent="0.3">
      <c r="A471">
        <f t="shared" si="15"/>
        <v>46.900000000000396</v>
      </c>
      <c r="B471" s="30">
        <f t="shared" si="14"/>
        <v>124.64385135783158</v>
      </c>
    </row>
    <row r="472" spans="1:2" x14ac:dyDescent="0.3">
      <c r="A472">
        <f t="shared" si="15"/>
        <v>47.000000000000398</v>
      </c>
      <c r="B472" s="30">
        <f t="shared" si="14"/>
        <v>124.66235166224428</v>
      </c>
    </row>
    <row r="473" spans="1:2" x14ac:dyDescent="0.3">
      <c r="A473">
        <f t="shared" si="15"/>
        <v>47.100000000000399</v>
      </c>
      <c r="B473" s="30">
        <f t="shared" si="14"/>
        <v>124.68081264610785</v>
      </c>
    </row>
    <row r="474" spans="1:2" x14ac:dyDescent="0.3">
      <c r="A474">
        <f t="shared" si="15"/>
        <v>47.200000000000401</v>
      </c>
      <c r="B474" s="30">
        <f t="shared" si="14"/>
        <v>124.69923447621167</v>
      </c>
    </row>
    <row r="475" spans="1:2" x14ac:dyDescent="0.3">
      <c r="A475">
        <f t="shared" si="15"/>
        <v>47.300000000000402</v>
      </c>
      <c r="B475" s="30">
        <f t="shared" si="14"/>
        <v>124.71761731828616</v>
      </c>
    </row>
    <row r="476" spans="1:2" x14ac:dyDescent="0.3">
      <c r="A476">
        <f t="shared" si="15"/>
        <v>47.400000000000404</v>
      </c>
      <c r="B476" s="30">
        <f t="shared" si="14"/>
        <v>124.73596133701162</v>
      </c>
    </row>
    <row r="477" spans="1:2" x14ac:dyDescent="0.3">
      <c r="A477">
        <f t="shared" si="15"/>
        <v>47.500000000000405</v>
      </c>
      <c r="B477" s="30">
        <f t="shared" si="14"/>
        <v>124.75426669602726</v>
      </c>
    </row>
    <row r="478" spans="1:2" x14ac:dyDescent="0.3">
      <c r="A478">
        <f t="shared" si="15"/>
        <v>47.600000000000406</v>
      </c>
      <c r="B478" s="30">
        <f t="shared" si="14"/>
        <v>124.77253355793978</v>
      </c>
    </row>
    <row r="479" spans="1:2" x14ac:dyDescent="0.3">
      <c r="A479">
        <f t="shared" si="15"/>
        <v>47.700000000000408</v>
      </c>
      <c r="B479" s="30">
        <f t="shared" si="14"/>
        <v>124.7907620843322</v>
      </c>
    </row>
    <row r="480" spans="1:2" x14ac:dyDescent="0.3">
      <c r="A480">
        <f t="shared" si="15"/>
        <v>47.800000000000409</v>
      </c>
      <c r="B480" s="30">
        <f t="shared" si="14"/>
        <v>124.8089524357723</v>
      </c>
    </row>
    <row r="481" spans="1:2" x14ac:dyDescent="0.3">
      <c r="A481">
        <f t="shared" si="15"/>
        <v>47.900000000000411</v>
      </c>
      <c r="B481" s="30">
        <f t="shared" si="14"/>
        <v>124.82710477182118</v>
      </c>
    </row>
    <row r="482" spans="1:2" x14ac:dyDescent="0.3">
      <c r="A482">
        <f t="shared" si="15"/>
        <v>48.000000000000412</v>
      </c>
      <c r="B482" s="30">
        <f t="shared" si="14"/>
        <v>124.84521925104167</v>
      </c>
    </row>
    <row r="483" spans="1:2" x14ac:dyDescent="0.3">
      <c r="A483">
        <f t="shared" si="15"/>
        <v>48.100000000000414</v>
      </c>
      <c r="B483" s="30">
        <f t="shared" si="14"/>
        <v>124.86329603100656</v>
      </c>
    </row>
    <row r="484" spans="1:2" x14ac:dyDescent="0.3">
      <c r="A484">
        <f t="shared" si="15"/>
        <v>48.200000000000415</v>
      </c>
      <c r="B484" s="30">
        <f t="shared" si="14"/>
        <v>124.88133526830691</v>
      </c>
    </row>
    <row r="485" spans="1:2" x14ac:dyDescent="0.3">
      <c r="A485">
        <f t="shared" si="15"/>
        <v>48.300000000000416</v>
      </c>
      <c r="B485" s="30">
        <f t="shared" si="14"/>
        <v>124.89933711856017</v>
      </c>
    </row>
    <row r="486" spans="1:2" x14ac:dyDescent="0.3">
      <c r="A486">
        <f t="shared" si="15"/>
        <v>48.400000000000418</v>
      </c>
      <c r="B486" s="30">
        <f t="shared" si="14"/>
        <v>124.91730173641817</v>
      </c>
    </row>
    <row r="487" spans="1:2" x14ac:dyDescent="0.3">
      <c r="A487">
        <f t="shared" si="15"/>
        <v>48.500000000000419</v>
      </c>
      <c r="B487" s="30">
        <f t="shared" si="14"/>
        <v>124.9352292755752</v>
      </c>
    </row>
    <row r="488" spans="1:2" x14ac:dyDescent="0.3">
      <c r="A488">
        <f t="shared" si="15"/>
        <v>48.600000000000421</v>
      </c>
      <c r="B488" s="30">
        <f t="shared" si="14"/>
        <v>124.95311988877579</v>
      </c>
    </row>
    <row r="489" spans="1:2" x14ac:dyDescent="0.3">
      <c r="A489">
        <f t="shared" si="15"/>
        <v>48.700000000000422</v>
      </c>
      <c r="B489" s="30">
        <f t="shared" si="14"/>
        <v>124.97097372782261</v>
      </c>
    </row>
    <row r="490" spans="1:2" x14ac:dyDescent="0.3">
      <c r="A490">
        <f t="shared" si="15"/>
        <v>48.800000000000423</v>
      </c>
      <c r="B490" s="30">
        <f t="shared" si="14"/>
        <v>124.98879094358414</v>
      </c>
    </row>
    <row r="491" spans="1:2" x14ac:dyDescent="0.3">
      <c r="A491">
        <f t="shared" si="15"/>
        <v>48.900000000000425</v>
      </c>
      <c r="B491" s="30">
        <f t="shared" si="14"/>
        <v>125.00657168600233</v>
      </c>
    </row>
    <row r="492" spans="1:2" x14ac:dyDescent="0.3">
      <c r="A492">
        <f t="shared" si="15"/>
        <v>49.000000000000426</v>
      </c>
      <c r="B492" s="30">
        <f t="shared" si="14"/>
        <v>125.02431610410019</v>
      </c>
    </row>
    <row r="493" spans="1:2" x14ac:dyDescent="0.3">
      <c r="A493">
        <f t="shared" si="15"/>
        <v>49.100000000000428</v>
      </c>
      <c r="B493" s="30">
        <f t="shared" si="14"/>
        <v>125.04202434598929</v>
      </c>
    </row>
    <row r="494" spans="1:2" x14ac:dyDescent="0.3">
      <c r="A494">
        <f t="shared" si="15"/>
        <v>49.200000000000429</v>
      </c>
      <c r="B494" s="30">
        <f t="shared" si="14"/>
        <v>125.05969655887714</v>
      </c>
    </row>
    <row r="495" spans="1:2" x14ac:dyDescent="0.3">
      <c r="A495">
        <f t="shared" si="15"/>
        <v>49.300000000000431</v>
      </c>
      <c r="B495" s="30">
        <f t="shared" si="14"/>
        <v>125.07733288907451</v>
      </c>
    </row>
    <row r="496" spans="1:2" x14ac:dyDescent="0.3">
      <c r="A496">
        <f t="shared" si="15"/>
        <v>49.400000000000432</v>
      </c>
      <c r="B496" s="30">
        <f t="shared" si="14"/>
        <v>125.09493348200286</v>
      </c>
    </row>
    <row r="497" spans="1:2" x14ac:dyDescent="0.3">
      <c r="A497">
        <f t="shared" si="15"/>
        <v>49.500000000000433</v>
      </c>
      <c r="B497" s="30">
        <f t="shared" si="14"/>
        <v>125.11249848220129</v>
      </c>
    </row>
    <row r="498" spans="1:2" x14ac:dyDescent="0.3">
      <c r="A498">
        <f t="shared" si="15"/>
        <v>49.600000000000435</v>
      </c>
      <c r="B498" s="30">
        <f t="shared" si="14"/>
        <v>125.13002803333387</v>
      </c>
    </row>
    <row r="499" spans="1:2" x14ac:dyDescent="0.3">
      <c r="A499">
        <f t="shared" si="15"/>
        <v>49.700000000000436</v>
      </c>
      <c r="B499" s="30">
        <f t="shared" si="14"/>
        <v>125.14752227819656</v>
      </c>
    </row>
    <row r="500" spans="1:2" x14ac:dyDescent="0.3">
      <c r="A500">
        <f t="shared" si="15"/>
        <v>49.800000000000438</v>
      </c>
      <c r="B500" s="30">
        <f t="shared" si="14"/>
        <v>125.16498135872428</v>
      </c>
    </row>
    <row r="501" spans="1:2" x14ac:dyDescent="0.3">
      <c r="A501">
        <f t="shared" si="15"/>
        <v>49.900000000000439</v>
      </c>
      <c r="B501" s="30">
        <f t="shared" si="14"/>
        <v>125.18240541599772</v>
      </c>
    </row>
    <row r="502" spans="1:2" x14ac:dyDescent="0.3">
      <c r="A502">
        <f>A501+0.1</f>
        <v>50.000000000000441</v>
      </c>
      <c r="B502" s="30">
        <f t="shared" si="14"/>
        <v>125.19979459025029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MediaMonster</dc:creator>
  <cp:lastModifiedBy>Eric Bohnes</cp:lastModifiedBy>
  <dcterms:created xsi:type="dcterms:W3CDTF">2018-12-24T08:59:27Z</dcterms:created>
  <dcterms:modified xsi:type="dcterms:W3CDTF">2019-01-04T15:04:42Z</dcterms:modified>
</cp:coreProperties>
</file>