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langreau\IdeaProjects\ExportReport\src\main\resources\"/>
    </mc:Choice>
  </mc:AlternateContent>
  <bookViews>
    <workbookView xWindow="420" yWindow="0" windowWidth="17736" windowHeight="10020" tabRatio="916"/>
  </bookViews>
  <sheets>
    <sheet name="Issues Log" sheetId="1" r:id="rId1"/>
    <sheet name="Status Report" sheetId="7" r:id="rId2"/>
  </sheets>
  <definedNames>
    <definedName name="_xlnm._FilterDatabase" localSheetId="0" hidden="1">'Issues Log'!$A$4:$AK$520</definedName>
    <definedName name="Escalation_Level">#REF!</definedName>
    <definedName name="Issue_Type">#REF!</definedName>
    <definedName name="Phase_1">#REF!</definedName>
    <definedName name="_xlnm.Print_Area" localSheetId="0">'Issues Log'!$A$1:$O$40</definedName>
    <definedName name="_xlnm.Print_Area" localSheetId="1">'Status Report'!$A$1:$O$41</definedName>
    <definedName name="_xlnm.Print_Titles" localSheetId="0">'Issues Log'!$3:$4</definedName>
    <definedName name="Staheholder_1">#REF!</definedName>
    <definedName name="Stakeholder_1">#REF!</definedName>
    <definedName name="Team_1">#REF!</definedName>
    <definedName name="Thread_1">#REF!</definedName>
  </definedNames>
  <calcPr calcId="152511"/>
</workbook>
</file>

<file path=xl/calcChain.xml><?xml version="1.0" encoding="utf-8"?>
<calcChain xmlns="http://schemas.openxmlformats.org/spreadsheetml/2006/main">
  <c r="E27" i="7" l="1"/>
  <c r="E26" i="7"/>
  <c r="E25" i="7"/>
  <c r="E24" i="7"/>
  <c r="D25" i="7"/>
  <c r="D26" i="7"/>
  <c r="D27" i="7"/>
  <c r="D24" i="7"/>
  <c r="C27" i="7"/>
  <c r="C25" i="7"/>
  <c r="C26" i="7"/>
  <c r="C24" i="7"/>
  <c r="B25" i="7"/>
  <c r="B26" i="7"/>
  <c r="B27" i="7"/>
  <c r="B24" i="7"/>
  <c r="D63" i="7"/>
  <c r="D62" i="7"/>
  <c r="D61" i="7"/>
  <c r="D60" i="7"/>
  <c r="B63" i="7"/>
  <c r="B62" i="7"/>
  <c r="B60" i="7"/>
  <c r="B61" i="7"/>
  <c r="J64" i="7" l="1"/>
  <c r="I64" i="7" s="1"/>
  <c r="H64" i="7" s="1"/>
  <c r="G64" i="7" s="1"/>
  <c r="F64" i="7" s="1"/>
  <c r="J63" i="7"/>
  <c r="I63" i="7" s="1"/>
  <c r="H63" i="7" s="1"/>
  <c r="G63" i="7" s="1"/>
  <c r="F63" i="7" s="1"/>
  <c r="J62" i="7"/>
  <c r="I62" i="7" s="1"/>
  <c r="H62" i="7" s="1"/>
  <c r="G62" i="7" s="1"/>
  <c r="F62" i="7" s="1"/>
  <c r="J61" i="7"/>
  <c r="I61" i="7" s="1"/>
  <c r="H61" i="7" s="1"/>
  <c r="G61" i="7" l="1"/>
  <c r="F61" i="7" s="1"/>
</calcChain>
</file>

<file path=xl/sharedStrings.xml><?xml version="1.0" encoding="utf-8"?>
<sst xmlns="http://schemas.openxmlformats.org/spreadsheetml/2006/main" count="48" uniqueCount="36">
  <si>
    <t>NOTE:  Calculation in this column is used for Stats Report</t>
  </si>
  <si>
    <t>Type*</t>
  </si>
  <si>
    <t>Description*</t>
  </si>
  <si>
    <t>Below is for Statistical Usage Exclusively</t>
  </si>
  <si>
    <t>Active Issue by Priority</t>
  </si>
  <si>
    <t>Active Issue Aging by Priority</t>
  </si>
  <si>
    <t>5 &amp; above</t>
  </si>
  <si>
    <t>Issue Status</t>
  </si>
  <si>
    <t>Synthèse</t>
  </si>
  <si>
    <t>Détails</t>
  </si>
  <si>
    <t>Commentaires</t>
  </si>
  <si>
    <t>Créée le*</t>
  </si>
  <si>
    <t>Créée par*</t>
  </si>
  <si>
    <t>Priorité*</t>
  </si>
  <si>
    <t>Assignée à*</t>
  </si>
  <si>
    <t>Identifiée le*</t>
  </si>
  <si>
    <t>Description détaillée*</t>
  </si>
  <si>
    <t>Version (release)</t>
  </si>
  <si>
    <t>Résolution*</t>
  </si>
  <si>
    <t>En cours</t>
  </si>
  <si>
    <t>Critique</t>
  </si>
  <si>
    <t>Problématiques par Statut</t>
  </si>
  <si>
    <t>Matrice de sujet par status de priorité</t>
  </si>
  <si>
    <t>Identifiant*</t>
  </si>
  <si>
    <t>Status*</t>
  </si>
  <si>
    <t>Langage*</t>
  </si>
  <si>
    <t>Date de fermeture*</t>
  </si>
  <si>
    <t>Suivi des vulnérabilités</t>
  </si>
  <si>
    <t>Commentaires*</t>
  </si>
  <si>
    <t>Reporting du suivi des vulnérabilités</t>
  </si>
  <si>
    <t>Terminée</t>
  </si>
  <si>
    <t>Résolue</t>
  </si>
  <si>
    <t>Ré-ouverte</t>
  </si>
  <si>
    <t>Majeure</t>
  </si>
  <si>
    <t>Faible</t>
  </si>
  <si>
    <t>Bloquante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</si>
</sst>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0.0000000000"/>
    <numFmt numFmtId="166" formatCode="mmmm\ d\,\ yyyy"/>
    <numFmt numFmtId="167" formatCode="dd/mm/yy;@"/>
  </numFmts>
  <fonts count="4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11"/>
      <color indexed="20"/>
      <name val="Calibri"/>
      <family val="2"/>
    </font>
    <font>
      <b/>
      <sz val="11"/>
      <color indexed="36"/>
      <name val="Calibri"/>
      <family val="2"/>
    </font>
    <font>
      <b/>
      <sz val="11"/>
      <color indexed="9"/>
      <name val="Calibri"/>
      <family val="2"/>
    </font>
    <font>
      <i/>
      <sz val="11"/>
      <color indexed="8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3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b/>
      <sz val="18"/>
      <color indexed="62"/>
      <name val="Cambria"/>
      <family val="1"/>
    </font>
    <font>
      <sz val="11"/>
      <color indexed="10"/>
      <name val="Calibri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b/>
      <sz val="9"/>
      <color indexed="9"/>
      <name val="Arial Narrow"/>
      <family val="2"/>
    </font>
    <font>
      <b/>
      <sz val="12"/>
      <color indexed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b/>
      <sz val="12"/>
      <color indexed="9"/>
      <name val="Verdana"/>
      <family val="2"/>
    </font>
    <font>
      <sz val="10"/>
      <name val="Verdana"/>
      <family val="2"/>
    </font>
    <font>
      <b/>
      <sz val="9"/>
      <color rgb="FF002776"/>
      <name val="Verdana"/>
      <family val="2"/>
    </font>
    <font>
      <b/>
      <sz val="9"/>
      <color theme="0"/>
      <name val="Verdana"/>
      <family val="2"/>
    </font>
    <font>
      <b/>
      <sz val="9"/>
      <color indexed="9"/>
      <name val="Verdana"/>
      <family val="2"/>
    </font>
    <font>
      <sz val="12"/>
      <name val="Verdana"/>
      <family val="2"/>
    </font>
    <font>
      <b/>
      <sz val="16"/>
      <color indexed="9"/>
      <name val="Verdana"/>
      <family val="2"/>
    </font>
    <font>
      <b/>
      <sz val="18"/>
      <color indexed="9"/>
      <name val="Verdana"/>
      <family val="2"/>
    </font>
    <font>
      <sz val="10"/>
      <color rgb="FF0000FF"/>
      <name val="Verdana"/>
      <family val="2"/>
    </font>
    <font>
      <sz val="9"/>
      <color indexed="56"/>
      <name val="Verdana"/>
      <family val="2"/>
    </font>
    <font>
      <b/>
      <sz val="13"/>
      <color indexed="56"/>
      <name val="Verdana"/>
      <family val="2"/>
    </font>
    <font>
      <sz val="9"/>
      <color theme="0"/>
      <name val="Verdana"/>
      <family val="2"/>
    </font>
    <font>
      <sz val="10"/>
      <color rgb="FF002776"/>
      <name val="Verdana"/>
      <family val="2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0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8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776"/>
        <bgColor indexed="64"/>
      </patternFill>
    </fill>
    <fill>
      <patternFill patternType="solid">
        <fgColor rgb="FF86BC2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7A9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3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24"/>
      </top>
      <bottom style="double">
        <color indexed="24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rgb="FF002776"/>
      </left>
      <right style="thin">
        <color rgb="FF002776"/>
      </right>
      <top style="thin">
        <color rgb="FF002776"/>
      </top>
      <bottom style="thin">
        <color rgb="FF002776"/>
      </bottom>
      <diagonal/>
    </border>
    <border>
      <left/>
      <right/>
      <top style="thin">
        <color rgb="FF002776"/>
      </top>
      <bottom/>
      <diagonal/>
    </border>
    <border>
      <left style="thin">
        <color rgb="FF002776"/>
      </left>
      <right/>
      <top style="thin">
        <color rgb="FF002776"/>
      </top>
      <bottom style="thin">
        <color rgb="FF002776"/>
      </bottom>
      <diagonal/>
    </border>
    <border>
      <left/>
      <right style="thin">
        <color rgb="FF002776"/>
      </right>
      <top style="thin">
        <color rgb="FF002776"/>
      </top>
      <bottom/>
      <diagonal/>
    </border>
    <border>
      <left/>
      <right style="thin">
        <color rgb="FF002776"/>
      </right>
      <top style="thin">
        <color rgb="FF002776"/>
      </top>
      <bottom style="thin">
        <color rgb="FF002776"/>
      </bottom>
      <diagonal/>
    </border>
    <border>
      <left style="medium">
        <color rgb="FF002776"/>
      </left>
      <right style="thin">
        <color rgb="FF002776"/>
      </right>
      <top style="medium">
        <color rgb="FF002776"/>
      </top>
      <bottom/>
      <diagonal/>
    </border>
    <border>
      <left/>
      <right style="medium">
        <color rgb="FF002776"/>
      </right>
      <top style="medium">
        <color rgb="FF002776"/>
      </top>
      <bottom/>
      <diagonal/>
    </border>
    <border>
      <left/>
      <right style="medium">
        <color rgb="FF002776"/>
      </right>
      <top style="thin">
        <color rgb="FF002776"/>
      </top>
      <bottom style="thin">
        <color rgb="FF002776"/>
      </bottom>
      <diagonal/>
    </border>
    <border>
      <left/>
      <right style="medium">
        <color rgb="FF002776"/>
      </right>
      <top style="thin">
        <color rgb="FF002776"/>
      </top>
      <bottom style="medium">
        <color rgb="FF002776"/>
      </bottom>
      <diagonal/>
    </border>
    <border>
      <left style="medium">
        <color rgb="FF002776"/>
      </left>
      <right style="thin">
        <color rgb="FF002776"/>
      </right>
      <top style="thin">
        <color rgb="FF002776"/>
      </top>
      <bottom style="thin">
        <color rgb="FF002776"/>
      </bottom>
      <diagonal/>
    </border>
    <border>
      <left style="medium">
        <color rgb="FF002776"/>
      </left>
      <right style="thin">
        <color rgb="FF002776"/>
      </right>
      <top/>
      <bottom style="medium">
        <color rgb="FF002776"/>
      </bottom>
      <diagonal/>
    </border>
    <border>
      <left/>
      <right style="medium">
        <color rgb="FF002776"/>
      </right>
      <top/>
      <bottom style="medium">
        <color rgb="FF002776"/>
      </bottom>
      <diagonal/>
    </border>
    <border>
      <left style="medium">
        <color rgb="FF002776"/>
      </left>
      <right style="thin">
        <color rgb="FF002776"/>
      </right>
      <top style="medium">
        <color rgb="FF002776"/>
      </top>
      <bottom style="thin">
        <color rgb="FF002776"/>
      </bottom>
      <diagonal/>
    </border>
    <border>
      <left/>
      <right style="thin">
        <color rgb="FF002776"/>
      </right>
      <top style="medium">
        <color rgb="FF002776"/>
      </top>
      <bottom style="thin">
        <color rgb="FF002776"/>
      </bottom>
      <diagonal/>
    </border>
    <border>
      <left/>
      <right style="medium">
        <color rgb="FF002776"/>
      </right>
      <top style="medium">
        <color rgb="FF002776"/>
      </top>
      <bottom style="thin">
        <color rgb="FF002776"/>
      </bottom>
      <diagonal/>
    </border>
    <border>
      <left/>
      <right/>
      <top/>
      <bottom style="medium">
        <color rgb="FF002776"/>
      </bottom>
      <diagonal/>
    </border>
    <border>
      <left style="medium">
        <color rgb="FF002776"/>
      </left>
      <right/>
      <top/>
      <bottom/>
      <diagonal/>
    </border>
    <border>
      <left style="medium">
        <color rgb="FF002776"/>
      </left>
      <right/>
      <top style="thin">
        <color rgb="FF002776"/>
      </top>
      <bottom/>
      <diagonal/>
    </border>
    <border>
      <left/>
      <right style="medium">
        <color rgb="FF002776"/>
      </right>
      <top style="medium">
        <color rgb="FF002776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rgb="FF002776"/>
      </top>
      <bottom style="medium">
        <color theme="0"/>
      </bottom>
      <diagonal/>
    </border>
    <border>
      <left/>
      <right/>
      <top style="medium">
        <color rgb="FF002776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002776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rgb="FF002776"/>
      </top>
      <bottom/>
      <diagonal/>
    </border>
    <border>
      <left/>
      <right style="thin">
        <color theme="0"/>
      </right>
      <top style="thin">
        <color rgb="FF002776"/>
      </top>
      <bottom style="medium">
        <color rgb="FF002776"/>
      </bottom>
      <diagonal/>
    </border>
    <border>
      <left style="thin">
        <color theme="0"/>
      </left>
      <right/>
      <top style="thin">
        <color rgb="FF002776"/>
      </top>
      <bottom style="medium">
        <color rgb="FF002776"/>
      </bottom>
      <diagonal/>
    </border>
    <border>
      <left style="thin">
        <color rgb="FF002776"/>
      </left>
      <right/>
      <top/>
      <bottom/>
      <diagonal/>
    </border>
    <border>
      <left style="thin">
        <color rgb="FF002776"/>
      </left>
      <right style="thin">
        <color indexed="9"/>
      </right>
      <top/>
      <bottom style="thin">
        <color rgb="FF002776"/>
      </bottom>
      <diagonal/>
    </border>
    <border>
      <left/>
      <right/>
      <top style="thin">
        <color rgb="FF002776"/>
      </top>
      <bottom style="thin">
        <color rgb="FF002776"/>
      </bottom>
      <diagonal/>
    </border>
    <border>
      <left style="medium">
        <color rgb="FF002776"/>
      </left>
      <right/>
      <top style="medium">
        <color rgb="FF002776"/>
      </top>
      <bottom style="thin">
        <color rgb="FF002776"/>
      </bottom>
      <diagonal/>
    </border>
    <border>
      <left/>
      <right/>
      <top style="medium">
        <color rgb="FF002776"/>
      </top>
      <bottom style="thin">
        <color rgb="FF002776"/>
      </bottom>
      <diagonal/>
    </border>
    <border>
      <left/>
      <right/>
      <top style="medium">
        <color rgb="FF002776"/>
      </top>
      <bottom/>
      <diagonal/>
    </border>
    <border>
      <left/>
      <right style="medium">
        <color theme="0"/>
      </right>
      <top style="medium">
        <color rgb="FF002776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83">
    <xf numFmtId="0" fontId="0" fillId="0" borderId="0"/>
    <xf numFmtId="0" fontId="1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6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6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6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9" fillId="0" borderId="0" applyNumberFormat="0" applyAlignment="0"/>
    <xf numFmtId="0" fontId="10" fillId="13" borderId="0" applyNumberFormat="0" applyBorder="0" applyAlignment="0" applyProtection="0"/>
    <xf numFmtId="0" fontId="11" fillId="5" borderId="1" applyNumberFormat="0" applyAlignment="0" applyProtection="0"/>
    <xf numFmtId="0" fontId="12" fillId="5" borderId="2" applyNumberFormat="0" applyAlignment="0" applyProtection="0"/>
    <xf numFmtId="164" fontId="1" fillId="0" borderId="0" applyFont="0" applyFill="0" applyBorder="0" applyAlignment="0" applyProtection="0"/>
    <xf numFmtId="166" fontId="30" fillId="0" borderId="0">
      <alignment horizontal="left"/>
    </xf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38" fontId="9" fillId="1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5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6" borderId="1" applyNumberFormat="0" applyAlignment="0" applyProtection="0"/>
    <xf numFmtId="10" fontId="9" fillId="15" borderId="7" applyNumberFormat="0" applyBorder="0" applyAlignment="0" applyProtection="0"/>
    <xf numFmtId="0" fontId="20" fillId="0" borderId="8" applyNumberFormat="0" applyFill="0" applyAlignment="0" applyProtection="0"/>
    <xf numFmtId="0" fontId="21" fillId="16" borderId="0" applyNumberFormat="0" applyBorder="0" applyAlignment="0" applyProtection="0"/>
    <xf numFmtId="165" fontId="3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16" borderId="9" applyNumberFormat="0" applyFont="0" applyAlignment="0" applyProtection="0"/>
    <xf numFmtId="0" fontId="30" fillId="0" borderId="0">
      <alignment horizontal="center"/>
    </xf>
    <xf numFmtId="0" fontId="22" fillId="5" borderId="1" applyNumberFormat="0" applyAlignment="0" applyProtection="0"/>
    <xf numFmtId="10" fontId="3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0" fontId="24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8" fillId="0" borderId="0" xfId="0" applyFont="1" applyAlignment="1" applyProtection="1">
      <alignment horizontal="center" vertical="center" wrapText="1"/>
    </xf>
    <xf numFmtId="0" fontId="29" fillId="18" borderId="0" xfId="0" applyFont="1" applyFill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left" vertical="center" wrapText="1"/>
    </xf>
    <xf numFmtId="0" fontId="27" fillId="21" borderId="12" xfId="0" applyFont="1" applyFill="1" applyBorder="1" applyAlignment="1" applyProtection="1">
      <alignment horizontal="center" vertical="center" wrapText="1"/>
    </xf>
    <xf numFmtId="164" fontId="35" fillId="22" borderId="15" xfId="30" applyFont="1" applyFill="1" applyBorder="1" applyAlignment="1" applyProtection="1">
      <alignment vertical="center"/>
      <protection locked="0"/>
    </xf>
    <xf numFmtId="164" fontId="35" fillId="22" borderId="44" xfId="30" applyFont="1" applyFill="1" applyBorder="1" applyAlignment="1" applyProtection="1">
      <alignment vertical="center"/>
      <protection locked="0"/>
    </xf>
    <xf numFmtId="0" fontId="40" fillId="22" borderId="44" xfId="0" applyFont="1" applyFill="1" applyBorder="1" applyAlignment="1"/>
    <xf numFmtId="0" fontId="40" fillId="22" borderId="17" xfId="0" applyFont="1" applyFill="1" applyBorder="1" applyAlignment="1" applyProtection="1">
      <alignment horizontal="left" vertical="top" wrapText="1"/>
      <protection locked="0"/>
    </xf>
    <xf numFmtId="0" fontId="40" fillId="17" borderId="0" xfId="65" applyFont="1" applyFill="1"/>
    <xf numFmtId="164" fontId="41" fillId="19" borderId="0" xfId="30" applyFont="1" applyFill="1" applyBorder="1" applyAlignment="1" applyProtection="1">
      <alignment vertical="center"/>
      <protection locked="0"/>
    </xf>
    <xf numFmtId="164" fontId="42" fillId="19" borderId="0" xfId="30" applyFont="1" applyFill="1" applyBorder="1" applyAlignment="1" applyProtection="1">
      <alignment vertical="center"/>
      <protection locked="0"/>
    </xf>
    <xf numFmtId="0" fontId="36" fillId="19" borderId="0" xfId="0" applyFont="1" applyFill="1" applyBorder="1" applyAlignment="1"/>
    <xf numFmtId="0" fontId="36" fillId="19" borderId="0" xfId="0" applyFont="1" applyFill="1" applyBorder="1" applyAlignment="1" applyProtection="1">
      <alignment horizontal="left" vertical="top" wrapText="1"/>
      <protection locked="0"/>
    </xf>
    <xf numFmtId="0" fontId="36" fillId="19" borderId="0" xfId="65" applyFont="1" applyFill="1" applyBorder="1"/>
    <xf numFmtId="0" fontId="36" fillId="19" borderId="0" xfId="65" applyFont="1" applyFill="1"/>
    <xf numFmtId="0" fontId="36" fillId="17" borderId="0" xfId="65" applyFont="1" applyFill="1" applyBorder="1"/>
    <xf numFmtId="0" fontId="36" fillId="17" borderId="0" xfId="65" applyFont="1" applyFill="1"/>
    <xf numFmtId="0" fontId="33" fillId="19" borderId="0" xfId="65" applyFont="1" applyFill="1" applyBorder="1"/>
    <xf numFmtId="0" fontId="44" fillId="17" borderId="0" xfId="65" applyFont="1" applyFill="1" applyBorder="1"/>
    <xf numFmtId="0" fontId="45" fillId="17" borderId="0" xfId="65" applyFont="1" applyFill="1" applyBorder="1" applyAlignment="1">
      <alignment horizontal="center"/>
    </xf>
    <xf numFmtId="0" fontId="33" fillId="19" borderId="42" xfId="65" applyFont="1" applyFill="1" applyBorder="1"/>
    <xf numFmtId="0" fontId="44" fillId="17" borderId="13" xfId="0" applyFont="1" applyFill="1" applyBorder="1" applyAlignment="1">
      <alignment vertical="top" wrapText="1"/>
    </xf>
    <xf numFmtId="0" fontId="44" fillId="17" borderId="13" xfId="65" applyFont="1" applyFill="1" applyBorder="1" applyAlignment="1">
      <alignment horizontal="center"/>
    </xf>
    <xf numFmtId="0" fontId="44" fillId="17" borderId="13" xfId="65" applyFont="1" applyFill="1" applyBorder="1"/>
    <xf numFmtId="0" fontId="33" fillId="19" borderId="28" xfId="65" applyFont="1" applyFill="1" applyBorder="1"/>
    <xf numFmtId="0" fontId="33" fillId="19" borderId="29" xfId="65" applyFont="1" applyFill="1" applyBorder="1"/>
    <xf numFmtId="0" fontId="38" fillId="20" borderId="30" xfId="65" applyFont="1" applyFill="1" applyBorder="1"/>
    <xf numFmtId="0" fontId="46" fillId="20" borderId="14" xfId="65" applyFont="1" applyFill="1" applyBorder="1" applyAlignment="1">
      <alignment horizontal="left"/>
    </xf>
    <xf numFmtId="0" fontId="38" fillId="20" borderId="41" xfId="65" applyFont="1" applyFill="1" applyBorder="1"/>
    <xf numFmtId="0" fontId="46" fillId="20" borderId="40" xfId="65" applyFont="1" applyFill="1" applyBorder="1"/>
    <xf numFmtId="0" fontId="38" fillId="20" borderId="14" xfId="66" applyFont="1" applyFill="1" applyBorder="1"/>
    <xf numFmtId="0" fontId="46" fillId="20" borderId="14" xfId="66" applyFont="1" applyFill="1" applyBorder="1"/>
    <xf numFmtId="0" fontId="46" fillId="20" borderId="16" xfId="66" applyFont="1" applyFill="1" applyBorder="1"/>
    <xf numFmtId="0" fontId="33" fillId="19" borderId="0" xfId="65" applyFont="1" applyFill="1"/>
    <xf numFmtId="0" fontId="33" fillId="0" borderId="19" xfId="65" applyFont="1" applyFill="1" applyBorder="1" applyAlignment="1">
      <alignment horizontal="left"/>
    </xf>
    <xf numFmtId="0" fontId="33" fillId="0" borderId="18" xfId="65" applyFont="1" applyFill="1" applyBorder="1"/>
    <xf numFmtId="0" fontId="33" fillId="0" borderId="25" xfId="66" applyFont="1" applyFill="1" applyBorder="1"/>
    <xf numFmtId="0" fontId="34" fillId="0" borderId="26" xfId="66" applyFont="1" applyFill="1" applyBorder="1" applyAlignment="1">
      <alignment horizontal="center"/>
    </xf>
    <xf numFmtId="0" fontId="34" fillId="0" borderId="27" xfId="66" applyFont="1" applyFill="1" applyBorder="1" applyAlignment="1"/>
    <xf numFmtId="0" fontId="33" fillId="0" borderId="20" xfId="65" applyFont="1" applyFill="1" applyBorder="1" applyAlignment="1">
      <alignment horizontal="left"/>
    </xf>
    <xf numFmtId="0" fontId="33" fillId="0" borderId="22" xfId="65" applyFont="1" applyFill="1" applyBorder="1"/>
    <xf numFmtId="0" fontId="47" fillId="17" borderId="50" xfId="66" applyNumberFormat="1" applyFont="1" applyFill="1" applyBorder="1" applyAlignment="1">
      <alignment horizontal="center"/>
    </xf>
    <xf numFmtId="0" fontId="47" fillId="17" borderId="51" xfId="66" applyNumberFormat="1" applyFont="1" applyFill="1" applyBorder="1" applyAlignment="1">
      <alignment horizontal="center"/>
    </xf>
    <xf numFmtId="0" fontId="36" fillId="0" borderId="21" xfId="65" applyFont="1" applyFill="1" applyBorder="1" applyAlignment="1">
      <alignment horizontal="left"/>
    </xf>
    <xf numFmtId="0" fontId="33" fillId="0" borderId="23" xfId="65" applyFont="1" applyFill="1" applyBorder="1"/>
    <xf numFmtId="0" fontId="33" fillId="0" borderId="24" xfId="65" applyFont="1" applyFill="1" applyBorder="1" applyAlignment="1">
      <alignment horizontal="left"/>
    </xf>
    <xf numFmtId="0" fontId="33" fillId="0" borderId="31" xfId="65" applyFont="1" applyFill="1" applyBorder="1"/>
    <xf numFmtId="0" fontId="36" fillId="0" borderId="33" xfId="65" applyFont="1" applyFill="1" applyBorder="1"/>
    <xf numFmtId="0" fontId="36" fillId="0" borderId="36" xfId="65" applyFont="1" applyFill="1" applyBorder="1" applyAlignment="1">
      <alignment horizontal="left"/>
    </xf>
    <xf numFmtId="0" fontId="36" fillId="0" borderId="36" xfId="65" applyFont="1" applyFill="1" applyBorder="1"/>
    <xf numFmtId="0" fontId="36" fillId="0" borderId="35" xfId="65" applyFont="1" applyFill="1" applyBorder="1"/>
    <xf numFmtId="0" fontId="36" fillId="0" borderId="34" xfId="65" applyFont="1" applyFill="1" applyBorder="1"/>
    <xf numFmtId="0" fontId="36" fillId="0" borderId="39" xfId="65" applyFont="1" applyFill="1" applyBorder="1"/>
    <xf numFmtId="0" fontId="36" fillId="0" borderId="0" xfId="65" applyFont="1" applyFill="1" applyBorder="1"/>
    <xf numFmtId="0" fontId="36" fillId="0" borderId="38" xfId="65" applyFont="1" applyFill="1" applyBorder="1"/>
    <xf numFmtId="0" fontId="36" fillId="0" borderId="0" xfId="65" applyFont="1" applyFill="1"/>
    <xf numFmtId="0" fontId="36" fillId="0" borderId="37" xfId="65" applyFont="1" applyFill="1" applyBorder="1"/>
    <xf numFmtId="0" fontId="36" fillId="17" borderId="13" xfId="65" applyFont="1" applyFill="1" applyBorder="1"/>
    <xf numFmtId="0" fontId="39" fillId="24" borderId="43" xfId="0" applyFont="1" applyFill="1" applyBorder="1" applyAlignment="1">
      <alignment horizontal="center" vertical="center" wrapText="1"/>
    </xf>
    <xf numFmtId="167" fontId="2" fillId="0" borderId="0" xfId="0" applyNumberFormat="1" applyFont="1" applyAlignment="1" applyProtection="1">
      <alignment horizontal="center" vertical="center" wrapText="1"/>
      <protection locked="0"/>
    </xf>
    <xf numFmtId="14" fontId="32" fillId="0" borderId="0" xfId="0" applyNumberFormat="1" applyFont="1" applyFill="1" applyBorder="1" applyAlignment="1" applyProtection="1">
      <alignment horizontal="left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21" borderId="11" xfId="0" applyFill="1" applyBorder="1" applyAlignment="1">
      <alignment horizontal="center" vertical="center" wrapText="1"/>
    </xf>
    <xf numFmtId="0" fontId="33" fillId="19" borderId="47" xfId="65" applyFont="1" applyFill="1" applyBorder="1" applyAlignment="1">
      <alignment horizontal="left"/>
    </xf>
    <xf numFmtId="0" fontId="33" fillId="19" borderId="48" xfId="65" applyFont="1" applyFill="1" applyBorder="1"/>
    <xf numFmtId="0" fontId="36" fillId="19" borderId="0" xfId="65" applyFont="1" applyFill="1" applyBorder="1" applyAlignment="1">
      <alignment horizontal="left"/>
    </xf>
    <xf numFmtId="0" fontId="36" fillId="19" borderId="49" xfId="65" applyFont="1" applyFill="1" applyBorder="1"/>
    <xf numFmtId="0" fontId="36" fillId="19" borderId="32" xfId="65" applyFont="1" applyFill="1" applyBorder="1"/>
    <xf numFmtId="0" fontId="38" fillId="23" borderId="7" xfId="0" applyNumberFormat="1" applyFont="1" applyFill="1" applyBorder="1" applyAlignment="1" applyProtection="1">
      <alignment horizontal="left" vertical="center" wrapText="1"/>
    </xf>
    <xf numFmtId="167" fontId="38" fillId="23" borderId="7" xfId="0" applyNumberFormat="1" applyFont="1" applyFill="1" applyBorder="1" applyAlignment="1" applyProtection="1">
      <alignment horizontal="left" vertical="center" wrapText="1"/>
    </xf>
    <xf numFmtId="14" fontId="38" fillId="23" borderId="7" xfId="0" applyNumberFormat="1" applyFont="1" applyFill="1" applyBorder="1" applyAlignment="1" applyProtection="1">
      <alignment horizontal="left" vertical="center" wrapText="1"/>
    </xf>
    <xf numFmtId="0" fontId="27" fillId="21" borderId="52" xfId="0" applyFont="1" applyFill="1" applyBorder="1" applyAlignment="1" applyProtection="1">
      <alignment horizontal="center" vertical="center" wrapText="1"/>
    </xf>
    <xf numFmtId="0" fontId="27" fillId="21" borderId="11" xfId="0" applyFont="1" applyFill="1" applyBorder="1" applyAlignment="1" applyProtection="1">
      <alignment horizontal="center" vertical="center" wrapText="1"/>
    </xf>
    <xf numFmtId="0" fontId="27" fillId="21" borderId="53" xfId="0" applyFont="1" applyFill="1" applyBorder="1" applyAlignment="1" applyProtection="1">
      <alignment horizontal="center" vertical="center" wrapText="1"/>
    </xf>
    <xf numFmtId="0" fontId="31" fillId="21" borderId="11" xfId="0" applyFont="1" applyFill="1" applyBorder="1" applyAlignment="1" applyProtection="1">
      <alignment horizontal="center" vertical="center" wrapText="1"/>
    </xf>
    <xf numFmtId="0" fontId="27" fillId="21" borderId="54" xfId="0" applyFont="1" applyFill="1" applyBorder="1" applyAlignment="1" applyProtection="1">
      <alignment horizontal="center" vertical="center" wrapText="1"/>
    </xf>
    <xf numFmtId="0" fontId="0" fillId="21" borderId="11" xfId="0" applyFill="1" applyBorder="1" applyAlignment="1">
      <alignment horizontal="center" vertical="center" wrapText="1"/>
    </xf>
    <xf numFmtId="0" fontId="32" fillId="22" borderId="42" xfId="0" applyFont="1" applyFill="1" applyBorder="1" applyAlignment="1" applyProtection="1">
      <alignment horizontal="center" vertical="center" wrapText="1"/>
    </xf>
    <xf numFmtId="0" fontId="32" fillId="22" borderId="0" xfId="0" applyFont="1" applyFill="1" applyBorder="1" applyAlignment="1" applyProtection="1">
      <alignment horizontal="center" vertical="center" wrapText="1"/>
    </xf>
    <xf numFmtId="0" fontId="37" fillId="0" borderId="45" xfId="66" applyFont="1" applyFill="1" applyBorder="1" applyAlignment="1">
      <alignment horizontal="left"/>
    </xf>
    <xf numFmtId="0" fontId="37" fillId="0" borderId="46" xfId="66" applyFont="1" applyFill="1" applyBorder="1" applyAlignment="1">
      <alignment horizontal="left"/>
    </xf>
    <xf numFmtId="0" fontId="37" fillId="0" borderId="27" xfId="66" applyFont="1" applyFill="1" applyBorder="1" applyAlignment="1">
      <alignment horizontal="left"/>
    </xf>
    <xf numFmtId="0" fontId="43" fillId="17" borderId="0" xfId="0" applyFont="1" applyFill="1" applyBorder="1" applyAlignment="1" applyProtection="1">
      <alignment horizontal="left" vertical="top" wrapText="1"/>
    </xf>
  </cellXfs>
  <cellStyles count="83">
    <cellStyle name="%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active" xfId="26"/>
    <cellStyle name="Bad" xfId="27" builtinId="27" customBuiltin="1"/>
    <cellStyle name="Calculation" xfId="28" builtinId="22" customBuiltin="1"/>
    <cellStyle name="Check Cell" xfId="29" builtinId="23" customBuiltin="1"/>
    <cellStyle name="Currency" xfId="30" builtinId="4"/>
    <cellStyle name="date" xfId="31"/>
    <cellStyle name="Explanatory Text" xfId="32" builtinId="53" customBuiltin="1"/>
    <cellStyle name="Good" xfId="33" builtinId="26" customBuiltin="1"/>
    <cellStyle name="Grey" xfId="34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Hyperlink 2" xfId="41"/>
    <cellStyle name="Input" xfId="42" builtinId="20" customBuiltin="1"/>
    <cellStyle name="Input [yellow]" xfId="43"/>
    <cellStyle name="Linked Cell" xfId="44" builtinId="24" customBuiltin="1"/>
    <cellStyle name="Neutral" xfId="45" builtinId="28" customBuiltin="1"/>
    <cellStyle name="Normal" xfId="0" builtinId="0"/>
    <cellStyle name="Normal - Style1" xfId="46"/>
    <cellStyle name="Normal - Style1 2" xfId="47"/>
    <cellStyle name="Normal - Style1 3" xfId="48"/>
    <cellStyle name="Normal - Style1 4" xfId="49"/>
    <cellStyle name="Normal - Style1 5" xfId="50"/>
    <cellStyle name="Normal - Style1 6" xfId="51"/>
    <cellStyle name="Normal - Style1 7" xfId="52"/>
    <cellStyle name="Normal - Style1 8" xfId="53"/>
    <cellStyle name="Normal - Style1 9" xfId="54"/>
    <cellStyle name="Normal 10" xfId="55"/>
    <cellStyle name="Normal 2" xfId="56"/>
    <cellStyle name="Normal 2 2" xfId="57"/>
    <cellStyle name="Normal 3" xfId="58"/>
    <cellStyle name="Normal 3 2" xfId="59"/>
    <cellStyle name="Normal 3 3" xfId="60"/>
    <cellStyle name="Normal 4" xfId="61"/>
    <cellStyle name="Normal 4 2" xfId="62"/>
    <cellStyle name="Normal 4 3" xfId="63"/>
    <cellStyle name="Normal 5" xfId="64"/>
    <cellStyle name="Normal_SHEET" xfId="65"/>
    <cellStyle name="Normal_SHEET_Tem_Issue Register" xfId="66"/>
    <cellStyle name="Note" xfId="67" builtinId="10" customBuiltin="1"/>
    <cellStyle name="nr_label" xfId="68"/>
    <cellStyle name="Output" xfId="69" builtinId="21" customBuiltin="1"/>
    <cellStyle name="Percent [2]" xfId="70"/>
    <cellStyle name="Percent [2] 2" xfId="71"/>
    <cellStyle name="Percent [2] 3" xfId="72"/>
    <cellStyle name="Percent [2] 4" xfId="73"/>
    <cellStyle name="Percent [2] 5" xfId="74"/>
    <cellStyle name="Percent [2] 6" xfId="75"/>
    <cellStyle name="Percent [2] 7" xfId="76"/>
    <cellStyle name="Percent [2] 8" xfId="77"/>
    <cellStyle name="Percent [2] 9" xfId="78"/>
    <cellStyle name="PSChar" xfId="79"/>
    <cellStyle name="Title" xfId="80" builtinId="15" customBuiltin="1"/>
    <cellStyle name="Total" xfId="81" builtinId="25" customBuiltin="1"/>
    <cellStyle name="Warning Text" xfId="82" builtinId="11" customBuiltin="1"/>
  </cellStyles>
  <dxfs count="4">
    <dxf>
      <border outline="0">
        <top style="thin">
          <color rgb="FF002776"/>
        </top>
      </border>
    </dxf>
    <dxf>
      <border outline="0">
        <left style="thin">
          <color rgb="FF002776"/>
        </left>
        <right style="thin">
          <color rgb="FF002776"/>
        </right>
        <top style="thin">
          <color rgb="FF002776"/>
        </top>
        <bottom style="thin">
          <color rgb="FF002776"/>
        </bottom>
      </border>
    </dxf>
    <dxf>
      <border outline="0">
        <bottom style="thin">
          <color rgb="FF00277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Verdana"/>
        <scheme val="none"/>
      </font>
      <numFmt numFmtId="0" formatCode="General"/>
      <fill>
        <patternFill patternType="solid">
          <fgColor indexed="64"/>
          <bgColor rgb="FF0097A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2776"/>
        </left>
        <right style="thin">
          <color rgb="FF002776"/>
        </right>
        <top/>
        <bottom/>
      </border>
      <protection locked="1" hidden="0"/>
    </dxf>
  </dxfs>
  <tableStyles count="0" defaultTableStyle="TableStyleMedium9" defaultPivotStyle="PivotStyleLight16"/>
  <colors>
    <mruColors>
      <color rgb="FF86BC25"/>
      <color rgb="FF009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Sujets par statut</a:t>
            </a:r>
          </a:p>
        </c:rich>
      </c:tx>
      <c:layout>
        <c:manualLayout>
          <c:xMode val="edge"/>
          <c:yMode val="edge"/>
          <c:x val="0.32409429625684444"/>
          <c:y val="8.196716586897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60667903525077"/>
          <c:y val="0.21639344262295124"/>
          <c:w val="0.37291280148423112"/>
          <c:h val="0.659016393442622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'Status Report'!$A$60:$A$63</c:f>
              <c:strCache>
                <c:ptCount val="4"/>
                <c:pt idx="0">
                  <c:v>Ré-ouverte</c:v>
                </c:pt>
                <c:pt idx="1">
                  <c:v>En cours</c:v>
                </c:pt>
                <c:pt idx="2">
                  <c:v>Résolue</c:v>
                </c:pt>
                <c:pt idx="3">
                  <c:v>Terminée</c:v>
                </c:pt>
              </c:strCache>
            </c:strRef>
          </c:cat>
          <c:val>
            <c:numRef>
              <c:f>'Status Report'!$B$60:$B$63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5473107909043362"/>
          <c:y val="0.32131130667490188"/>
          <c:w val="0.20239295287627002"/>
          <c:h val="0.46072874149840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rgbClr val="00277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Age des sujets en cours par priorité</a:t>
            </a:r>
          </a:p>
        </c:rich>
      </c:tx>
      <c:layout>
        <c:manualLayout>
          <c:xMode val="edge"/>
          <c:yMode val="edge"/>
          <c:x val="0.26358135321580434"/>
          <c:y val="3.3741964072672742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003366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view3D>
      <c:rotX val="15"/>
      <c:hPercent val="53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61732283739405"/>
          <c:y val="0.2209613321760433"/>
          <c:w val="0.74430945985626051"/>
          <c:h val="0.616564417177914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'Status Report'!$E$61</c:f>
              <c:strCache>
                <c:ptCount val="1"/>
                <c:pt idx="0">
                  <c:v>Faible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'Status Report'!$F$60:$J$60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&amp; above</c:v>
                </c:pt>
              </c:strCache>
            </c:strRef>
          </c:cat>
          <c:val>
            <c:numRef>
              <c:f>'Status Report'!$F$61:$J$61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'Status Report'!$E$62</c:f>
              <c:strCache>
                <c:ptCount val="1"/>
                <c:pt idx="0">
                  <c:v>Majeure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'Status Report'!$F$60:$J$60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&amp; above</c:v>
                </c:pt>
              </c:strCache>
            </c:strRef>
          </c:cat>
          <c:val>
            <c:numRef>
              <c:f>'Status Report'!$F$62:$J$62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'Status Report'!$E$63</c:f>
              <c:strCache>
                <c:ptCount val="1"/>
                <c:pt idx="0">
                  <c:v>Critique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'Status Report'!$F$60:$J$60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&amp; above</c:v>
                </c:pt>
              </c:strCache>
            </c:strRef>
          </c:cat>
          <c:val>
            <c:numRef>
              <c:f>'Status Report'!$F$63:$J$63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'Status Report'!$E$64</c:f>
              <c:strCache>
                <c:ptCount val="1"/>
                <c:pt idx="0">
                  <c:v>Bloquante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'Status Report'!$F$60:$J$60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&amp; above</c:v>
                </c:pt>
              </c:strCache>
            </c:strRef>
          </c:cat>
          <c:val>
            <c:numRef>
              <c:f>'Status Report'!$F$64:$J$64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4306496"/>
        <c:axId val="334351288"/>
        <c:axId val="0"/>
      </c:bar3DChart>
      <c:catAx>
        <c:axId val="3343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en semaines</a:t>
                </a:r>
              </a:p>
            </c:rich>
          </c:tx>
          <c:layout>
            <c:manualLayout>
              <c:xMode val="edge"/>
              <c:yMode val="edge"/>
              <c:x val="0.46439987921863801"/>
              <c:y val="0.89915887786753923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3366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3435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43512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9999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sz="1100" b="1" i="0" u="none" strike="noStrike" kern="1200" baseline="0">
                    <a:solidFill>
                      <a:srgbClr val="00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8951431955961249E-2"/>
              <c:y val="0.14417152401404332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>
                <a:defRPr sz="1100" b="1" i="0" u="none" strike="noStrike" kern="1200" baseline="0">
                  <a:solidFill>
                    <a:srgbClr val="003366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34306496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7323940259680122"/>
          <c:y val="0.40797545761325288"/>
          <c:w val="0.11871228485819812"/>
          <c:h val="0.20245423867471121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003366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002776"/>
      </a:solidFill>
      <a:prstDash val="solid"/>
      <a:round/>
    </a:ln>
    <a:effectLst/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144" r="0.75000000000000144" t="1" header="0.51200000000000001" footer="0.512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Arial"/>
                <a:ea typeface="Arial"/>
                <a:cs typeface="Arial"/>
              </a:defRPr>
            </a:pPr>
            <a:r>
              <a:rPr lang="en-US">
                <a:solidFill>
                  <a:schemeClr val="tx1"/>
                </a:solidFill>
              </a:rPr>
              <a:t>Sujets en cours par priorité</a:t>
            </a:r>
          </a:p>
        </c:rich>
      </c:tx>
      <c:layout>
        <c:manualLayout>
          <c:xMode val="edge"/>
          <c:yMode val="edge"/>
          <c:x val="0.33333389980928757"/>
          <c:y val="3.7542442026207455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noFill/>
        <a:ln w="9525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441479169269445"/>
          <c:y val="0.20136518771331074"/>
          <c:w val="0.75855989329936324"/>
          <c:h val="0.56655290102389078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'Status Report'!$C$60:$C$63</c:f>
              <c:strCache>
                <c:ptCount val="4"/>
                <c:pt idx="0">
                  <c:v>Faible</c:v>
                </c:pt>
                <c:pt idx="1">
                  <c:v>Majeure</c:v>
                </c:pt>
                <c:pt idx="2">
                  <c:v>Critique</c:v>
                </c:pt>
                <c:pt idx="3">
                  <c:v>Bloquante</c:v>
                </c:pt>
              </c:strCache>
            </c:strRef>
          </c:cat>
          <c:val>
            <c:numRef>
              <c:f>'Status Report'!$D$60:$D$63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4388888"/>
        <c:axId val="334397472"/>
        <c:axId val="0"/>
      </c:bar3DChart>
      <c:catAx>
        <c:axId val="33438888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>
                  <a:defRPr sz="1100" b="1" i="0" u="none" strike="noStrike" kern="1200" baseline="0">
                    <a:solidFill>
                      <a:srgbClr val="00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Priorité</a:t>
                </a:r>
              </a:p>
            </c:rich>
          </c:tx>
          <c:layout>
            <c:manualLayout>
              <c:xMode val="edge"/>
              <c:yMode val="edge"/>
              <c:x val="0.17837874582224009"/>
              <c:y val="0.11945383231590433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>
                <a:defRPr sz="1100" b="1" i="0" u="none" strike="noStrike" kern="1200" baseline="0">
                  <a:solidFill>
                    <a:srgbClr val="003366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3439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43974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0.54054155101115953"/>
              <c:y val="0.86348127832335564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3366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34388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002776"/>
      </a:solidFill>
      <a:prstDash val="solid"/>
      <a:round/>
    </a:ln>
    <a:effectLst/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Footer>&amp;C&amp;8&amp;P of &amp;N&amp;R&amp;8&lt;Enter Project Name&gt;
&amp;F</c:oddFooter>
    </c:headerFooter>
    <c:pageMargins b="1" l="0.75000000000000144" r="0.75000000000000144" t="1" header="0.51200000000000001" footer="0.512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0</xdr:row>
          <xdr:rowOff>30480</xdr:rowOff>
        </xdr:from>
        <xdr:to>
          <xdr:col>9</xdr:col>
          <xdr:colOff>792480</xdr:colOff>
          <xdr:row>1</xdr:row>
          <xdr:rowOff>38100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104775</xdr:colOff>
      <xdr:row>18</xdr:row>
      <xdr:rowOff>0</xdr:rowOff>
    </xdr:to>
    <xdr:graphicFrame macro="">
      <xdr:nvGraphicFramePr>
        <xdr:cNvPr id="361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20</xdr:row>
      <xdr:rowOff>57150</xdr:rowOff>
    </xdr:from>
    <xdr:to>
      <xdr:col>14</xdr:col>
      <xdr:colOff>295275</xdr:colOff>
      <xdr:row>40</xdr:row>
      <xdr:rowOff>114300</xdr:rowOff>
    </xdr:to>
    <xdr:graphicFrame macro="">
      <xdr:nvGraphicFramePr>
        <xdr:cNvPr id="361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2</xdr:row>
      <xdr:rowOff>371475</xdr:rowOff>
    </xdr:from>
    <xdr:to>
      <xdr:col>14</xdr:col>
      <xdr:colOff>238125</xdr:colOff>
      <xdr:row>18</xdr:row>
      <xdr:rowOff>85725</xdr:rowOff>
    </xdr:to>
    <xdr:graphicFrame macro="">
      <xdr:nvGraphicFramePr>
        <xdr:cNvPr id="362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O520" totalsRowShown="0" headerRowDxfId="3" headerRowBorderDxfId="2" tableBorderDxfId="1" totalsRowBorderDxfId="0">
  <autoFilter ref="A4:O520"/>
  <tableColumns count="15">
    <tableColumn id="1" name="Identifiant*"/>
    <tableColumn id="2" name="Status*"/>
    <tableColumn id="3" name="Créée par*"/>
    <tableColumn id="4" name="Créée le*"/>
    <tableColumn id="5" name="Assignée à*"/>
    <tableColumn id="6" name="Priorité*"/>
    <tableColumn id="7" name="Type*"/>
    <tableColumn id="8" name="Description*"/>
    <tableColumn id="9" name="Identifiée le*"/>
    <tableColumn id="11" name="Description détaillée*"/>
    <tableColumn id="12" name="Version (release)"/>
    <tableColumn id="13" name="Langage*"/>
    <tableColumn id="14" name="Résolution*"/>
    <tableColumn id="15" name="Date de fermeture*"/>
    <tableColumn id="17" name="Commentaires*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J665"/>
  <sheetViews>
    <sheetView showGridLines="0" tabSelected="1" zoomScale="55" zoomScaleNormal="55" zoomScaleSheetLayoutView="55" zoomScalePageLayoutView="70" workbookViewId="0">
      <selection activeCell="O5" sqref="O5"/>
    </sheetView>
  </sheetViews>
  <sheetFormatPr defaultColWidth="9.109375" defaultRowHeight="25.5" customHeight="1" x14ac:dyDescent="0.25"/>
  <cols>
    <col min="1" max="1" width="14.109375" style="3" customWidth="1"/>
    <col min="2" max="2" width="12.88671875" style="3" customWidth="1"/>
    <col min="3" max="3" width="17.44140625" style="3" customWidth="1"/>
    <col min="4" max="4" width="12.77734375" style="71" customWidth="1"/>
    <col min="5" max="5" width="14.88671875" style="3" customWidth="1"/>
    <col min="6" max="6" width="11.21875" style="3" customWidth="1"/>
    <col min="7" max="7" width="14.5546875" style="4" customWidth="1"/>
    <col min="8" max="8" width="36.33203125" style="4" customWidth="1"/>
    <col min="9" max="9" width="17.109375" style="75" customWidth="1"/>
    <col min="10" max="10" width="32.88671875" style="4" customWidth="1"/>
    <col min="11" max="11" width="19.88671875" style="4" customWidth="1"/>
    <col min="12" max="12" width="15.44140625" style="4" customWidth="1"/>
    <col min="13" max="13" width="17.33203125" style="4" customWidth="1"/>
    <col min="14" max="14" width="15.6640625" style="75" customWidth="1"/>
    <col min="15" max="15" width="56.109375" style="4" customWidth="1"/>
    <col min="16" max="16" width="9.33203125" style="2" customWidth="1"/>
    <col min="17" max="23" width="9.109375" style="2"/>
    <col min="24" max="24" width="13.88671875" style="2" customWidth="1"/>
    <col min="25" max="35" width="9.109375" style="2"/>
    <col min="36" max="36" width="35.88671875" style="7" customWidth="1"/>
    <col min="37" max="16384" width="9.109375" style="2"/>
  </cols>
  <sheetData>
    <row r="1" spans="1:36" s="5" customFormat="1" ht="30.75" customHeight="1" x14ac:dyDescent="0.25">
      <c r="A1" s="91" t="s">
        <v>27</v>
      </c>
      <c r="B1" s="92"/>
      <c r="C1" s="92"/>
      <c r="D1" s="92"/>
      <c r="E1" s="92"/>
      <c r="F1" s="92"/>
      <c r="G1" s="92"/>
      <c r="H1" s="92"/>
      <c r="I1" s="72"/>
      <c r="J1" s="13"/>
      <c r="K1" s="13"/>
      <c r="L1" s="13"/>
      <c r="M1" s="13"/>
      <c r="N1" s="73"/>
      <c r="AJ1" s="14"/>
    </row>
    <row r="2" spans="1:36" s="1" customFormat="1" ht="4.8" customHeight="1" x14ac:dyDescent="0.25">
      <c r="P2" s="1">
        <v>15</v>
      </c>
      <c r="AJ2" s="6"/>
    </row>
    <row r="3" spans="1:36" s="5" customFormat="1" ht="20.25" customHeight="1" x14ac:dyDescent="0.25">
      <c r="A3" s="85" t="s">
        <v>8</v>
      </c>
      <c r="B3" s="86"/>
      <c r="C3" s="86"/>
      <c r="D3" s="86"/>
      <c r="E3" s="86"/>
      <c r="F3" s="86"/>
      <c r="G3" s="86"/>
      <c r="H3" s="87"/>
      <c r="I3" s="89" t="s">
        <v>9</v>
      </c>
      <c r="J3" s="90"/>
      <c r="K3" s="90"/>
      <c r="L3" s="76"/>
      <c r="M3" s="88"/>
      <c r="N3" s="88"/>
      <c r="O3" s="15" t="s">
        <v>10</v>
      </c>
      <c r="AJ3" s="6"/>
    </row>
    <row r="4" spans="1:36" s="8" customFormat="1" ht="27.75" customHeight="1" x14ac:dyDescent="0.25">
      <c r="A4" s="82" t="s">
        <v>23</v>
      </c>
      <c r="B4" s="82" t="s">
        <v>24</v>
      </c>
      <c r="C4" s="82" t="s">
        <v>12</v>
      </c>
      <c r="D4" s="83" t="s">
        <v>11</v>
      </c>
      <c r="E4" s="82" t="s">
        <v>14</v>
      </c>
      <c r="F4" s="82" t="s">
        <v>13</v>
      </c>
      <c r="G4" s="82" t="s">
        <v>1</v>
      </c>
      <c r="H4" s="82" t="s">
        <v>2</v>
      </c>
      <c r="I4" s="84" t="s">
        <v>15</v>
      </c>
      <c r="J4" s="82" t="s">
        <v>16</v>
      </c>
      <c r="K4" s="82" t="s">
        <v>17</v>
      </c>
      <c r="L4" s="82" t="s">
        <v>25</v>
      </c>
      <c r="M4" s="82" t="s">
        <v>18</v>
      </c>
      <c r="N4" s="84" t="s">
        <v>26</v>
      </c>
      <c r="O4" s="82" t="s">
        <v>28</v>
      </c>
      <c r="P4" s="9" t="s">
        <v>0</v>
      </c>
    </row>
    <row r="5" spans="1:36" customFormat="1" ht="28.05" customHeight="1" x14ac:dyDescent="0.25"/>
    <row r="6" spans="1:36" customFormat="1" ht="28.05" customHeight="1" x14ac:dyDescent="0.25"/>
    <row r="7" spans="1:36" customFormat="1" ht="28.05" customHeight="1" x14ac:dyDescent="0.25"/>
    <row r="8" spans="1:36" customFormat="1" ht="28.05" customHeight="1" x14ac:dyDescent="0.25"/>
    <row r="9" spans="1:36" customFormat="1" ht="28.05" customHeight="1" x14ac:dyDescent="0.25"/>
    <row r="10" spans="1:36" customFormat="1" ht="28.05" customHeight="1" x14ac:dyDescent="0.25"/>
    <row r="11" spans="1:36" customFormat="1" ht="28.05" customHeight="1" x14ac:dyDescent="0.25"/>
    <row r="12" spans="1:36" customFormat="1" ht="28.05" customHeight="1" x14ac:dyDescent="0.25"/>
    <row r="13" spans="1:36" customFormat="1" ht="28.05" customHeight="1" x14ac:dyDescent="0.25"/>
    <row r="14" spans="1:36" customFormat="1" ht="28.05" customHeight="1" x14ac:dyDescent="0.25"/>
    <row r="15" spans="1:36" customFormat="1" ht="28.05" customHeight="1" x14ac:dyDescent="0.25"/>
    <row r="16" spans="1:36" customFormat="1" ht="28.05" customHeight="1" x14ac:dyDescent="0.25"/>
    <row r="17" customFormat="1" ht="28.05" customHeight="1" x14ac:dyDescent="0.25"/>
    <row r="18" customFormat="1" ht="28.05" customHeight="1" x14ac:dyDescent="0.25"/>
    <row r="19" customFormat="1" ht="28.05" customHeight="1" x14ac:dyDescent="0.25"/>
    <row r="20" customFormat="1" ht="28.05" customHeight="1" x14ac:dyDescent="0.25"/>
    <row r="21" customFormat="1" ht="28.05" customHeight="1" x14ac:dyDescent="0.25"/>
    <row r="22" customFormat="1" ht="28.05" customHeight="1" x14ac:dyDescent="0.25"/>
    <row r="23" customFormat="1" ht="28.05" customHeight="1" x14ac:dyDescent="0.25"/>
    <row r="24" customFormat="1" ht="28.05" customHeight="1" x14ac:dyDescent="0.25"/>
    <row r="25" customFormat="1" ht="28.05" customHeight="1" x14ac:dyDescent="0.25"/>
    <row r="26" customFormat="1" ht="28.05" customHeight="1" x14ac:dyDescent="0.25"/>
    <row r="27" customFormat="1" ht="28.05" customHeight="1" x14ac:dyDescent="0.25"/>
    <row r="28" customFormat="1" ht="28.05" customHeight="1" x14ac:dyDescent="0.25"/>
    <row r="29" customFormat="1" ht="28.05" customHeight="1" x14ac:dyDescent="0.25"/>
    <row r="30" customFormat="1" ht="28.05" customHeight="1" x14ac:dyDescent="0.25"/>
    <row r="31" customFormat="1" ht="28.05" customHeight="1" x14ac:dyDescent="0.25"/>
    <row r="32" customFormat="1" ht="28.05" customHeight="1" x14ac:dyDescent="0.25"/>
    <row r="33" customFormat="1" ht="28.05" customHeight="1" x14ac:dyDescent="0.25"/>
    <row r="34" customFormat="1" ht="28.05" customHeight="1" x14ac:dyDescent="0.25"/>
    <row r="35" customFormat="1" ht="28.05" customHeight="1" x14ac:dyDescent="0.25"/>
    <row r="36" customFormat="1" ht="28.05" customHeight="1" x14ac:dyDescent="0.25"/>
    <row r="37" customFormat="1" ht="28.05" customHeight="1" x14ac:dyDescent="0.25"/>
    <row r="38" customFormat="1" ht="28.05" customHeight="1" x14ac:dyDescent="0.25"/>
    <row r="39" customFormat="1" ht="28.05" customHeight="1" x14ac:dyDescent="0.25"/>
    <row r="40" customFormat="1" ht="28.05" customHeight="1" x14ac:dyDescent="0.25"/>
    <row r="41" customFormat="1" ht="28.05" customHeight="1" x14ac:dyDescent="0.25"/>
    <row r="42" customFormat="1" ht="28.05" customHeight="1" x14ac:dyDescent="0.25"/>
    <row r="43" customFormat="1" ht="28.05" customHeight="1" x14ac:dyDescent="0.25"/>
    <row r="44" customFormat="1" ht="28.05" customHeight="1" x14ac:dyDescent="0.25"/>
    <row r="45" customFormat="1" ht="28.05" customHeight="1" x14ac:dyDescent="0.25"/>
    <row r="46" customFormat="1" ht="28.05" customHeight="1" x14ac:dyDescent="0.25"/>
    <row r="47" customFormat="1" ht="28.05" customHeight="1" x14ac:dyDescent="0.25"/>
    <row r="48" customFormat="1" ht="28.05" customHeight="1" x14ac:dyDescent="0.25"/>
    <row r="49" customFormat="1" ht="28.05" customHeight="1" x14ac:dyDescent="0.25"/>
    <row r="50" customFormat="1" ht="28.05" customHeight="1" x14ac:dyDescent="0.25"/>
    <row r="51" customFormat="1" ht="28.05" customHeight="1" x14ac:dyDescent="0.25"/>
    <row r="52" customFormat="1" ht="28.05" customHeight="1" x14ac:dyDescent="0.25"/>
    <row r="53" customFormat="1" ht="28.05" customHeight="1" x14ac:dyDescent="0.25"/>
    <row r="54" customFormat="1" ht="28.05" customHeight="1" x14ac:dyDescent="0.25"/>
    <row r="55" customFormat="1" ht="28.05" customHeight="1" x14ac:dyDescent="0.25"/>
    <row r="56" customFormat="1" ht="28.05" customHeight="1" x14ac:dyDescent="0.25"/>
    <row r="57" customFormat="1" ht="28.05" customHeight="1" x14ac:dyDescent="0.25"/>
    <row r="58" customFormat="1" ht="28.05" customHeight="1" x14ac:dyDescent="0.25"/>
    <row r="59" customFormat="1" ht="28.05" customHeight="1" x14ac:dyDescent="0.25"/>
    <row r="60" customFormat="1" ht="28.05" customHeight="1" x14ac:dyDescent="0.25"/>
    <row r="61" customFormat="1" ht="28.05" customHeight="1" x14ac:dyDescent="0.25"/>
    <row r="62" customFormat="1" ht="28.05" customHeight="1" x14ac:dyDescent="0.25"/>
    <row r="63" customFormat="1" ht="28.05" customHeight="1" x14ac:dyDescent="0.25"/>
    <row r="64" customFormat="1" ht="28.05" customHeight="1" x14ac:dyDescent="0.25"/>
    <row r="65" customFormat="1" ht="28.05" customHeight="1" x14ac:dyDescent="0.25"/>
    <row r="66" customFormat="1" ht="28.05" customHeight="1" x14ac:dyDescent="0.25"/>
    <row r="67" customFormat="1" ht="28.05" customHeight="1" x14ac:dyDescent="0.25"/>
    <row r="68" customFormat="1" ht="28.05" customHeight="1" x14ac:dyDescent="0.25"/>
    <row r="69" customFormat="1" ht="28.05" customHeight="1" x14ac:dyDescent="0.25"/>
    <row r="70" customFormat="1" ht="28.05" customHeight="1" x14ac:dyDescent="0.25"/>
    <row r="71" customFormat="1" ht="28.05" customHeight="1" x14ac:dyDescent="0.25"/>
    <row r="72" customFormat="1" ht="28.05" customHeight="1" x14ac:dyDescent="0.25"/>
    <row r="73" customFormat="1" ht="28.05" customHeight="1" x14ac:dyDescent="0.25"/>
    <row r="74" customFormat="1" ht="28.05" customHeight="1" x14ac:dyDescent="0.25"/>
    <row r="75" customFormat="1" ht="28.05" customHeight="1" x14ac:dyDescent="0.25"/>
    <row r="76" customFormat="1" ht="28.05" customHeight="1" x14ac:dyDescent="0.25"/>
    <row r="77" customFormat="1" ht="28.05" customHeight="1" x14ac:dyDescent="0.25"/>
    <row r="78" customFormat="1" ht="28.05" customHeight="1" x14ac:dyDescent="0.25"/>
    <row r="79" customFormat="1" ht="28.05" customHeight="1" x14ac:dyDescent="0.25"/>
    <row r="80" customFormat="1" ht="28.05" customHeight="1" x14ac:dyDescent="0.25"/>
    <row r="81" customFormat="1" ht="28.05" customHeight="1" x14ac:dyDescent="0.25"/>
    <row r="82" customFormat="1" ht="28.05" customHeight="1" x14ac:dyDescent="0.25"/>
    <row r="83" customFormat="1" ht="28.05" customHeight="1" x14ac:dyDescent="0.25"/>
    <row r="84" customFormat="1" ht="28.05" customHeight="1" x14ac:dyDescent="0.25"/>
    <row r="85" customFormat="1" ht="28.05" customHeight="1" x14ac:dyDescent="0.25"/>
    <row r="86" customFormat="1" ht="28.05" customHeight="1" x14ac:dyDescent="0.25"/>
    <row r="87" customFormat="1" ht="28.05" customHeight="1" x14ac:dyDescent="0.25"/>
    <row r="88" customFormat="1" ht="28.05" customHeight="1" x14ac:dyDescent="0.25"/>
    <row r="89" customFormat="1" ht="28.05" customHeight="1" x14ac:dyDescent="0.25"/>
    <row r="90" customFormat="1" ht="28.05" customHeight="1" x14ac:dyDescent="0.25"/>
    <row r="91" customFormat="1" ht="28.05" customHeight="1" x14ac:dyDescent="0.25"/>
    <row r="92" customFormat="1" ht="28.05" customHeight="1" x14ac:dyDescent="0.25"/>
    <row r="93" customFormat="1" ht="28.05" customHeight="1" x14ac:dyDescent="0.25"/>
    <row r="94" customFormat="1" ht="28.05" customHeight="1" x14ac:dyDescent="0.25"/>
    <row r="95" customFormat="1" ht="28.05" customHeight="1" x14ac:dyDescent="0.25"/>
    <row r="96" customFormat="1" ht="28.05" customHeight="1" x14ac:dyDescent="0.25"/>
    <row r="97" customFormat="1" ht="28.05" customHeight="1" x14ac:dyDescent="0.25"/>
    <row r="98" customFormat="1" ht="28.05" customHeight="1" x14ac:dyDescent="0.25"/>
    <row r="99" customFormat="1" ht="28.05" customHeight="1" x14ac:dyDescent="0.25"/>
    <row r="100" customFormat="1" ht="28.05" customHeight="1" x14ac:dyDescent="0.25"/>
    <row r="101" customFormat="1" ht="28.05" customHeight="1" x14ac:dyDescent="0.25"/>
    <row r="102" customFormat="1" ht="28.05" customHeight="1" x14ac:dyDescent="0.25"/>
    <row r="103" customFormat="1" ht="28.05" customHeight="1" x14ac:dyDescent="0.25"/>
    <row r="104" customFormat="1" ht="28.05" customHeight="1" x14ac:dyDescent="0.25"/>
    <row r="105" customFormat="1" ht="28.05" customHeight="1" x14ac:dyDescent="0.25"/>
    <row r="106" customFormat="1" ht="28.05" customHeight="1" x14ac:dyDescent="0.25"/>
    <row r="107" customFormat="1" ht="28.05" customHeight="1" x14ac:dyDescent="0.25"/>
    <row r="108" customFormat="1" ht="28.05" customHeight="1" x14ac:dyDescent="0.25"/>
    <row r="109" customFormat="1" ht="28.05" customHeight="1" x14ac:dyDescent="0.25"/>
    <row r="110" customFormat="1" ht="28.05" customHeight="1" x14ac:dyDescent="0.25"/>
    <row r="111" customFormat="1" ht="28.05" customHeight="1" x14ac:dyDescent="0.25"/>
    <row r="112" customFormat="1" ht="28.05" customHeight="1" x14ac:dyDescent="0.25"/>
    <row r="113" customFormat="1" ht="28.05" customHeight="1" x14ac:dyDescent="0.25"/>
    <row r="114" customFormat="1" ht="28.05" customHeight="1" x14ac:dyDescent="0.25"/>
    <row r="115" customFormat="1" ht="28.05" customHeight="1" x14ac:dyDescent="0.25"/>
    <row r="116" customFormat="1" ht="28.05" customHeight="1" x14ac:dyDescent="0.25"/>
    <row r="117" customFormat="1" ht="28.05" customHeight="1" x14ac:dyDescent="0.25"/>
    <row r="118" customFormat="1" ht="28.05" customHeight="1" x14ac:dyDescent="0.25"/>
    <row r="119" customFormat="1" ht="28.05" customHeight="1" x14ac:dyDescent="0.25"/>
    <row r="120" customFormat="1" ht="28.05" customHeight="1" x14ac:dyDescent="0.25"/>
    <row r="121" customFormat="1" ht="28.05" customHeight="1" x14ac:dyDescent="0.25"/>
    <row r="122" customFormat="1" ht="28.05" customHeight="1" x14ac:dyDescent="0.25"/>
    <row r="123" customFormat="1" ht="28.05" customHeight="1" x14ac:dyDescent="0.25"/>
    <row r="124" customFormat="1" ht="28.05" customHeight="1" x14ac:dyDescent="0.25"/>
    <row r="125" customFormat="1" ht="28.05" customHeight="1" x14ac:dyDescent="0.25"/>
    <row r="126" customFormat="1" ht="28.05" customHeight="1" x14ac:dyDescent="0.25"/>
    <row r="127" customFormat="1" ht="28.05" customHeight="1" x14ac:dyDescent="0.25"/>
    <row r="128" customFormat="1" ht="28.05" customHeight="1" x14ac:dyDescent="0.25"/>
    <row r="129" customFormat="1" ht="28.05" customHeight="1" x14ac:dyDescent="0.25"/>
    <row r="130" customFormat="1" ht="28.05" customHeight="1" x14ac:dyDescent="0.25"/>
    <row r="131" customFormat="1" ht="28.05" customHeight="1" x14ac:dyDescent="0.25"/>
    <row r="132" customFormat="1" ht="28.05" customHeight="1" x14ac:dyDescent="0.25"/>
    <row r="133" customFormat="1" ht="28.05" customHeight="1" x14ac:dyDescent="0.25"/>
    <row r="134" customFormat="1" ht="28.05" customHeight="1" x14ac:dyDescent="0.25"/>
    <row r="135" customFormat="1" ht="28.05" customHeight="1" x14ac:dyDescent="0.25"/>
    <row r="136" customFormat="1" ht="28.05" customHeight="1" x14ac:dyDescent="0.25"/>
    <row r="137" customFormat="1" ht="28.05" customHeight="1" x14ac:dyDescent="0.25"/>
    <row r="138" customFormat="1" ht="28.05" customHeight="1" x14ac:dyDescent="0.25"/>
    <row r="139" customFormat="1" ht="28.05" customHeight="1" x14ac:dyDescent="0.25"/>
    <row r="140" customFormat="1" ht="28.05" customHeight="1" x14ac:dyDescent="0.25"/>
    <row r="141" customFormat="1" ht="28.05" customHeight="1" x14ac:dyDescent="0.25"/>
    <row r="142" customFormat="1" ht="28.05" customHeight="1" x14ac:dyDescent="0.25"/>
    <row r="143" customFormat="1" ht="28.05" customHeight="1" x14ac:dyDescent="0.25"/>
    <row r="144" customFormat="1" ht="28.05" customHeight="1" x14ac:dyDescent="0.25"/>
    <row r="145" customFormat="1" ht="28.05" customHeight="1" x14ac:dyDescent="0.25"/>
    <row r="146" customFormat="1" ht="28.05" customHeight="1" x14ac:dyDescent="0.25"/>
    <row r="147" customFormat="1" ht="28.05" customHeight="1" x14ac:dyDescent="0.25"/>
    <row r="148" customFormat="1" ht="28.05" customHeight="1" x14ac:dyDescent="0.25"/>
    <row r="149" customFormat="1" ht="28.05" customHeight="1" x14ac:dyDescent="0.25"/>
    <row r="150" customFormat="1" ht="28.05" customHeight="1" x14ac:dyDescent="0.25"/>
    <row r="151" customFormat="1" ht="28.05" customHeight="1" x14ac:dyDescent="0.25"/>
    <row r="152" customFormat="1" ht="28.05" customHeight="1" x14ac:dyDescent="0.25"/>
    <row r="153" customFormat="1" ht="28.05" customHeight="1" x14ac:dyDescent="0.25"/>
    <row r="154" customFormat="1" ht="28.05" customHeight="1" x14ac:dyDescent="0.25"/>
    <row r="155" customFormat="1" ht="28.05" customHeight="1" x14ac:dyDescent="0.25"/>
    <row r="156" customFormat="1" ht="28.05" customHeight="1" x14ac:dyDescent="0.25"/>
    <row r="157" customFormat="1" ht="28.05" customHeight="1" x14ac:dyDescent="0.25"/>
    <row r="158" customFormat="1" ht="28.05" customHeight="1" x14ac:dyDescent="0.25"/>
    <row r="159" customFormat="1" ht="28.05" customHeight="1" x14ac:dyDescent="0.25"/>
    <row r="160" customFormat="1" ht="28.05" customHeight="1" x14ac:dyDescent="0.25"/>
    <row r="161" customFormat="1" ht="28.05" customHeight="1" x14ac:dyDescent="0.25"/>
    <row r="162" customFormat="1" ht="28.05" customHeight="1" x14ac:dyDescent="0.25"/>
    <row r="163" customFormat="1" ht="28.05" customHeight="1" x14ac:dyDescent="0.25"/>
    <row r="164" customFormat="1" ht="28.05" customHeight="1" x14ac:dyDescent="0.25"/>
    <row r="165" customFormat="1" ht="28.05" customHeight="1" x14ac:dyDescent="0.25"/>
    <row r="166" customFormat="1" ht="28.05" customHeight="1" x14ac:dyDescent="0.25"/>
    <row r="167" customFormat="1" ht="28.05" customHeight="1" x14ac:dyDescent="0.25"/>
    <row r="168" customFormat="1" ht="28.05" customHeight="1" x14ac:dyDescent="0.25"/>
    <row r="169" customFormat="1" ht="28.05" customHeight="1" x14ac:dyDescent="0.25"/>
    <row r="170" customFormat="1" ht="28.05" customHeight="1" x14ac:dyDescent="0.25"/>
    <row r="171" customFormat="1" ht="28.05" customHeight="1" x14ac:dyDescent="0.25"/>
    <row r="172" customFormat="1" ht="28.05" customHeight="1" x14ac:dyDescent="0.25"/>
    <row r="173" customFormat="1" ht="28.05" customHeight="1" x14ac:dyDescent="0.25"/>
    <row r="174" customFormat="1" ht="28.05" customHeight="1" x14ac:dyDescent="0.25"/>
    <row r="175" customFormat="1" ht="28.05" customHeight="1" x14ac:dyDescent="0.25"/>
    <row r="176" customFormat="1" ht="28.05" customHeight="1" x14ac:dyDescent="0.25"/>
    <row r="177" customFormat="1" ht="28.05" customHeight="1" x14ac:dyDescent="0.25"/>
    <row r="178" customFormat="1" ht="28.05" customHeight="1" x14ac:dyDescent="0.25"/>
    <row r="179" customFormat="1" ht="28.05" customHeight="1" x14ac:dyDescent="0.25"/>
    <row r="180" customFormat="1" ht="28.05" customHeight="1" x14ac:dyDescent="0.25"/>
    <row r="181" customFormat="1" ht="28.05" customHeight="1" x14ac:dyDescent="0.25"/>
    <row r="182" customFormat="1" ht="28.05" customHeight="1" x14ac:dyDescent="0.25"/>
    <row r="183" customFormat="1" ht="28.05" customHeight="1" x14ac:dyDescent="0.25"/>
    <row r="184" customFormat="1" ht="28.05" customHeight="1" x14ac:dyDescent="0.25"/>
    <row r="185" customFormat="1" ht="28.05" customHeight="1" x14ac:dyDescent="0.25"/>
    <row r="186" customFormat="1" ht="28.05" customHeight="1" x14ac:dyDescent="0.25"/>
    <row r="187" customFormat="1" ht="28.05" customHeight="1" x14ac:dyDescent="0.25"/>
    <row r="188" customFormat="1" ht="28.05" customHeight="1" x14ac:dyDescent="0.25"/>
    <row r="189" customFormat="1" ht="28.05" customHeight="1" x14ac:dyDescent="0.25"/>
    <row r="190" customFormat="1" ht="28.05" customHeight="1" x14ac:dyDescent="0.25"/>
    <row r="191" customFormat="1" ht="28.05" customHeight="1" x14ac:dyDescent="0.25"/>
    <row r="192" customFormat="1" ht="28.05" customHeight="1" x14ac:dyDescent="0.25"/>
    <row r="193" customFormat="1" ht="28.05" customHeight="1" x14ac:dyDescent="0.25"/>
    <row r="194" customFormat="1" ht="28.05" customHeight="1" x14ac:dyDescent="0.25"/>
    <row r="195" customFormat="1" ht="28.05" customHeight="1" x14ac:dyDescent="0.25"/>
    <row r="196" customFormat="1" ht="28.05" customHeight="1" x14ac:dyDescent="0.25"/>
    <row r="197" customFormat="1" ht="28.05" customHeight="1" x14ac:dyDescent="0.25"/>
    <row r="198" customFormat="1" ht="28.05" customHeight="1" x14ac:dyDescent="0.25"/>
    <row r="199" customFormat="1" ht="28.05" customHeight="1" x14ac:dyDescent="0.25"/>
    <row r="200" customFormat="1" ht="28.05" customHeight="1" x14ac:dyDescent="0.25"/>
    <row r="201" customFormat="1" ht="28.05" customHeight="1" x14ac:dyDescent="0.25"/>
    <row r="202" customFormat="1" ht="28.05" customHeight="1" x14ac:dyDescent="0.25"/>
    <row r="203" customFormat="1" ht="28.05" customHeight="1" x14ac:dyDescent="0.25"/>
    <row r="204" customFormat="1" ht="28.05" customHeight="1" x14ac:dyDescent="0.25"/>
    <row r="205" customFormat="1" ht="28.05" customHeight="1" x14ac:dyDescent="0.25"/>
    <row r="206" customFormat="1" ht="28.05" customHeight="1" x14ac:dyDescent="0.25"/>
    <row r="207" customFormat="1" ht="28.05" customHeight="1" x14ac:dyDescent="0.25"/>
    <row r="208" customFormat="1" ht="28.05" customHeight="1" x14ac:dyDescent="0.25"/>
    <row r="209" customFormat="1" ht="28.05" customHeight="1" x14ac:dyDescent="0.25"/>
    <row r="210" customFormat="1" ht="28.05" customHeight="1" x14ac:dyDescent="0.25"/>
    <row r="211" customFormat="1" ht="28.05" customHeight="1" x14ac:dyDescent="0.25"/>
    <row r="212" customFormat="1" ht="28.05" customHeight="1" x14ac:dyDescent="0.25"/>
    <row r="213" customFormat="1" ht="28.05" customHeight="1" x14ac:dyDescent="0.25"/>
    <row r="214" customFormat="1" ht="28.05" customHeight="1" x14ac:dyDescent="0.25"/>
    <row r="215" customFormat="1" ht="28.05" customHeight="1" x14ac:dyDescent="0.25"/>
    <row r="216" customFormat="1" ht="28.05" customHeight="1" x14ac:dyDescent="0.25"/>
    <row r="217" customFormat="1" ht="28.05" customHeight="1" x14ac:dyDescent="0.25"/>
    <row r="218" customFormat="1" ht="28.05" customHeight="1" x14ac:dyDescent="0.25"/>
    <row r="219" customFormat="1" ht="28.05" customHeight="1" x14ac:dyDescent="0.25"/>
    <row r="220" customFormat="1" ht="28.05" customHeight="1" x14ac:dyDescent="0.25"/>
    <row r="221" customFormat="1" ht="28.05" customHeight="1" x14ac:dyDescent="0.25"/>
    <row r="222" customFormat="1" ht="28.05" customHeight="1" x14ac:dyDescent="0.25"/>
    <row r="223" customFormat="1" ht="28.05" customHeight="1" x14ac:dyDescent="0.25"/>
    <row r="224" customFormat="1" ht="28.05" customHeight="1" x14ac:dyDescent="0.25"/>
    <row r="225" customFormat="1" ht="28.05" customHeight="1" x14ac:dyDescent="0.25"/>
    <row r="226" customFormat="1" ht="28.05" customHeight="1" x14ac:dyDescent="0.25"/>
    <row r="227" customFormat="1" ht="28.05" customHeight="1" x14ac:dyDescent="0.25"/>
    <row r="228" customFormat="1" ht="28.05" customHeight="1" x14ac:dyDescent="0.25"/>
    <row r="229" customFormat="1" ht="28.05" customHeight="1" x14ac:dyDescent="0.25"/>
    <row r="230" customFormat="1" ht="28.05" customHeight="1" x14ac:dyDescent="0.25"/>
    <row r="231" customFormat="1" ht="28.05" customHeight="1" x14ac:dyDescent="0.25"/>
    <row r="232" customFormat="1" ht="28.05" customHeight="1" x14ac:dyDescent="0.25"/>
    <row r="233" customFormat="1" ht="28.05" customHeight="1" x14ac:dyDescent="0.25"/>
    <row r="234" customFormat="1" ht="28.05" customHeight="1" x14ac:dyDescent="0.25"/>
    <row r="235" customFormat="1" ht="28.05" customHeight="1" x14ac:dyDescent="0.25"/>
    <row r="236" customFormat="1" ht="28.05" customHeight="1" x14ac:dyDescent="0.25"/>
    <row r="237" customFormat="1" ht="28.05" customHeight="1" x14ac:dyDescent="0.25"/>
    <row r="238" customFormat="1" ht="28.05" customHeight="1" x14ac:dyDescent="0.25"/>
    <row r="239" customFormat="1" ht="28.05" customHeight="1" x14ac:dyDescent="0.25"/>
    <row r="240" customFormat="1" ht="28.05" customHeight="1" x14ac:dyDescent="0.25"/>
    <row r="241" customFormat="1" ht="28.05" customHeight="1" x14ac:dyDescent="0.25"/>
    <row r="242" customFormat="1" ht="28.05" customHeight="1" x14ac:dyDescent="0.25"/>
    <row r="243" customFormat="1" ht="28.05" customHeight="1" x14ac:dyDescent="0.25"/>
    <row r="244" customFormat="1" ht="28.05" customHeight="1" x14ac:dyDescent="0.25"/>
    <row r="245" customFormat="1" ht="28.05" customHeight="1" x14ac:dyDescent="0.25"/>
    <row r="246" customFormat="1" ht="28.05" customHeight="1" x14ac:dyDescent="0.25"/>
    <row r="247" customFormat="1" ht="28.05" customHeight="1" x14ac:dyDescent="0.25"/>
    <row r="248" customFormat="1" ht="28.05" customHeight="1" x14ac:dyDescent="0.25"/>
    <row r="249" customFormat="1" ht="28.05" customHeight="1" x14ac:dyDescent="0.25"/>
    <row r="250" customFormat="1" ht="28.05" customHeight="1" x14ac:dyDescent="0.25"/>
    <row r="251" customFormat="1" ht="28.05" customHeight="1" x14ac:dyDescent="0.25"/>
    <row r="252" customFormat="1" ht="28.05" customHeight="1" x14ac:dyDescent="0.25"/>
    <row r="253" customFormat="1" ht="28.05" customHeight="1" x14ac:dyDescent="0.25"/>
    <row r="254" customFormat="1" ht="28.05" customHeight="1" x14ac:dyDescent="0.25"/>
    <row r="255" customFormat="1" ht="28.05" customHeight="1" x14ac:dyDescent="0.25"/>
    <row r="256" customFormat="1" ht="28.05" customHeight="1" x14ac:dyDescent="0.25"/>
    <row r="257" customFormat="1" ht="28.05" customHeight="1" x14ac:dyDescent="0.25"/>
    <row r="258" customFormat="1" ht="28.05" customHeight="1" x14ac:dyDescent="0.25"/>
    <row r="259" customFormat="1" ht="28.05" customHeight="1" x14ac:dyDescent="0.25"/>
    <row r="260" customFormat="1" ht="28.05" customHeight="1" x14ac:dyDescent="0.25"/>
    <row r="261" customFormat="1" ht="28.05" customHeight="1" x14ac:dyDescent="0.25"/>
    <row r="262" customFormat="1" ht="28.05" customHeight="1" x14ac:dyDescent="0.25"/>
    <row r="263" customFormat="1" ht="28.05" customHeight="1" x14ac:dyDescent="0.25"/>
    <row r="264" customFormat="1" ht="28.05" customHeight="1" x14ac:dyDescent="0.25"/>
    <row r="265" customFormat="1" ht="28.05" customHeight="1" x14ac:dyDescent="0.25"/>
    <row r="266" customFormat="1" ht="28.05" customHeight="1" x14ac:dyDescent="0.25"/>
    <row r="267" customFormat="1" ht="28.05" customHeight="1" x14ac:dyDescent="0.25"/>
    <row r="268" customFormat="1" ht="28.05" customHeight="1" x14ac:dyDescent="0.25"/>
    <row r="269" customFormat="1" ht="28.05" customHeight="1" x14ac:dyDescent="0.25"/>
    <row r="270" customFormat="1" ht="28.05" customHeight="1" x14ac:dyDescent="0.25"/>
    <row r="271" customFormat="1" ht="28.05" customHeight="1" x14ac:dyDescent="0.25"/>
    <row r="272" customFormat="1" ht="28.05" customHeight="1" x14ac:dyDescent="0.25"/>
    <row r="273" customFormat="1" ht="28.05" customHeight="1" x14ac:dyDescent="0.25"/>
    <row r="274" customFormat="1" ht="28.05" customHeight="1" x14ac:dyDescent="0.25"/>
    <row r="275" customFormat="1" ht="28.05" customHeight="1" x14ac:dyDescent="0.25"/>
    <row r="276" customFormat="1" ht="28.05" customHeight="1" x14ac:dyDescent="0.25"/>
    <row r="277" customFormat="1" ht="28.05" customHeight="1" x14ac:dyDescent="0.25"/>
    <row r="278" customFormat="1" ht="28.05" customHeight="1" x14ac:dyDescent="0.25"/>
    <row r="279" customFormat="1" ht="28.05" customHeight="1" x14ac:dyDescent="0.25"/>
    <row r="280" customFormat="1" ht="28.05" customHeight="1" x14ac:dyDescent="0.25"/>
    <row r="281" customFormat="1" ht="28.05" customHeight="1" x14ac:dyDescent="0.25"/>
    <row r="282" customFormat="1" ht="28.05" customHeight="1" x14ac:dyDescent="0.25"/>
    <row r="283" customFormat="1" ht="28.05" customHeight="1" x14ac:dyDescent="0.25"/>
    <row r="284" customFormat="1" ht="28.05" customHeight="1" x14ac:dyDescent="0.25"/>
    <row r="285" customFormat="1" ht="28.05" customHeight="1" x14ac:dyDescent="0.25"/>
    <row r="286" customFormat="1" ht="28.05" customHeight="1" x14ac:dyDescent="0.25"/>
    <row r="287" customFormat="1" ht="28.05" customHeight="1" x14ac:dyDescent="0.25"/>
    <row r="288" customFormat="1" ht="28.05" customHeight="1" x14ac:dyDescent="0.25"/>
    <row r="289" customFormat="1" ht="28.05" customHeight="1" x14ac:dyDescent="0.25"/>
    <row r="290" customFormat="1" ht="28.05" customHeight="1" x14ac:dyDescent="0.25"/>
    <row r="291" customFormat="1" ht="28.05" customHeight="1" x14ac:dyDescent="0.25"/>
    <row r="292" customFormat="1" ht="28.05" customHeight="1" x14ac:dyDescent="0.25"/>
    <row r="293" customFormat="1" ht="28.05" customHeight="1" x14ac:dyDescent="0.25"/>
    <row r="294" customFormat="1" ht="28.05" customHeight="1" x14ac:dyDescent="0.25"/>
    <row r="295" customFormat="1" ht="28.05" customHeight="1" x14ac:dyDescent="0.25"/>
    <row r="296" customFormat="1" ht="28.05" customHeight="1" x14ac:dyDescent="0.25"/>
    <row r="297" customFormat="1" ht="28.05" customHeight="1" x14ac:dyDescent="0.25"/>
    <row r="298" customFormat="1" ht="28.05" customHeight="1" x14ac:dyDescent="0.25"/>
    <row r="299" customFormat="1" ht="28.05" customHeight="1" x14ac:dyDescent="0.25"/>
    <row r="300" customFormat="1" ht="28.05" customHeight="1" x14ac:dyDescent="0.25"/>
    <row r="301" customFormat="1" ht="28.05" customHeight="1" x14ac:dyDescent="0.25"/>
    <row r="302" customFormat="1" ht="28.05" customHeight="1" x14ac:dyDescent="0.25"/>
    <row r="303" customFormat="1" ht="28.05" customHeight="1" x14ac:dyDescent="0.25"/>
    <row r="304" customFormat="1" ht="28.05" customHeight="1" x14ac:dyDescent="0.25"/>
    <row r="305" customFormat="1" ht="28.05" customHeight="1" x14ac:dyDescent="0.25"/>
    <row r="306" customFormat="1" ht="28.05" customHeight="1" x14ac:dyDescent="0.25"/>
    <row r="307" customFormat="1" ht="28.05" customHeight="1" x14ac:dyDescent="0.25"/>
    <row r="308" customFormat="1" ht="28.05" customHeight="1" x14ac:dyDescent="0.25"/>
    <row r="309" customFormat="1" ht="28.05" customHeight="1" x14ac:dyDescent="0.25"/>
    <row r="310" customFormat="1" ht="28.05" customHeight="1" x14ac:dyDescent="0.25"/>
    <row r="311" customFormat="1" ht="28.05" customHeight="1" x14ac:dyDescent="0.25"/>
    <row r="312" customFormat="1" ht="28.05" customHeight="1" x14ac:dyDescent="0.25"/>
    <row r="313" customFormat="1" ht="28.05" customHeight="1" x14ac:dyDescent="0.25"/>
    <row r="314" customFormat="1" ht="28.05" customHeight="1" x14ac:dyDescent="0.25"/>
    <row r="315" customFormat="1" ht="28.05" customHeight="1" x14ac:dyDescent="0.25"/>
    <row r="316" customFormat="1" ht="28.05" customHeight="1" x14ac:dyDescent="0.25"/>
    <row r="317" customFormat="1" ht="28.05" customHeight="1" x14ac:dyDescent="0.25"/>
    <row r="318" customFormat="1" ht="28.05" customHeight="1" x14ac:dyDescent="0.25"/>
    <row r="319" customFormat="1" ht="28.05" customHeight="1" x14ac:dyDescent="0.25"/>
    <row r="320" customFormat="1" ht="28.05" customHeight="1" x14ac:dyDescent="0.25"/>
    <row r="321" customFormat="1" ht="28.05" customHeight="1" x14ac:dyDescent="0.25"/>
    <row r="322" customFormat="1" ht="28.05" customHeight="1" x14ac:dyDescent="0.25"/>
    <row r="323" customFormat="1" ht="28.05" customHeight="1" x14ac:dyDescent="0.25"/>
    <row r="324" customFormat="1" ht="28.05" customHeight="1" x14ac:dyDescent="0.25"/>
    <row r="325" customFormat="1" ht="28.05" customHeight="1" x14ac:dyDescent="0.25"/>
    <row r="326" customFormat="1" ht="28.05" customHeight="1" x14ac:dyDescent="0.25"/>
    <row r="327" customFormat="1" ht="28.05" customHeight="1" x14ac:dyDescent="0.25"/>
    <row r="328" customFormat="1" ht="28.05" customHeight="1" x14ac:dyDescent="0.25"/>
    <row r="329" customFormat="1" ht="28.05" customHeight="1" x14ac:dyDescent="0.25"/>
    <row r="330" customFormat="1" ht="28.05" customHeight="1" x14ac:dyDescent="0.25"/>
    <row r="331" customFormat="1" ht="28.05" customHeight="1" x14ac:dyDescent="0.25"/>
    <row r="332" customFormat="1" ht="28.05" customHeight="1" x14ac:dyDescent="0.25"/>
    <row r="333" customFormat="1" ht="28.05" customHeight="1" x14ac:dyDescent="0.25"/>
    <row r="334" customFormat="1" ht="28.05" customHeight="1" x14ac:dyDescent="0.25"/>
    <row r="335" customFormat="1" ht="28.05" customHeight="1" x14ac:dyDescent="0.25"/>
    <row r="336" customFormat="1" ht="28.05" customHeight="1" x14ac:dyDescent="0.25"/>
    <row r="337" customFormat="1" ht="28.05" customHeight="1" x14ac:dyDescent="0.25"/>
    <row r="338" customFormat="1" ht="28.05" customHeight="1" x14ac:dyDescent="0.25"/>
    <row r="339" customFormat="1" ht="28.05" customHeight="1" x14ac:dyDescent="0.25"/>
    <row r="340" customFormat="1" ht="28.05" customHeight="1" x14ac:dyDescent="0.25"/>
    <row r="341" customFormat="1" ht="28.05" customHeight="1" x14ac:dyDescent="0.25"/>
    <row r="342" customFormat="1" ht="28.05" customHeight="1" x14ac:dyDescent="0.25"/>
    <row r="343" customFormat="1" ht="28.05" customHeight="1" x14ac:dyDescent="0.25"/>
    <row r="344" customFormat="1" ht="28.05" customHeight="1" x14ac:dyDescent="0.25"/>
    <row r="345" customFormat="1" ht="28.05" customHeight="1" x14ac:dyDescent="0.25"/>
    <row r="346" customFormat="1" ht="28.05" customHeight="1" x14ac:dyDescent="0.25"/>
    <row r="347" customFormat="1" ht="28.05" customHeight="1" x14ac:dyDescent="0.25"/>
    <row r="348" customFormat="1" ht="28.05" customHeight="1" x14ac:dyDescent="0.25"/>
    <row r="349" customFormat="1" ht="28.05" customHeight="1" x14ac:dyDescent="0.25"/>
    <row r="350" customFormat="1" ht="28.05" customHeight="1" x14ac:dyDescent="0.25"/>
    <row r="351" customFormat="1" ht="28.05" customHeight="1" x14ac:dyDescent="0.25"/>
    <row r="352" customFormat="1" ht="28.05" customHeight="1" x14ac:dyDescent="0.25"/>
    <row r="353" customFormat="1" ht="28.05" customHeight="1" x14ac:dyDescent="0.25"/>
    <row r="354" customFormat="1" ht="28.05" customHeight="1" x14ac:dyDescent="0.25"/>
    <row r="355" customFormat="1" ht="28.05" customHeight="1" x14ac:dyDescent="0.25"/>
    <row r="356" customFormat="1" ht="28.05" customHeight="1" x14ac:dyDescent="0.25"/>
    <row r="357" customFormat="1" ht="28.05" customHeight="1" x14ac:dyDescent="0.25"/>
    <row r="358" customFormat="1" ht="28.05" customHeight="1" x14ac:dyDescent="0.25"/>
    <row r="359" customFormat="1" ht="28.05" customHeight="1" x14ac:dyDescent="0.25"/>
    <row r="360" customFormat="1" ht="28.05" customHeight="1" x14ac:dyDescent="0.25"/>
    <row r="361" customFormat="1" ht="28.05" customHeight="1" x14ac:dyDescent="0.25"/>
    <row r="362" customFormat="1" ht="28.05" customHeight="1" x14ac:dyDescent="0.25"/>
    <row r="363" customFormat="1" ht="28.05" customHeight="1" x14ac:dyDescent="0.25"/>
    <row r="364" customFormat="1" ht="28.05" customHeight="1" x14ac:dyDescent="0.25"/>
    <row r="365" customFormat="1" ht="28.05" customHeight="1" x14ac:dyDescent="0.25"/>
    <row r="366" customFormat="1" ht="28.05" customHeight="1" x14ac:dyDescent="0.25"/>
    <row r="367" customFormat="1" ht="28.05" customHeight="1" x14ac:dyDescent="0.25"/>
    <row r="368" customFormat="1" ht="28.05" customHeight="1" x14ac:dyDescent="0.25"/>
    <row r="369" customFormat="1" ht="28.05" customHeight="1" x14ac:dyDescent="0.25"/>
    <row r="370" customFormat="1" ht="28.05" customHeight="1" x14ac:dyDescent="0.25"/>
    <row r="371" customFormat="1" ht="28.05" customHeight="1" x14ac:dyDescent="0.25"/>
    <row r="372" customFormat="1" ht="28.05" customHeight="1" x14ac:dyDescent="0.25"/>
    <row r="373" customFormat="1" ht="28.05" customHeight="1" x14ac:dyDescent="0.25"/>
    <row r="374" customFormat="1" ht="28.05" customHeight="1" x14ac:dyDescent="0.25"/>
    <row r="375" customFormat="1" ht="28.05" customHeight="1" x14ac:dyDescent="0.25"/>
    <row r="376" customFormat="1" ht="28.05" customHeight="1" x14ac:dyDescent="0.25"/>
    <row r="377" customFormat="1" ht="28.05" customHeight="1" x14ac:dyDescent="0.25"/>
    <row r="378" customFormat="1" ht="28.05" customHeight="1" x14ac:dyDescent="0.25"/>
    <row r="379" customFormat="1" ht="28.05" customHeight="1" x14ac:dyDescent="0.25"/>
    <row r="380" customFormat="1" ht="28.05" customHeight="1" x14ac:dyDescent="0.25"/>
    <row r="381" customFormat="1" ht="28.05" customHeight="1" x14ac:dyDescent="0.25"/>
    <row r="382" customFormat="1" ht="28.05" customHeight="1" x14ac:dyDescent="0.25"/>
    <row r="383" customFormat="1" ht="28.05" customHeight="1" x14ac:dyDescent="0.25"/>
    <row r="384" customFormat="1" ht="28.05" customHeight="1" x14ac:dyDescent="0.25"/>
    <row r="385" customFormat="1" ht="28.05" customHeight="1" x14ac:dyDescent="0.25"/>
    <row r="386" customFormat="1" ht="28.05" customHeight="1" x14ac:dyDescent="0.25"/>
    <row r="387" customFormat="1" ht="28.05" customHeight="1" x14ac:dyDescent="0.25"/>
    <row r="388" customFormat="1" ht="28.05" customHeight="1" x14ac:dyDescent="0.25"/>
    <row r="389" customFormat="1" ht="28.05" customHeight="1" x14ac:dyDescent="0.25"/>
    <row r="390" customFormat="1" ht="28.05" customHeight="1" x14ac:dyDescent="0.25"/>
    <row r="391" customFormat="1" ht="28.05" customHeight="1" x14ac:dyDescent="0.25"/>
    <row r="392" customFormat="1" ht="28.05" customHeight="1" x14ac:dyDescent="0.25"/>
    <row r="393" customFormat="1" ht="28.05" customHeight="1" x14ac:dyDescent="0.25"/>
    <row r="394" customFormat="1" ht="28.05" customHeight="1" x14ac:dyDescent="0.25"/>
    <row r="395" customFormat="1" ht="28.05" customHeight="1" x14ac:dyDescent="0.25"/>
    <row r="396" customFormat="1" ht="28.05" customHeight="1" x14ac:dyDescent="0.25"/>
    <row r="397" customFormat="1" ht="28.05" customHeight="1" x14ac:dyDescent="0.25"/>
    <row r="398" customFormat="1" ht="28.05" customHeight="1" x14ac:dyDescent="0.25"/>
    <row r="399" customFormat="1" ht="28.05" customHeight="1" x14ac:dyDescent="0.25"/>
    <row r="400" customFormat="1" ht="28.05" customHeight="1" x14ac:dyDescent="0.25"/>
    <row r="401" customFormat="1" ht="28.05" customHeight="1" x14ac:dyDescent="0.25"/>
    <row r="402" customFormat="1" ht="28.05" customHeight="1" x14ac:dyDescent="0.25"/>
    <row r="403" customFormat="1" ht="28.05" customHeight="1" x14ac:dyDescent="0.25"/>
    <row r="404" customFormat="1" ht="28.05" customHeight="1" x14ac:dyDescent="0.25"/>
    <row r="405" customFormat="1" ht="28.05" customHeight="1" x14ac:dyDescent="0.25"/>
    <row r="406" customFormat="1" ht="28.05" customHeight="1" x14ac:dyDescent="0.25"/>
    <row r="407" customFormat="1" ht="28.05" customHeight="1" x14ac:dyDescent="0.25"/>
    <row r="408" customFormat="1" ht="28.05" customHeight="1" x14ac:dyDescent="0.25"/>
    <row r="409" customFormat="1" ht="28.05" customHeight="1" x14ac:dyDescent="0.25"/>
    <row r="410" customFormat="1" ht="28.05" customHeight="1" x14ac:dyDescent="0.25"/>
    <row r="411" customFormat="1" ht="28.05" customHeight="1" x14ac:dyDescent="0.25"/>
    <row r="412" customFormat="1" ht="28.05" customHeight="1" x14ac:dyDescent="0.25"/>
    <row r="413" customFormat="1" ht="28.05" customHeight="1" x14ac:dyDescent="0.25"/>
    <row r="414" customFormat="1" ht="28.05" customHeight="1" x14ac:dyDescent="0.25"/>
    <row r="415" customFormat="1" ht="28.05" customHeight="1" x14ac:dyDescent="0.25"/>
    <row r="416" customFormat="1" ht="28.05" customHeight="1" x14ac:dyDescent="0.25"/>
    <row r="417" customFormat="1" ht="28.05" customHeight="1" x14ac:dyDescent="0.25"/>
    <row r="418" customFormat="1" ht="28.05" customHeight="1" x14ac:dyDescent="0.25"/>
    <row r="419" customFormat="1" ht="28.05" customHeight="1" x14ac:dyDescent="0.25"/>
    <row r="420" customFormat="1" ht="28.05" customHeight="1" x14ac:dyDescent="0.25"/>
    <row r="421" customFormat="1" ht="28.05" customHeight="1" x14ac:dyDescent="0.25"/>
    <row r="422" customFormat="1" ht="28.05" customHeight="1" x14ac:dyDescent="0.25"/>
    <row r="423" customFormat="1" ht="28.05" customHeight="1" x14ac:dyDescent="0.25"/>
    <row r="424" customFormat="1" ht="28.05" customHeight="1" x14ac:dyDescent="0.25"/>
    <row r="425" customFormat="1" ht="28.05" customHeight="1" x14ac:dyDescent="0.25"/>
    <row r="426" customFormat="1" ht="28.05" customHeight="1" x14ac:dyDescent="0.25"/>
    <row r="427" customFormat="1" ht="28.05" customHeight="1" x14ac:dyDescent="0.25"/>
    <row r="428" customFormat="1" ht="28.05" customHeight="1" x14ac:dyDescent="0.25"/>
    <row r="429" customFormat="1" ht="28.05" customHeight="1" x14ac:dyDescent="0.25"/>
    <row r="430" customFormat="1" ht="28.05" customHeight="1" x14ac:dyDescent="0.25"/>
    <row r="431" customFormat="1" ht="28.05" customHeight="1" x14ac:dyDescent="0.25"/>
    <row r="432" customFormat="1" ht="28.05" customHeight="1" x14ac:dyDescent="0.25"/>
    <row r="433" customFormat="1" ht="28.05" customHeight="1" x14ac:dyDescent="0.25"/>
    <row r="434" customFormat="1" ht="28.05" customHeight="1" x14ac:dyDescent="0.25"/>
    <row r="435" customFormat="1" ht="28.05" customHeight="1" x14ac:dyDescent="0.25"/>
    <row r="436" customFormat="1" ht="28.05" customHeight="1" x14ac:dyDescent="0.25"/>
    <row r="437" customFormat="1" ht="28.05" customHeight="1" x14ac:dyDescent="0.25"/>
    <row r="438" customFormat="1" ht="28.05" customHeight="1" x14ac:dyDescent="0.25"/>
    <row r="439" customFormat="1" ht="28.05" customHeight="1" x14ac:dyDescent="0.25"/>
    <row r="440" customFormat="1" ht="28.05" customHeight="1" x14ac:dyDescent="0.25"/>
    <row r="441" customFormat="1" ht="28.05" customHeight="1" x14ac:dyDescent="0.25"/>
    <row r="442" customFormat="1" ht="28.05" customHeight="1" x14ac:dyDescent="0.25"/>
    <row r="443" customFormat="1" ht="28.05" customHeight="1" x14ac:dyDescent="0.25"/>
    <row r="444" customFormat="1" ht="28.05" customHeight="1" x14ac:dyDescent="0.25"/>
    <row r="445" customFormat="1" ht="28.05" customHeight="1" x14ac:dyDescent="0.25"/>
    <row r="446" customFormat="1" ht="28.05" customHeight="1" x14ac:dyDescent="0.25"/>
    <row r="447" customFormat="1" ht="28.05" customHeight="1" x14ac:dyDescent="0.25"/>
    <row r="448" customFormat="1" ht="28.05" customHeight="1" x14ac:dyDescent="0.25"/>
    <row r="449" customFormat="1" ht="28.05" customHeight="1" x14ac:dyDescent="0.25"/>
    <row r="450" customFormat="1" ht="28.05" customHeight="1" x14ac:dyDescent="0.25"/>
    <row r="451" customFormat="1" ht="28.05" customHeight="1" x14ac:dyDescent="0.25"/>
    <row r="452" customFormat="1" ht="28.05" customHeight="1" x14ac:dyDescent="0.25"/>
    <row r="453" customFormat="1" ht="28.05" customHeight="1" x14ac:dyDescent="0.25"/>
    <row r="454" customFormat="1" ht="28.05" customHeight="1" x14ac:dyDescent="0.25"/>
    <row r="455" customFormat="1" ht="28.05" customHeight="1" x14ac:dyDescent="0.25"/>
    <row r="456" customFormat="1" ht="28.05" customHeight="1" x14ac:dyDescent="0.25"/>
    <row r="457" customFormat="1" ht="28.05" customHeight="1" x14ac:dyDescent="0.25"/>
    <row r="458" customFormat="1" ht="28.05" customHeight="1" x14ac:dyDescent="0.25"/>
    <row r="459" customFormat="1" ht="28.05" customHeight="1" x14ac:dyDescent="0.25"/>
    <row r="460" customFormat="1" ht="28.05" customHeight="1" x14ac:dyDescent="0.25"/>
    <row r="461" customFormat="1" ht="28.05" customHeight="1" x14ac:dyDescent="0.25"/>
    <row r="462" customFormat="1" ht="28.05" customHeight="1" x14ac:dyDescent="0.25"/>
    <row r="463" customFormat="1" ht="28.05" customHeight="1" x14ac:dyDescent="0.25"/>
    <row r="464" customFormat="1" ht="28.05" customHeight="1" x14ac:dyDescent="0.25"/>
    <row r="465" customFormat="1" ht="28.05" customHeight="1" x14ac:dyDescent="0.25"/>
    <row r="466" customFormat="1" ht="28.05" customHeight="1" x14ac:dyDescent="0.25"/>
    <row r="467" customFormat="1" ht="28.05" customHeight="1" x14ac:dyDescent="0.25"/>
    <row r="468" customFormat="1" ht="28.05" customHeight="1" x14ac:dyDescent="0.25"/>
    <row r="469" customFormat="1" ht="28.05" customHeight="1" x14ac:dyDescent="0.25"/>
    <row r="470" customFormat="1" ht="28.05" customHeight="1" x14ac:dyDescent="0.25"/>
    <row r="471" customFormat="1" ht="28.05" customHeight="1" x14ac:dyDescent="0.25"/>
    <row r="472" customFormat="1" ht="28.05" customHeight="1" x14ac:dyDescent="0.25"/>
    <row r="473" customFormat="1" ht="28.05" customHeight="1" x14ac:dyDescent="0.25"/>
    <row r="474" customFormat="1" ht="28.05" customHeight="1" x14ac:dyDescent="0.25"/>
    <row r="475" customFormat="1" ht="28.05" customHeight="1" x14ac:dyDescent="0.25"/>
    <row r="476" customFormat="1" ht="28.05" customHeight="1" x14ac:dyDescent="0.25"/>
    <row r="477" customFormat="1" ht="28.05" customHeight="1" x14ac:dyDescent="0.25"/>
    <row r="478" customFormat="1" ht="28.05" customHeight="1" x14ac:dyDescent="0.25"/>
    <row r="479" customFormat="1" ht="28.05" customHeight="1" x14ac:dyDescent="0.25"/>
    <row r="480" customFormat="1" ht="28.05" customHeight="1" x14ac:dyDescent="0.25"/>
    <row r="481" customFormat="1" ht="28.05" customHeight="1" x14ac:dyDescent="0.25"/>
    <row r="482" customFormat="1" ht="28.05" customHeight="1" x14ac:dyDescent="0.25"/>
    <row r="483" customFormat="1" ht="28.05" customHeight="1" x14ac:dyDescent="0.25"/>
    <row r="484" customFormat="1" ht="28.05" customHeight="1" x14ac:dyDescent="0.25"/>
    <row r="485" customFormat="1" ht="28.05" customHeight="1" x14ac:dyDescent="0.25"/>
    <row r="486" customFormat="1" ht="28.05" customHeight="1" x14ac:dyDescent="0.25"/>
    <row r="487" customFormat="1" ht="28.05" customHeight="1" x14ac:dyDescent="0.25"/>
    <row r="488" customFormat="1" ht="28.05" customHeight="1" x14ac:dyDescent="0.25"/>
    <row r="489" customFormat="1" ht="28.05" customHeight="1" x14ac:dyDescent="0.25"/>
    <row r="490" customFormat="1" ht="28.05" customHeight="1" x14ac:dyDescent="0.25"/>
    <row r="491" customFormat="1" ht="28.05" customHeight="1" x14ac:dyDescent="0.25"/>
    <row r="492" customFormat="1" ht="28.05" customHeight="1" x14ac:dyDescent="0.25"/>
    <row r="493" customFormat="1" ht="28.05" customHeight="1" x14ac:dyDescent="0.25"/>
    <row r="494" customFormat="1" ht="28.05" customHeight="1" x14ac:dyDescent="0.25"/>
    <row r="495" customFormat="1" ht="28.05" customHeight="1" x14ac:dyDescent="0.25"/>
    <row r="496" customFormat="1" ht="28.05" customHeight="1" x14ac:dyDescent="0.25"/>
    <row r="497" customFormat="1" ht="28.05" customHeight="1" x14ac:dyDescent="0.25"/>
    <row r="498" customFormat="1" ht="28.05" customHeight="1" x14ac:dyDescent="0.25"/>
    <row r="499" customFormat="1" ht="28.05" customHeight="1" x14ac:dyDescent="0.25"/>
    <row r="500" customFormat="1" ht="28.05" customHeight="1" x14ac:dyDescent="0.25"/>
    <row r="501" customFormat="1" ht="28.05" customHeight="1" x14ac:dyDescent="0.25"/>
    <row r="502" customFormat="1" ht="28.05" customHeight="1" x14ac:dyDescent="0.25"/>
    <row r="503" customFormat="1" ht="28.05" customHeight="1" x14ac:dyDescent="0.25"/>
    <row r="504" customFormat="1" ht="28.05" customHeight="1" x14ac:dyDescent="0.25"/>
    <row r="505" customFormat="1" ht="28.05" customHeight="1" x14ac:dyDescent="0.25"/>
    <row r="506" customFormat="1" ht="28.05" customHeight="1" x14ac:dyDescent="0.25"/>
    <row r="507" customFormat="1" ht="28.05" customHeight="1" x14ac:dyDescent="0.25"/>
    <row r="508" customFormat="1" ht="28.05" customHeight="1" x14ac:dyDescent="0.25"/>
    <row r="509" customFormat="1" ht="28.05" customHeight="1" x14ac:dyDescent="0.25"/>
    <row r="510" customFormat="1" ht="28.05" customHeight="1" x14ac:dyDescent="0.25"/>
    <row r="511" customFormat="1" ht="28.05" customHeight="1" x14ac:dyDescent="0.25"/>
    <row r="512" customFormat="1" ht="28.05" customHeight="1" x14ac:dyDescent="0.25"/>
    <row r="513" spans="1:17" customFormat="1" ht="28.05" customHeight="1" x14ac:dyDescent="0.25"/>
    <row r="514" spans="1:17" customFormat="1" ht="28.05" customHeight="1" x14ac:dyDescent="0.25"/>
    <row r="515" spans="1:17" customFormat="1" ht="28.05" customHeight="1" x14ac:dyDescent="0.25"/>
    <row r="516" spans="1:17" customFormat="1" ht="28.05" customHeight="1" x14ac:dyDescent="0.25"/>
    <row r="517" spans="1:17" customFormat="1" ht="28.05" customHeight="1" x14ac:dyDescent="0.25"/>
    <row r="518" spans="1:17" customFormat="1" ht="28.05" customHeight="1" x14ac:dyDescent="0.25"/>
    <row r="519" spans="1:17" customFormat="1" ht="28.05" customHeight="1" x14ac:dyDescent="0.25"/>
    <row r="520" spans="1:17" customFormat="1" ht="28.05" customHeight="1" x14ac:dyDescent="0.25"/>
    <row r="521" spans="1:17" ht="25.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 s="12"/>
      <c r="Q521" s="10"/>
    </row>
    <row r="522" spans="1:17" ht="25.5" customHeight="1" x14ac:dyDescent="0.25">
      <c r="G522" s="11"/>
      <c r="H522" s="11"/>
      <c r="I522" s="74"/>
      <c r="J522" s="11"/>
      <c r="K522" s="11"/>
      <c r="L522" s="11"/>
      <c r="M522" s="11"/>
      <c r="N522" s="74"/>
      <c r="O522" s="11"/>
      <c r="P522" s="10"/>
      <c r="Q522" s="10"/>
    </row>
    <row r="523" spans="1:17" ht="25.5" customHeight="1" x14ac:dyDescent="0.25">
      <c r="G523" s="11"/>
      <c r="H523" s="11"/>
      <c r="I523" s="74"/>
      <c r="J523" s="11"/>
      <c r="K523" s="11"/>
      <c r="L523" s="11"/>
      <c r="M523" s="11"/>
      <c r="N523" s="74"/>
      <c r="O523" s="11"/>
      <c r="P523" s="10"/>
      <c r="Q523" s="10"/>
    </row>
    <row r="524" spans="1:17" ht="25.5" customHeight="1" x14ac:dyDescent="0.25">
      <c r="G524" s="11"/>
      <c r="H524" s="11"/>
      <c r="I524" s="74"/>
      <c r="J524" s="11"/>
      <c r="K524" s="11"/>
      <c r="L524" s="11"/>
      <c r="M524" s="11"/>
      <c r="N524" s="74"/>
      <c r="O524" s="11"/>
      <c r="P524" s="10"/>
      <c r="Q524" s="10"/>
    </row>
    <row r="525" spans="1:17" ht="25.5" customHeight="1" x14ac:dyDescent="0.25">
      <c r="G525" s="11"/>
      <c r="H525" s="11"/>
      <c r="I525" s="74"/>
      <c r="J525" s="11"/>
      <c r="K525" s="11"/>
      <c r="L525" s="11"/>
      <c r="M525" s="11"/>
      <c r="N525" s="74"/>
      <c r="O525" s="11"/>
      <c r="P525" s="10"/>
      <c r="Q525" s="10"/>
    </row>
    <row r="526" spans="1:17" ht="25.5" customHeight="1" x14ac:dyDescent="0.25">
      <c r="G526" s="11"/>
      <c r="H526" s="11"/>
      <c r="I526" s="74"/>
      <c r="J526" s="11"/>
      <c r="K526" s="11"/>
      <c r="L526" s="11"/>
      <c r="M526" s="11"/>
      <c r="N526" s="74"/>
      <c r="O526" s="11"/>
      <c r="P526" s="10"/>
      <c r="Q526" s="10"/>
    </row>
    <row r="527" spans="1:17" ht="25.5" customHeight="1" x14ac:dyDescent="0.25">
      <c r="G527" s="11"/>
      <c r="H527" s="11"/>
      <c r="I527" s="74"/>
      <c r="J527" s="11"/>
      <c r="K527" s="11"/>
      <c r="L527" s="11"/>
      <c r="M527" s="11"/>
      <c r="N527" s="74"/>
      <c r="O527" s="11"/>
      <c r="P527" s="10"/>
      <c r="Q527" s="10"/>
    </row>
    <row r="528" spans="1:17" ht="25.5" customHeight="1" x14ac:dyDescent="0.25">
      <c r="G528" s="11"/>
      <c r="H528" s="11"/>
      <c r="I528" s="74"/>
      <c r="J528" s="11"/>
      <c r="K528" s="11"/>
      <c r="L528" s="11"/>
      <c r="M528" s="11"/>
      <c r="N528" s="74"/>
      <c r="O528" s="11"/>
      <c r="P528" s="10"/>
      <c r="Q528" s="10"/>
    </row>
    <row r="529" spans="7:17" ht="25.5" customHeight="1" x14ac:dyDescent="0.25">
      <c r="G529" s="11"/>
      <c r="H529" s="11"/>
      <c r="I529" s="74"/>
      <c r="J529" s="11"/>
      <c r="K529" s="11"/>
      <c r="L529" s="11"/>
      <c r="M529" s="11"/>
      <c r="N529" s="74"/>
      <c r="O529" s="11"/>
      <c r="P529" s="10"/>
      <c r="Q529" s="10"/>
    </row>
    <row r="530" spans="7:17" ht="25.5" customHeight="1" x14ac:dyDescent="0.25">
      <c r="G530" s="11"/>
      <c r="H530" s="11"/>
      <c r="I530" s="74"/>
      <c r="J530" s="11"/>
      <c r="K530" s="11"/>
      <c r="L530" s="11"/>
      <c r="M530" s="11"/>
      <c r="N530" s="74"/>
      <c r="O530" s="11"/>
      <c r="P530" s="10"/>
      <c r="Q530" s="10"/>
    </row>
    <row r="531" spans="7:17" ht="25.5" customHeight="1" x14ac:dyDescent="0.25">
      <c r="G531" s="11"/>
      <c r="H531" s="11"/>
      <c r="I531" s="74"/>
      <c r="J531" s="11"/>
      <c r="K531" s="11"/>
      <c r="L531" s="11"/>
      <c r="M531" s="11"/>
      <c r="N531" s="74"/>
      <c r="O531" s="11"/>
      <c r="P531" s="10"/>
      <c r="Q531" s="10"/>
    </row>
    <row r="532" spans="7:17" ht="25.5" customHeight="1" x14ac:dyDescent="0.25">
      <c r="G532" s="11"/>
      <c r="H532" s="11"/>
      <c r="I532" s="74"/>
      <c r="J532" s="11"/>
      <c r="K532" s="11"/>
      <c r="L532" s="11"/>
      <c r="M532" s="11"/>
      <c r="N532" s="74"/>
      <c r="O532" s="11"/>
      <c r="P532" s="10"/>
      <c r="Q532" s="10"/>
    </row>
    <row r="533" spans="7:17" ht="25.5" customHeight="1" x14ac:dyDescent="0.25">
      <c r="G533" s="11"/>
      <c r="H533" s="11"/>
      <c r="I533" s="74"/>
      <c r="J533" s="11"/>
      <c r="K533" s="11"/>
      <c r="L533" s="11"/>
      <c r="M533" s="11"/>
      <c r="N533" s="74"/>
      <c r="O533" s="11"/>
      <c r="P533" s="10"/>
      <c r="Q533" s="10"/>
    </row>
    <row r="534" spans="7:17" ht="25.5" customHeight="1" x14ac:dyDescent="0.25">
      <c r="G534" s="11"/>
      <c r="H534" s="11"/>
      <c r="I534" s="74"/>
      <c r="J534" s="11"/>
      <c r="K534" s="11"/>
      <c r="L534" s="11"/>
      <c r="M534" s="11"/>
      <c r="N534" s="74"/>
      <c r="O534" s="11"/>
      <c r="P534" s="10"/>
      <c r="Q534" s="10"/>
    </row>
    <row r="535" spans="7:17" ht="25.5" customHeight="1" x14ac:dyDescent="0.25">
      <c r="G535" s="11"/>
      <c r="H535" s="11"/>
      <c r="I535" s="74"/>
      <c r="J535" s="11"/>
      <c r="K535" s="11"/>
      <c r="L535" s="11"/>
      <c r="M535" s="11"/>
      <c r="N535" s="74"/>
      <c r="O535" s="11"/>
      <c r="P535" s="10"/>
      <c r="Q535" s="10"/>
    </row>
    <row r="536" spans="7:17" ht="25.5" customHeight="1" x14ac:dyDescent="0.25">
      <c r="G536" s="11"/>
      <c r="H536" s="11"/>
      <c r="I536" s="74"/>
      <c r="J536" s="11"/>
      <c r="K536" s="11"/>
      <c r="L536" s="11"/>
      <c r="M536" s="11"/>
      <c r="N536" s="74"/>
      <c r="O536" s="11"/>
      <c r="P536" s="10"/>
      <c r="Q536" s="10"/>
    </row>
    <row r="537" spans="7:17" ht="25.5" customHeight="1" x14ac:dyDescent="0.25">
      <c r="G537" s="11"/>
      <c r="H537" s="11"/>
      <c r="I537" s="74"/>
      <c r="J537" s="11"/>
      <c r="K537" s="11"/>
      <c r="L537" s="11"/>
      <c r="M537" s="11"/>
      <c r="N537" s="74"/>
      <c r="O537" s="11"/>
      <c r="P537" s="10"/>
      <c r="Q537" s="10"/>
    </row>
    <row r="538" spans="7:17" ht="25.5" customHeight="1" x14ac:dyDescent="0.25">
      <c r="G538" s="11"/>
      <c r="H538" s="11"/>
      <c r="I538" s="74"/>
      <c r="J538" s="11"/>
      <c r="K538" s="11"/>
      <c r="L538" s="11"/>
      <c r="M538" s="11"/>
      <c r="N538" s="74"/>
      <c r="O538" s="11"/>
      <c r="P538" s="10"/>
      <c r="Q538" s="10"/>
    </row>
    <row r="539" spans="7:17" ht="25.5" customHeight="1" x14ac:dyDescent="0.25">
      <c r="G539" s="11"/>
      <c r="H539" s="11"/>
      <c r="I539" s="74"/>
      <c r="J539" s="11"/>
      <c r="K539" s="11"/>
      <c r="L539" s="11"/>
      <c r="M539" s="11"/>
      <c r="N539" s="74"/>
      <c r="O539" s="11"/>
      <c r="P539" s="10"/>
      <c r="Q539" s="10"/>
    </row>
    <row r="540" spans="7:17" ht="25.5" customHeight="1" x14ac:dyDescent="0.25">
      <c r="G540" s="11"/>
      <c r="H540" s="11"/>
      <c r="I540" s="74"/>
      <c r="J540" s="11"/>
      <c r="K540" s="11"/>
      <c r="L540" s="11"/>
      <c r="M540" s="11"/>
      <c r="N540" s="74"/>
      <c r="O540" s="11"/>
      <c r="P540" s="10"/>
      <c r="Q540" s="10"/>
    </row>
    <row r="541" spans="7:17" ht="25.5" customHeight="1" x14ac:dyDescent="0.25">
      <c r="G541" s="11"/>
      <c r="H541" s="11"/>
      <c r="I541" s="74"/>
      <c r="J541" s="11"/>
      <c r="K541" s="11"/>
      <c r="L541" s="11"/>
      <c r="M541" s="11"/>
      <c r="N541" s="74"/>
      <c r="O541" s="11"/>
      <c r="P541" s="10"/>
      <c r="Q541" s="10"/>
    </row>
    <row r="542" spans="7:17" ht="25.5" customHeight="1" x14ac:dyDescent="0.25">
      <c r="G542" s="11"/>
      <c r="H542" s="11"/>
      <c r="I542" s="74"/>
      <c r="J542" s="11"/>
      <c r="K542" s="11"/>
      <c r="L542" s="11"/>
      <c r="M542" s="11"/>
      <c r="N542" s="74"/>
      <c r="O542" s="11"/>
      <c r="P542" s="10"/>
      <c r="Q542" s="10"/>
    </row>
    <row r="543" spans="7:17" ht="25.5" customHeight="1" x14ac:dyDescent="0.25">
      <c r="G543" s="11"/>
      <c r="H543" s="11"/>
      <c r="I543" s="74"/>
      <c r="J543" s="11"/>
      <c r="K543" s="11"/>
      <c r="L543" s="11"/>
      <c r="M543" s="11"/>
      <c r="N543" s="74"/>
      <c r="O543" s="11"/>
      <c r="P543" s="10"/>
      <c r="Q543" s="10"/>
    </row>
    <row r="544" spans="7:17" ht="25.5" customHeight="1" x14ac:dyDescent="0.25">
      <c r="G544" s="11"/>
      <c r="H544" s="11"/>
      <c r="I544" s="74"/>
      <c r="J544" s="11"/>
      <c r="K544" s="11"/>
      <c r="L544" s="11"/>
      <c r="M544" s="11"/>
      <c r="N544" s="74"/>
      <c r="O544" s="11"/>
      <c r="P544" s="10"/>
      <c r="Q544" s="10"/>
    </row>
    <row r="545" spans="7:17" ht="25.5" customHeight="1" x14ac:dyDescent="0.25">
      <c r="G545" s="11"/>
      <c r="H545" s="11"/>
      <c r="I545" s="74"/>
      <c r="J545" s="11"/>
      <c r="K545" s="11"/>
      <c r="L545" s="11"/>
      <c r="M545" s="11"/>
      <c r="N545" s="74"/>
      <c r="O545" s="11"/>
      <c r="P545" s="10"/>
      <c r="Q545" s="10"/>
    </row>
    <row r="546" spans="7:17" ht="25.5" customHeight="1" x14ac:dyDescent="0.25">
      <c r="G546" s="11"/>
      <c r="H546" s="11"/>
      <c r="I546" s="74"/>
      <c r="J546" s="11"/>
      <c r="K546" s="11"/>
      <c r="L546" s="11"/>
      <c r="M546" s="11"/>
      <c r="N546" s="74"/>
      <c r="O546" s="11"/>
      <c r="P546" s="10"/>
      <c r="Q546" s="10"/>
    </row>
    <row r="547" spans="7:17" ht="25.5" customHeight="1" x14ac:dyDescent="0.25">
      <c r="G547" s="11"/>
      <c r="H547" s="11"/>
      <c r="I547" s="74"/>
      <c r="J547" s="11"/>
      <c r="K547" s="11"/>
      <c r="L547" s="11"/>
      <c r="M547" s="11"/>
      <c r="N547" s="74"/>
      <c r="O547" s="11"/>
      <c r="P547" s="10"/>
      <c r="Q547" s="10"/>
    </row>
    <row r="548" spans="7:17" ht="25.5" customHeight="1" x14ac:dyDescent="0.25">
      <c r="G548" s="11"/>
      <c r="H548" s="11"/>
      <c r="I548" s="74"/>
      <c r="J548" s="11"/>
      <c r="K548" s="11"/>
      <c r="L548" s="11"/>
      <c r="M548" s="11"/>
      <c r="N548" s="74"/>
      <c r="O548" s="11"/>
      <c r="P548" s="10"/>
      <c r="Q548" s="10"/>
    </row>
    <row r="549" spans="7:17" ht="25.5" customHeight="1" x14ac:dyDescent="0.25">
      <c r="G549" s="11"/>
      <c r="H549" s="11"/>
      <c r="I549" s="74"/>
      <c r="J549" s="11"/>
      <c r="K549" s="11"/>
      <c r="L549" s="11"/>
      <c r="M549" s="11"/>
      <c r="N549" s="74"/>
      <c r="O549" s="11"/>
      <c r="P549" s="10"/>
      <c r="Q549" s="10"/>
    </row>
    <row r="550" spans="7:17" ht="25.5" customHeight="1" x14ac:dyDescent="0.25">
      <c r="G550" s="11"/>
      <c r="H550" s="11"/>
      <c r="I550" s="74"/>
      <c r="J550" s="11"/>
      <c r="K550" s="11"/>
      <c r="L550" s="11"/>
      <c r="M550" s="11"/>
      <c r="N550" s="74"/>
      <c r="O550" s="11"/>
      <c r="P550" s="10"/>
      <c r="Q550" s="10"/>
    </row>
    <row r="551" spans="7:17" ht="25.5" customHeight="1" x14ac:dyDescent="0.25">
      <c r="G551" s="11"/>
      <c r="H551" s="11"/>
      <c r="I551" s="74"/>
      <c r="J551" s="11"/>
      <c r="K551" s="11"/>
      <c r="L551" s="11"/>
      <c r="M551" s="11"/>
      <c r="N551" s="74"/>
      <c r="O551" s="11"/>
      <c r="P551" s="10"/>
      <c r="Q551" s="10"/>
    </row>
    <row r="552" spans="7:17" ht="25.5" customHeight="1" x14ac:dyDescent="0.25">
      <c r="G552" s="11"/>
      <c r="H552" s="11"/>
      <c r="I552" s="74"/>
      <c r="J552" s="11"/>
      <c r="K552" s="11"/>
      <c r="L552" s="11"/>
      <c r="M552" s="11"/>
      <c r="N552" s="74"/>
      <c r="O552" s="11"/>
      <c r="P552" s="10"/>
      <c r="Q552" s="10"/>
    </row>
    <row r="553" spans="7:17" ht="25.5" customHeight="1" x14ac:dyDescent="0.25">
      <c r="G553" s="11"/>
      <c r="H553" s="11"/>
      <c r="I553" s="74"/>
      <c r="J553" s="11"/>
      <c r="K553" s="11"/>
      <c r="L553" s="11"/>
      <c r="M553" s="11"/>
      <c r="N553" s="74"/>
      <c r="O553" s="11"/>
      <c r="P553" s="10"/>
      <c r="Q553" s="10"/>
    </row>
    <row r="554" spans="7:17" ht="25.5" customHeight="1" x14ac:dyDescent="0.25">
      <c r="G554" s="11"/>
      <c r="H554" s="11"/>
      <c r="I554" s="74"/>
      <c r="J554" s="11"/>
      <c r="K554" s="11"/>
      <c r="L554" s="11"/>
      <c r="M554" s="11"/>
      <c r="N554" s="74"/>
      <c r="O554" s="11"/>
      <c r="P554" s="10"/>
      <c r="Q554" s="10"/>
    </row>
    <row r="555" spans="7:17" ht="25.5" customHeight="1" x14ac:dyDescent="0.25">
      <c r="G555" s="11"/>
      <c r="H555" s="11"/>
      <c r="I555" s="74"/>
      <c r="J555" s="11"/>
      <c r="K555" s="11"/>
      <c r="L555" s="11"/>
      <c r="M555" s="11"/>
      <c r="N555" s="74"/>
      <c r="O555" s="11"/>
      <c r="P555" s="10"/>
      <c r="Q555" s="10"/>
    </row>
    <row r="556" spans="7:17" ht="25.5" customHeight="1" x14ac:dyDescent="0.25">
      <c r="G556" s="11"/>
      <c r="H556" s="11"/>
      <c r="I556" s="74"/>
      <c r="J556" s="11"/>
      <c r="K556" s="11"/>
      <c r="L556" s="11"/>
      <c r="M556" s="11"/>
      <c r="N556" s="74"/>
      <c r="O556" s="11"/>
      <c r="P556" s="10"/>
      <c r="Q556" s="10"/>
    </row>
    <row r="557" spans="7:17" ht="25.5" customHeight="1" x14ac:dyDescent="0.25">
      <c r="G557" s="11"/>
      <c r="H557" s="11"/>
      <c r="I557" s="74"/>
      <c r="J557" s="11"/>
      <c r="K557" s="11"/>
      <c r="L557" s="11"/>
      <c r="M557" s="11"/>
      <c r="N557" s="74"/>
      <c r="O557" s="11"/>
      <c r="P557" s="10"/>
      <c r="Q557" s="10"/>
    </row>
    <row r="558" spans="7:17" ht="25.5" customHeight="1" x14ac:dyDescent="0.25">
      <c r="G558" s="11"/>
      <c r="H558" s="11"/>
      <c r="I558" s="74"/>
      <c r="J558" s="11"/>
      <c r="K558" s="11"/>
      <c r="L558" s="11"/>
      <c r="M558" s="11"/>
      <c r="N558" s="74"/>
      <c r="O558" s="11"/>
      <c r="P558" s="10"/>
      <c r="Q558" s="10"/>
    </row>
    <row r="559" spans="7:17" ht="25.5" customHeight="1" x14ac:dyDescent="0.25">
      <c r="G559" s="11"/>
      <c r="H559" s="11"/>
      <c r="I559" s="74"/>
      <c r="J559" s="11"/>
      <c r="K559" s="11"/>
      <c r="L559" s="11"/>
      <c r="M559" s="11"/>
      <c r="N559" s="74"/>
      <c r="O559" s="11"/>
      <c r="P559" s="10"/>
      <c r="Q559" s="10"/>
    </row>
    <row r="560" spans="7:17" ht="25.5" customHeight="1" x14ac:dyDescent="0.25">
      <c r="G560" s="11"/>
      <c r="H560" s="11"/>
      <c r="I560" s="74"/>
      <c r="J560" s="11"/>
      <c r="K560" s="11"/>
      <c r="L560" s="11"/>
      <c r="M560" s="11"/>
      <c r="N560" s="74"/>
      <c r="O560" s="11"/>
      <c r="P560" s="10"/>
      <c r="Q560" s="10"/>
    </row>
    <row r="561" spans="7:17" ht="25.5" customHeight="1" x14ac:dyDescent="0.25">
      <c r="G561" s="11"/>
      <c r="H561" s="11"/>
      <c r="I561" s="74"/>
      <c r="J561" s="11"/>
      <c r="K561" s="11"/>
      <c r="L561" s="11"/>
      <c r="M561" s="11"/>
      <c r="N561" s="74"/>
      <c r="O561" s="11"/>
      <c r="P561" s="10"/>
      <c r="Q561" s="10"/>
    </row>
    <row r="562" spans="7:17" ht="25.5" customHeight="1" x14ac:dyDescent="0.25">
      <c r="G562" s="11"/>
      <c r="H562" s="11"/>
      <c r="I562" s="74"/>
      <c r="J562" s="11"/>
      <c r="K562" s="11"/>
      <c r="L562" s="11"/>
      <c r="M562" s="11"/>
      <c r="N562" s="74"/>
      <c r="O562" s="11"/>
      <c r="P562" s="10"/>
      <c r="Q562" s="10"/>
    </row>
    <row r="563" spans="7:17" ht="25.5" customHeight="1" x14ac:dyDescent="0.25">
      <c r="G563" s="11"/>
      <c r="H563" s="11"/>
      <c r="I563" s="74"/>
      <c r="J563" s="11"/>
      <c r="K563" s="11"/>
      <c r="L563" s="11"/>
      <c r="M563" s="11"/>
      <c r="N563" s="74"/>
      <c r="O563" s="11"/>
      <c r="P563" s="10"/>
      <c r="Q563" s="10"/>
    </row>
    <row r="564" spans="7:17" ht="25.5" customHeight="1" x14ac:dyDescent="0.25">
      <c r="G564" s="11"/>
      <c r="H564" s="11"/>
      <c r="I564" s="74"/>
      <c r="J564" s="11"/>
      <c r="K564" s="11"/>
      <c r="L564" s="11"/>
      <c r="M564" s="11"/>
      <c r="N564" s="74"/>
      <c r="O564" s="11"/>
      <c r="P564" s="10"/>
      <c r="Q564" s="10"/>
    </row>
    <row r="565" spans="7:17" ht="25.5" customHeight="1" x14ac:dyDescent="0.25">
      <c r="G565" s="11"/>
      <c r="H565" s="11"/>
      <c r="I565" s="74"/>
      <c r="J565" s="11"/>
      <c r="K565" s="11"/>
      <c r="L565" s="11"/>
      <c r="M565" s="11"/>
      <c r="N565" s="74"/>
      <c r="O565" s="11"/>
      <c r="P565" s="10"/>
      <c r="Q565" s="10"/>
    </row>
    <row r="566" spans="7:17" ht="25.5" customHeight="1" x14ac:dyDescent="0.25">
      <c r="G566" s="11"/>
      <c r="H566" s="11"/>
      <c r="I566" s="74"/>
      <c r="J566" s="11"/>
      <c r="K566" s="11"/>
      <c r="L566" s="11"/>
      <c r="M566" s="11"/>
      <c r="N566" s="74"/>
      <c r="O566" s="11"/>
      <c r="P566" s="10"/>
      <c r="Q566" s="10"/>
    </row>
    <row r="567" spans="7:17" ht="25.5" customHeight="1" x14ac:dyDescent="0.25">
      <c r="G567" s="11"/>
      <c r="H567" s="11"/>
      <c r="I567" s="74"/>
      <c r="J567" s="11"/>
      <c r="K567" s="11"/>
      <c r="L567" s="11"/>
      <c r="M567" s="11"/>
      <c r="N567" s="74"/>
      <c r="O567" s="11"/>
      <c r="P567" s="10"/>
      <c r="Q567" s="10"/>
    </row>
    <row r="568" spans="7:17" ht="25.5" customHeight="1" x14ac:dyDescent="0.25">
      <c r="G568" s="11"/>
      <c r="H568" s="11"/>
      <c r="I568" s="74"/>
      <c r="J568" s="11"/>
      <c r="K568" s="11"/>
      <c r="L568" s="11"/>
      <c r="M568" s="11"/>
      <c r="N568" s="74"/>
      <c r="O568" s="11"/>
      <c r="P568" s="10"/>
      <c r="Q568" s="10"/>
    </row>
    <row r="569" spans="7:17" ht="25.5" customHeight="1" x14ac:dyDescent="0.25">
      <c r="G569" s="11"/>
      <c r="H569" s="11"/>
      <c r="I569" s="74"/>
      <c r="J569" s="11"/>
      <c r="K569" s="11"/>
      <c r="L569" s="11"/>
      <c r="M569" s="11"/>
      <c r="N569" s="74"/>
      <c r="O569" s="11"/>
      <c r="P569" s="10"/>
      <c r="Q569" s="10"/>
    </row>
    <row r="570" spans="7:17" ht="25.5" customHeight="1" x14ac:dyDescent="0.25">
      <c r="G570" s="11"/>
      <c r="H570" s="11"/>
      <c r="I570" s="74"/>
      <c r="J570" s="11"/>
      <c r="K570" s="11"/>
      <c r="L570" s="11"/>
      <c r="M570" s="11"/>
      <c r="N570" s="74"/>
      <c r="O570" s="11"/>
      <c r="P570" s="10"/>
      <c r="Q570" s="10"/>
    </row>
    <row r="571" spans="7:17" ht="25.5" customHeight="1" x14ac:dyDescent="0.25">
      <c r="G571" s="11"/>
      <c r="H571" s="11"/>
      <c r="I571" s="74"/>
      <c r="J571" s="11"/>
      <c r="K571" s="11"/>
      <c r="L571" s="11"/>
      <c r="M571" s="11"/>
      <c r="N571" s="74"/>
      <c r="O571" s="11"/>
      <c r="P571" s="10"/>
      <c r="Q571" s="10"/>
    </row>
    <row r="572" spans="7:17" ht="25.5" customHeight="1" x14ac:dyDescent="0.25">
      <c r="G572" s="11"/>
      <c r="H572" s="11"/>
      <c r="I572" s="74"/>
      <c r="J572" s="11"/>
      <c r="K572" s="11"/>
      <c r="L572" s="11"/>
      <c r="M572" s="11"/>
      <c r="N572" s="74"/>
      <c r="O572" s="11"/>
      <c r="P572" s="10"/>
      <c r="Q572" s="10"/>
    </row>
    <row r="573" spans="7:17" ht="25.5" customHeight="1" x14ac:dyDescent="0.25">
      <c r="G573" s="11"/>
      <c r="H573" s="11"/>
      <c r="I573" s="74"/>
      <c r="J573" s="11"/>
      <c r="K573" s="11"/>
      <c r="L573" s="11"/>
      <c r="M573" s="11"/>
      <c r="N573" s="74"/>
      <c r="O573" s="11"/>
      <c r="P573" s="10"/>
      <c r="Q573" s="10"/>
    </row>
    <row r="574" spans="7:17" ht="25.5" customHeight="1" x14ac:dyDescent="0.25">
      <c r="G574" s="11"/>
      <c r="H574" s="11"/>
      <c r="I574" s="74"/>
      <c r="J574" s="11"/>
      <c r="K574" s="11"/>
      <c r="L574" s="11"/>
      <c r="M574" s="11"/>
      <c r="N574" s="74"/>
      <c r="O574" s="11"/>
      <c r="P574" s="10"/>
      <c r="Q574" s="10"/>
    </row>
    <row r="575" spans="7:17" ht="25.5" customHeight="1" x14ac:dyDescent="0.25">
      <c r="G575" s="11"/>
      <c r="H575" s="11"/>
      <c r="I575" s="74"/>
      <c r="J575" s="11"/>
      <c r="K575" s="11"/>
      <c r="L575" s="11"/>
      <c r="M575" s="11"/>
      <c r="N575" s="74"/>
      <c r="O575" s="11"/>
      <c r="P575" s="10"/>
      <c r="Q575" s="10"/>
    </row>
    <row r="576" spans="7:17" ht="25.5" customHeight="1" x14ac:dyDescent="0.25">
      <c r="G576" s="11"/>
      <c r="H576" s="11"/>
      <c r="I576" s="74"/>
      <c r="J576" s="11"/>
      <c r="K576" s="11"/>
      <c r="L576" s="11"/>
      <c r="M576" s="11"/>
      <c r="N576" s="74"/>
      <c r="O576" s="11"/>
      <c r="P576" s="10"/>
      <c r="Q576" s="10"/>
    </row>
    <row r="577" spans="7:17" ht="25.5" customHeight="1" x14ac:dyDescent="0.25">
      <c r="G577" s="11"/>
      <c r="H577" s="11"/>
      <c r="I577" s="74"/>
      <c r="J577" s="11"/>
      <c r="K577" s="11"/>
      <c r="L577" s="11"/>
      <c r="M577" s="11"/>
      <c r="N577" s="74"/>
      <c r="O577" s="11"/>
      <c r="P577" s="10"/>
      <c r="Q577" s="10"/>
    </row>
    <row r="578" spans="7:17" ht="25.5" customHeight="1" x14ac:dyDescent="0.25">
      <c r="G578" s="11"/>
      <c r="H578" s="11"/>
      <c r="I578" s="74"/>
      <c r="J578" s="11"/>
      <c r="K578" s="11"/>
      <c r="L578" s="11"/>
      <c r="M578" s="11"/>
      <c r="N578" s="74"/>
      <c r="O578" s="11"/>
      <c r="P578" s="10"/>
      <c r="Q578" s="10"/>
    </row>
    <row r="579" spans="7:17" ht="25.5" customHeight="1" x14ac:dyDescent="0.25">
      <c r="G579" s="11"/>
      <c r="H579" s="11"/>
      <c r="I579" s="74"/>
      <c r="J579" s="11"/>
      <c r="K579" s="11"/>
      <c r="L579" s="11"/>
      <c r="M579" s="11"/>
      <c r="N579" s="74"/>
      <c r="O579" s="11"/>
      <c r="P579" s="10"/>
      <c r="Q579" s="10"/>
    </row>
    <row r="580" spans="7:17" ht="25.5" customHeight="1" x14ac:dyDescent="0.25">
      <c r="G580" s="11"/>
      <c r="H580" s="11"/>
      <c r="I580" s="74"/>
      <c r="J580" s="11"/>
      <c r="K580" s="11"/>
      <c r="L580" s="11"/>
      <c r="M580" s="11"/>
      <c r="N580" s="74"/>
      <c r="O580" s="11"/>
      <c r="P580" s="10"/>
      <c r="Q580" s="10"/>
    </row>
    <row r="581" spans="7:17" ht="25.5" customHeight="1" x14ac:dyDescent="0.25">
      <c r="G581" s="11"/>
      <c r="H581" s="11"/>
      <c r="I581" s="74"/>
      <c r="J581" s="11"/>
      <c r="K581" s="11"/>
      <c r="L581" s="11"/>
      <c r="M581" s="11"/>
      <c r="N581" s="74"/>
      <c r="O581" s="11"/>
      <c r="P581" s="10"/>
      <c r="Q581" s="10"/>
    </row>
    <row r="582" spans="7:17" ht="25.5" customHeight="1" x14ac:dyDescent="0.25">
      <c r="G582" s="11"/>
      <c r="H582" s="11"/>
      <c r="I582" s="74"/>
      <c r="J582" s="11"/>
      <c r="K582" s="11"/>
      <c r="L582" s="11"/>
      <c r="M582" s="11"/>
      <c r="N582" s="74"/>
      <c r="O582" s="11"/>
      <c r="P582" s="10"/>
      <c r="Q582" s="10"/>
    </row>
    <row r="583" spans="7:17" ht="25.5" customHeight="1" x14ac:dyDescent="0.25">
      <c r="G583" s="11"/>
      <c r="H583" s="11"/>
      <c r="I583" s="74"/>
      <c r="J583" s="11"/>
      <c r="K583" s="11"/>
      <c r="L583" s="11"/>
      <c r="M583" s="11"/>
      <c r="N583" s="74"/>
      <c r="O583" s="11"/>
      <c r="P583" s="10"/>
      <c r="Q583" s="10"/>
    </row>
    <row r="584" spans="7:17" ht="25.5" customHeight="1" x14ac:dyDescent="0.25">
      <c r="G584" s="11"/>
      <c r="H584" s="11"/>
      <c r="I584" s="74"/>
      <c r="J584" s="11"/>
      <c r="K584" s="11"/>
      <c r="L584" s="11"/>
      <c r="M584" s="11"/>
      <c r="N584" s="74"/>
      <c r="O584" s="11"/>
      <c r="P584" s="10"/>
      <c r="Q584" s="10"/>
    </row>
    <row r="585" spans="7:17" ht="25.5" customHeight="1" x14ac:dyDescent="0.25">
      <c r="G585" s="11"/>
      <c r="H585" s="11"/>
      <c r="I585" s="74"/>
      <c r="J585" s="11"/>
      <c r="K585" s="11"/>
      <c r="L585" s="11"/>
      <c r="M585" s="11"/>
      <c r="N585" s="74"/>
      <c r="O585" s="11"/>
      <c r="P585" s="10"/>
      <c r="Q585" s="10"/>
    </row>
    <row r="586" spans="7:17" ht="25.5" customHeight="1" x14ac:dyDescent="0.25">
      <c r="G586" s="11"/>
      <c r="H586" s="11"/>
      <c r="I586" s="74"/>
      <c r="J586" s="11"/>
      <c r="K586" s="11"/>
      <c r="L586" s="11"/>
      <c r="M586" s="11"/>
      <c r="N586" s="74"/>
      <c r="O586" s="11"/>
      <c r="P586" s="10"/>
      <c r="Q586" s="10"/>
    </row>
    <row r="587" spans="7:17" ht="25.5" customHeight="1" x14ac:dyDescent="0.25">
      <c r="G587" s="11"/>
      <c r="H587" s="11"/>
      <c r="I587" s="74"/>
      <c r="J587" s="11"/>
      <c r="K587" s="11"/>
      <c r="L587" s="11"/>
      <c r="M587" s="11"/>
      <c r="N587" s="74"/>
      <c r="O587" s="11"/>
      <c r="P587" s="10"/>
      <c r="Q587" s="10"/>
    </row>
    <row r="588" spans="7:17" ht="25.5" customHeight="1" x14ac:dyDescent="0.25">
      <c r="G588" s="11"/>
      <c r="H588" s="11"/>
      <c r="I588" s="74"/>
      <c r="J588" s="11"/>
      <c r="K588" s="11"/>
      <c r="L588" s="11"/>
      <c r="M588" s="11"/>
      <c r="N588" s="74"/>
      <c r="O588" s="11"/>
      <c r="P588" s="10"/>
      <c r="Q588" s="10"/>
    </row>
    <row r="589" spans="7:17" ht="25.5" customHeight="1" x14ac:dyDescent="0.25">
      <c r="G589" s="11"/>
      <c r="H589" s="11"/>
      <c r="I589" s="74"/>
      <c r="J589" s="11"/>
      <c r="K589" s="11"/>
      <c r="L589" s="11"/>
      <c r="M589" s="11"/>
      <c r="N589" s="74"/>
      <c r="O589" s="11"/>
      <c r="P589" s="10"/>
      <c r="Q589" s="10"/>
    </row>
    <row r="590" spans="7:17" ht="25.5" customHeight="1" x14ac:dyDescent="0.25">
      <c r="G590" s="11"/>
      <c r="H590" s="11"/>
      <c r="I590" s="74"/>
      <c r="J590" s="11"/>
      <c r="K590" s="11"/>
      <c r="L590" s="11"/>
      <c r="M590" s="11"/>
      <c r="N590" s="74"/>
      <c r="O590" s="11"/>
      <c r="P590" s="10"/>
      <c r="Q590" s="10"/>
    </row>
    <row r="591" spans="7:17" ht="25.5" customHeight="1" x14ac:dyDescent="0.25">
      <c r="G591" s="11"/>
      <c r="H591" s="11"/>
      <c r="I591" s="74"/>
      <c r="J591" s="11"/>
      <c r="K591" s="11"/>
      <c r="L591" s="11"/>
      <c r="M591" s="11"/>
      <c r="N591" s="74"/>
      <c r="O591" s="11"/>
      <c r="P591" s="10"/>
      <c r="Q591" s="10"/>
    </row>
    <row r="592" spans="7:17" ht="25.5" customHeight="1" x14ac:dyDescent="0.25">
      <c r="G592" s="11"/>
      <c r="H592" s="11"/>
      <c r="I592" s="74"/>
      <c r="J592" s="11"/>
      <c r="K592" s="11"/>
      <c r="L592" s="11"/>
      <c r="M592" s="11"/>
      <c r="N592" s="74"/>
      <c r="O592" s="11"/>
      <c r="P592" s="10"/>
      <c r="Q592" s="10"/>
    </row>
    <row r="593" spans="7:17" ht="25.5" customHeight="1" x14ac:dyDescent="0.25">
      <c r="G593" s="11"/>
      <c r="H593" s="11"/>
      <c r="I593" s="74"/>
      <c r="J593" s="11"/>
      <c r="K593" s="11"/>
      <c r="L593" s="11"/>
      <c r="M593" s="11"/>
      <c r="N593" s="74"/>
      <c r="O593" s="11"/>
      <c r="P593" s="10"/>
      <c r="Q593" s="10"/>
    </row>
    <row r="594" spans="7:17" ht="25.5" customHeight="1" x14ac:dyDescent="0.25">
      <c r="G594" s="11"/>
      <c r="H594" s="11"/>
      <c r="I594" s="74"/>
      <c r="J594" s="11"/>
      <c r="K594" s="11"/>
      <c r="L594" s="11"/>
      <c r="M594" s="11"/>
      <c r="N594" s="74"/>
      <c r="O594" s="11"/>
      <c r="P594" s="10"/>
      <c r="Q594" s="10"/>
    </row>
    <row r="595" spans="7:17" ht="25.5" customHeight="1" x14ac:dyDescent="0.25">
      <c r="G595" s="11"/>
      <c r="H595" s="11"/>
      <c r="I595" s="74"/>
      <c r="J595" s="11"/>
      <c r="K595" s="11"/>
      <c r="L595" s="11"/>
      <c r="M595" s="11"/>
      <c r="N595" s="74"/>
      <c r="O595" s="11"/>
      <c r="P595" s="10"/>
      <c r="Q595" s="10"/>
    </row>
    <row r="596" spans="7:17" ht="25.5" customHeight="1" x14ac:dyDescent="0.25">
      <c r="G596" s="11"/>
      <c r="H596" s="11"/>
      <c r="I596" s="74"/>
      <c r="J596" s="11"/>
      <c r="K596" s="11"/>
      <c r="L596" s="11"/>
      <c r="M596" s="11"/>
      <c r="N596" s="74"/>
      <c r="O596" s="11"/>
      <c r="P596" s="10"/>
      <c r="Q596" s="10"/>
    </row>
    <row r="597" spans="7:17" ht="25.5" customHeight="1" x14ac:dyDescent="0.25">
      <c r="G597" s="11"/>
      <c r="H597" s="11"/>
      <c r="I597" s="74"/>
      <c r="J597" s="11"/>
      <c r="K597" s="11"/>
      <c r="L597" s="11"/>
      <c r="M597" s="11"/>
      <c r="N597" s="74"/>
      <c r="O597" s="11"/>
      <c r="P597" s="10"/>
      <c r="Q597" s="10"/>
    </row>
    <row r="598" spans="7:17" ht="25.5" customHeight="1" x14ac:dyDescent="0.25">
      <c r="G598" s="11"/>
      <c r="H598" s="11"/>
      <c r="I598" s="74"/>
      <c r="J598" s="11"/>
      <c r="K598" s="11"/>
      <c r="L598" s="11"/>
      <c r="M598" s="11"/>
      <c r="N598" s="74"/>
      <c r="O598" s="11"/>
      <c r="P598" s="10"/>
      <c r="Q598" s="10"/>
    </row>
    <row r="599" spans="7:17" ht="25.5" customHeight="1" x14ac:dyDescent="0.25">
      <c r="G599" s="11"/>
      <c r="H599" s="11"/>
      <c r="I599" s="74"/>
      <c r="J599" s="11"/>
      <c r="K599" s="11"/>
      <c r="L599" s="11"/>
      <c r="M599" s="11"/>
      <c r="N599" s="74"/>
      <c r="O599" s="11"/>
      <c r="P599" s="10"/>
      <c r="Q599" s="10"/>
    </row>
    <row r="600" spans="7:17" ht="25.5" customHeight="1" x14ac:dyDescent="0.25">
      <c r="G600" s="11"/>
      <c r="H600" s="11"/>
      <c r="I600" s="74"/>
      <c r="J600" s="11"/>
      <c r="K600" s="11"/>
      <c r="L600" s="11"/>
      <c r="M600" s="11"/>
      <c r="N600" s="74"/>
      <c r="O600" s="11"/>
      <c r="P600" s="10"/>
      <c r="Q600" s="10"/>
    </row>
    <row r="601" spans="7:17" ht="25.5" customHeight="1" x14ac:dyDescent="0.25">
      <c r="G601" s="11"/>
      <c r="H601" s="11"/>
      <c r="I601" s="74"/>
      <c r="J601" s="11"/>
      <c r="K601" s="11"/>
      <c r="L601" s="11"/>
      <c r="M601" s="11"/>
      <c r="N601" s="74"/>
      <c r="O601" s="11"/>
      <c r="P601" s="10"/>
      <c r="Q601" s="10"/>
    </row>
    <row r="602" spans="7:17" ht="25.5" customHeight="1" x14ac:dyDescent="0.25">
      <c r="G602" s="11"/>
      <c r="H602" s="11"/>
      <c r="I602" s="74"/>
      <c r="J602" s="11"/>
      <c r="K602" s="11"/>
      <c r="L602" s="11"/>
      <c r="M602" s="11"/>
      <c r="N602" s="74"/>
      <c r="O602" s="11"/>
      <c r="P602" s="10"/>
      <c r="Q602" s="10"/>
    </row>
    <row r="603" spans="7:17" ht="25.5" customHeight="1" x14ac:dyDescent="0.25">
      <c r="G603" s="11"/>
      <c r="H603" s="11"/>
      <c r="I603" s="74"/>
      <c r="J603" s="11"/>
      <c r="K603" s="11"/>
      <c r="L603" s="11"/>
      <c r="M603" s="11"/>
      <c r="N603" s="74"/>
      <c r="O603" s="11"/>
      <c r="P603" s="10"/>
      <c r="Q603" s="10"/>
    </row>
    <row r="604" spans="7:17" ht="25.5" customHeight="1" x14ac:dyDescent="0.25">
      <c r="G604" s="11"/>
      <c r="H604" s="11"/>
      <c r="I604" s="74"/>
      <c r="J604" s="11"/>
      <c r="K604" s="11"/>
      <c r="L604" s="11"/>
      <c r="M604" s="11"/>
      <c r="N604" s="74"/>
      <c r="O604" s="11"/>
      <c r="P604" s="10"/>
      <c r="Q604" s="10"/>
    </row>
    <row r="605" spans="7:17" ht="25.5" customHeight="1" x14ac:dyDescent="0.25">
      <c r="G605" s="11"/>
      <c r="H605" s="11"/>
      <c r="I605" s="74"/>
      <c r="J605" s="11"/>
      <c r="K605" s="11"/>
      <c r="L605" s="11"/>
      <c r="M605" s="11"/>
      <c r="N605" s="74"/>
      <c r="O605" s="11"/>
      <c r="P605" s="10"/>
      <c r="Q605" s="10"/>
    </row>
    <row r="606" spans="7:17" ht="25.5" customHeight="1" x14ac:dyDescent="0.25">
      <c r="G606" s="11"/>
      <c r="H606" s="11"/>
      <c r="I606" s="74"/>
      <c r="J606" s="11"/>
      <c r="K606" s="11"/>
      <c r="L606" s="11"/>
      <c r="M606" s="11"/>
      <c r="N606" s="74"/>
      <c r="O606" s="11"/>
      <c r="P606" s="10"/>
      <c r="Q606" s="10"/>
    </row>
    <row r="607" spans="7:17" ht="25.5" customHeight="1" x14ac:dyDescent="0.25">
      <c r="G607" s="11"/>
      <c r="H607" s="11"/>
      <c r="I607" s="74"/>
      <c r="J607" s="11"/>
      <c r="K607" s="11"/>
      <c r="L607" s="11"/>
      <c r="M607" s="11"/>
      <c r="N607" s="74"/>
      <c r="O607" s="11"/>
      <c r="P607" s="10"/>
      <c r="Q607" s="10"/>
    </row>
    <row r="608" spans="7:17" ht="25.5" customHeight="1" x14ac:dyDescent="0.25">
      <c r="G608" s="11"/>
      <c r="H608" s="11"/>
      <c r="I608" s="74"/>
      <c r="J608" s="11"/>
      <c r="K608" s="11"/>
      <c r="L608" s="11"/>
      <c r="M608" s="11"/>
      <c r="N608" s="74"/>
      <c r="O608" s="11"/>
      <c r="P608" s="10"/>
      <c r="Q608" s="10"/>
    </row>
    <row r="609" spans="7:17" ht="25.5" customHeight="1" x14ac:dyDescent="0.25">
      <c r="G609" s="11"/>
      <c r="H609" s="11"/>
      <c r="I609" s="74"/>
      <c r="J609" s="11"/>
      <c r="K609" s="11"/>
      <c r="L609" s="11"/>
      <c r="M609" s="11"/>
      <c r="N609" s="74"/>
      <c r="O609" s="11"/>
      <c r="P609" s="10"/>
      <c r="Q609" s="10"/>
    </row>
    <row r="610" spans="7:17" ht="25.5" customHeight="1" x14ac:dyDescent="0.25">
      <c r="G610" s="11"/>
      <c r="H610" s="11"/>
      <c r="I610" s="74"/>
      <c r="J610" s="11"/>
      <c r="K610" s="11"/>
      <c r="L610" s="11"/>
      <c r="M610" s="11"/>
      <c r="N610" s="74"/>
      <c r="O610" s="11"/>
      <c r="P610" s="10"/>
      <c r="Q610" s="10"/>
    </row>
    <row r="611" spans="7:17" ht="25.5" customHeight="1" x14ac:dyDescent="0.25">
      <c r="G611" s="11"/>
      <c r="H611" s="11"/>
      <c r="I611" s="74"/>
      <c r="J611" s="11"/>
      <c r="K611" s="11"/>
      <c r="L611" s="11"/>
      <c r="M611" s="11"/>
      <c r="N611" s="74"/>
      <c r="O611" s="11"/>
      <c r="P611" s="10"/>
      <c r="Q611" s="10"/>
    </row>
    <row r="612" spans="7:17" ht="25.5" customHeight="1" x14ac:dyDescent="0.25">
      <c r="G612" s="11"/>
      <c r="H612" s="11"/>
      <c r="I612" s="74"/>
      <c r="J612" s="11"/>
      <c r="K612" s="11"/>
      <c r="L612" s="11"/>
      <c r="M612" s="11"/>
      <c r="N612" s="74"/>
      <c r="O612" s="11"/>
      <c r="P612" s="10"/>
      <c r="Q612" s="10"/>
    </row>
    <row r="613" spans="7:17" ht="25.5" customHeight="1" x14ac:dyDescent="0.25">
      <c r="G613" s="11"/>
      <c r="H613" s="11"/>
      <c r="I613" s="74"/>
      <c r="J613" s="11"/>
      <c r="K613" s="11"/>
      <c r="L613" s="11"/>
      <c r="M613" s="11"/>
      <c r="N613" s="74"/>
      <c r="O613" s="11"/>
      <c r="P613" s="10"/>
      <c r="Q613" s="10"/>
    </row>
    <row r="614" spans="7:17" ht="25.5" customHeight="1" x14ac:dyDescent="0.25">
      <c r="G614" s="11"/>
      <c r="H614" s="11"/>
      <c r="I614" s="74"/>
      <c r="J614" s="11"/>
      <c r="K614" s="11"/>
      <c r="L614" s="11"/>
      <c r="M614" s="11"/>
      <c r="N614" s="74"/>
      <c r="O614" s="11"/>
      <c r="P614" s="10"/>
      <c r="Q614" s="10"/>
    </row>
    <row r="615" spans="7:17" ht="25.5" customHeight="1" x14ac:dyDescent="0.25">
      <c r="G615" s="11"/>
      <c r="H615" s="11"/>
      <c r="I615" s="74"/>
      <c r="J615" s="11"/>
      <c r="K615" s="11"/>
      <c r="L615" s="11"/>
      <c r="M615" s="11"/>
      <c r="N615" s="74"/>
      <c r="O615" s="11"/>
      <c r="P615" s="10"/>
      <c r="Q615" s="10"/>
    </row>
    <row r="616" spans="7:17" ht="25.5" customHeight="1" x14ac:dyDescent="0.25">
      <c r="G616" s="11"/>
      <c r="H616" s="11"/>
      <c r="I616" s="74"/>
      <c r="J616" s="11"/>
      <c r="K616" s="11"/>
      <c r="L616" s="11"/>
      <c r="M616" s="11"/>
      <c r="N616" s="74"/>
      <c r="O616" s="11"/>
      <c r="P616" s="10"/>
      <c r="Q616" s="10"/>
    </row>
    <row r="617" spans="7:17" ht="25.5" customHeight="1" x14ac:dyDescent="0.25">
      <c r="G617" s="11"/>
      <c r="H617" s="11"/>
      <c r="I617" s="74"/>
      <c r="J617" s="11"/>
      <c r="K617" s="11"/>
      <c r="L617" s="11"/>
      <c r="M617" s="11"/>
      <c r="N617" s="74"/>
      <c r="O617" s="11"/>
      <c r="P617" s="10"/>
      <c r="Q617" s="10"/>
    </row>
    <row r="618" spans="7:17" ht="25.5" customHeight="1" x14ac:dyDescent="0.25">
      <c r="G618" s="11"/>
      <c r="H618" s="11"/>
      <c r="I618" s="74"/>
      <c r="J618" s="11"/>
      <c r="K618" s="11"/>
      <c r="L618" s="11"/>
      <c r="M618" s="11"/>
      <c r="N618" s="74"/>
      <c r="O618" s="11"/>
      <c r="P618" s="10"/>
      <c r="Q618" s="10"/>
    </row>
    <row r="619" spans="7:17" ht="25.5" customHeight="1" x14ac:dyDescent="0.25">
      <c r="G619" s="11"/>
      <c r="H619" s="11"/>
      <c r="I619" s="74"/>
      <c r="J619" s="11"/>
      <c r="K619" s="11"/>
      <c r="L619" s="11"/>
      <c r="M619" s="11"/>
      <c r="N619" s="74"/>
      <c r="O619" s="11"/>
      <c r="P619" s="10"/>
      <c r="Q619" s="10"/>
    </row>
    <row r="620" spans="7:17" ht="25.5" customHeight="1" x14ac:dyDescent="0.25">
      <c r="G620" s="11"/>
      <c r="H620" s="11"/>
      <c r="I620" s="74"/>
      <c r="J620" s="11"/>
      <c r="K620" s="11"/>
      <c r="L620" s="11"/>
      <c r="M620" s="11"/>
      <c r="N620" s="74"/>
      <c r="O620" s="11"/>
      <c r="P620" s="10"/>
      <c r="Q620" s="10"/>
    </row>
    <row r="621" spans="7:17" ht="25.5" customHeight="1" x14ac:dyDescent="0.25">
      <c r="G621" s="11"/>
      <c r="H621" s="11"/>
      <c r="I621" s="74"/>
      <c r="J621" s="11"/>
      <c r="K621" s="11"/>
      <c r="L621" s="11"/>
      <c r="M621" s="11"/>
      <c r="N621" s="74"/>
      <c r="O621" s="11"/>
      <c r="P621" s="10"/>
      <c r="Q621" s="10"/>
    </row>
    <row r="622" spans="7:17" ht="25.5" customHeight="1" x14ac:dyDescent="0.25">
      <c r="G622" s="11"/>
      <c r="H622" s="11"/>
      <c r="I622" s="74"/>
      <c r="J622" s="11"/>
      <c r="K622" s="11"/>
      <c r="L622" s="11"/>
      <c r="M622" s="11"/>
      <c r="N622" s="74"/>
      <c r="O622" s="11"/>
      <c r="P622" s="10"/>
      <c r="Q622" s="10"/>
    </row>
    <row r="623" spans="7:17" ht="25.5" customHeight="1" x14ac:dyDescent="0.25">
      <c r="G623" s="11"/>
      <c r="H623" s="11"/>
      <c r="I623" s="74"/>
      <c r="J623" s="11"/>
      <c r="K623" s="11"/>
      <c r="L623" s="11"/>
      <c r="M623" s="11"/>
      <c r="N623" s="74"/>
      <c r="O623" s="11"/>
      <c r="P623" s="10"/>
      <c r="Q623" s="10"/>
    </row>
    <row r="624" spans="7:17" ht="25.5" customHeight="1" x14ac:dyDescent="0.25">
      <c r="G624" s="11"/>
      <c r="H624" s="11"/>
      <c r="I624" s="74"/>
      <c r="J624" s="11"/>
      <c r="K624" s="11"/>
      <c r="L624" s="11"/>
      <c r="M624" s="11"/>
      <c r="N624" s="74"/>
      <c r="O624" s="11"/>
      <c r="P624" s="10"/>
      <c r="Q624" s="10"/>
    </row>
    <row r="625" spans="7:17" ht="25.5" customHeight="1" x14ac:dyDescent="0.25">
      <c r="G625" s="11"/>
      <c r="H625" s="11"/>
      <c r="I625" s="74"/>
      <c r="J625" s="11"/>
      <c r="K625" s="11"/>
      <c r="L625" s="11"/>
      <c r="M625" s="11"/>
      <c r="N625" s="74"/>
      <c r="O625" s="11"/>
      <c r="P625" s="10"/>
      <c r="Q625" s="10"/>
    </row>
    <row r="626" spans="7:17" ht="25.5" customHeight="1" x14ac:dyDescent="0.25">
      <c r="G626" s="11"/>
      <c r="H626" s="11"/>
      <c r="I626" s="74"/>
      <c r="J626" s="11"/>
      <c r="K626" s="11"/>
      <c r="L626" s="11"/>
      <c r="M626" s="11"/>
      <c r="N626" s="74"/>
      <c r="O626" s="11"/>
      <c r="P626" s="10"/>
      <c r="Q626" s="10"/>
    </row>
    <row r="627" spans="7:17" ht="25.5" customHeight="1" x14ac:dyDescent="0.25">
      <c r="G627" s="11"/>
      <c r="H627" s="11"/>
      <c r="I627" s="74"/>
      <c r="J627" s="11"/>
      <c r="K627" s="11"/>
      <c r="L627" s="11"/>
      <c r="M627" s="11"/>
      <c r="N627" s="74"/>
      <c r="O627" s="11"/>
      <c r="P627" s="10"/>
      <c r="Q627" s="10"/>
    </row>
    <row r="628" spans="7:17" ht="25.5" customHeight="1" x14ac:dyDescent="0.25">
      <c r="G628" s="11"/>
      <c r="H628" s="11"/>
      <c r="I628" s="74"/>
      <c r="J628" s="11"/>
      <c r="K628" s="11"/>
      <c r="L628" s="11"/>
      <c r="M628" s="11"/>
      <c r="N628" s="74"/>
      <c r="O628" s="11"/>
      <c r="P628" s="10"/>
      <c r="Q628" s="10"/>
    </row>
    <row r="629" spans="7:17" ht="25.5" customHeight="1" x14ac:dyDescent="0.25">
      <c r="G629" s="11"/>
      <c r="H629" s="11"/>
      <c r="I629" s="74"/>
      <c r="J629" s="11"/>
      <c r="K629" s="11"/>
      <c r="L629" s="11"/>
      <c r="M629" s="11"/>
      <c r="N629" s="74"/>
      <c r="O629" s="11"/>
      <c r="P629" s="10"/>
      <c r="Q629" s="10"/>
    </row>
    <row r="630" spans="7:17" ht="25.5" customHeight="1" x14ac:dyDescent="0.25">
      <c r="G630" s="11"/>
      <c r="H630" s="11"/>
      <c r="I630" s="74"/>
      <c r="J630" s="11"/>
      <c r="K630" s="11"/>
      <c r="L630" s="11"/>
      <c r="M630" s="11"/>
      <c r="N630" s="74"/>
      <c r="O630" s="11"/>
      <c r="P630" s="10"/>
      <c r="Q630" s="10"/>
    </row>
    <row r="631" spans="7:17" ht="25.5" customHeight="1" x14ac:dyDescent="0.25">
      <c r="G631" s="11"/>
      <c r="H631" s="11"/>
      <c r="I631" s="74"/>
      <c r="J631" s="11"/>
      <c r="K631" s="11"/>
      <c r="L631" s="11"/>
      <c r="M631" s="11"/>
      <c r="N631" s="74"/>
      <c r="O631" s="11"/>
      <c r="P631" s="10"/>
      <c r="Q631" s="10"/>
    </row>
    <row r="632" spans="7:17" ht="25.5" customHeight="1" x14ac:dyDescent="0.25">
      <c r="G632" s="11"/>
      <c r="H632" s="11"/>
      <c r="I632" s="74"/>
      <c r="J632" s="11"/>
      <c r="K632" s="11"/>
      <c r="L632" s="11"/>
      <c r="M632" s="11"/>
      <c r="N632" s="74"/>
      <c r="O632" s="11"/>
      <c r="P632" s="10"/>
      <c r="Q632" s="10"/>
    </row>
    <row r="633" spans="7:17" ht="25.5" customHeight="1" x14ac:dyDescent="0.25">
      <c r="G633" s="11"/>
      <c r="H633" s="11"/>
      <c r="I633" s="74"/>
      <c r="J633" s="11"/>
      <c r="K633" s="11"/>
      <c r="L633" s="11"/>
      <c r="M633" s="11"/>
      <c r="N633" s="74"/>
      <c r="O633" s="11"/>
      <c r="P633" s="10"/>
      <c r="Q633" s="10"/>
    </row>
    <row r="634" spans="7:17" ht="25.5" customHeight="1" x14ac:dyDescent="0.25">
      <c r="G634" s="11"/>
      <c r="H634" s="11"/>
      <c r="I634" s="74"/>
      <c r="J634" s="11"/>
      <c r="K634" s="11"/>
      <c r="L634" s="11"/>
      <c r="M634" s="11"/>
      <c r="N634" s="74"/>
      <c r="O634" s="11"/>
      <c r="P634" s="10"/>
      <c r="Q634" s="10"/>
    </row>
    <row r="635" spans="7:17" ht="25.5" customHeight="1" x14ac:dyDescent="0.25">
      <c r="G635" s="11"/>
      <c r="H635" s="11"/>
      <c r="I635" s="74"/>
      <c r="J635" s="11"/>
      <c r="K635" s="11"/>
      <c r="L635" s="11"/>
      <c r="M635" s="11"/>
      <c r="N635" s="74"/>
      <c r="O635" s="11"/>
      <c r="P635" s="10"/>
      <c r="Q635" s="10"/>
    </row>
    <row r="636" spans="7:17" ht="25.5" customHeight="1" x14ac:dyDescent="0.25">
      <c r="G636" s="11"/>
      <c r="H636" s="11"/>
      <c r="I636" s="74"/>
      <c r="J636" s="11"/>
      <c r="K636" s="11"/>
      <c r="L636" s="11"/>
      <c r="M636" s="11"/>
      <c r="N636" s="74"/>
      <c r="O636" s="11"/>
      <c r="P636" s="10"/>
      <c r="Q636" s="10"/>
    </row>
    <row r="637" spans="7:17" ht="25.5" customHeight="1" x14ac:dyDescent="0.25">
      <c r="G637" s="11"/>
      <c r="H637" s="11"/>
      <c r="I637" s="74"/>
      <c r="J637" s="11"/>
      <c r="K637" s="11"/>
      <c r="L637" s="11"/>
      <c r="M637" s="11"/>
      <c r="N637" s="74"/>
      <c r="O637" s="11"/>
      <c r="P637" s="10"/>
      <c r="Q637" s="10"/>
    </row>
    <row r="638" spans="7:17" ht="25.5" customHeight="1" x14ac:dyDescent="0.25">
      <c r="G638" s="11"/>
      <c r="H638" s="11"/>
      <c r="I638" s="74"/>
      <c r="J638" s="11"/>
      <c r="K638" s="11"/>
      <c r="L638" s="11"/>
      <c r="M638" s="11"/>
      <c r="N638" s="74"/>
      <c r="O638" s="11"/>
      <c r="P638" s="10"/>
      <c r="Q638" s="10"/>
    </row>
    <row r="639" spans="7:17" ht="25.5" customHeight="1" x14ac:dyDescent="0.25">
      <c r="G639" s="11"/>
      <c r="H639" s="11"/>
      <c r="I639" s="74"/>
      <c r="J639" s="11"/>
      <c r="K639" s="11"/>
      <c r="L639" s="11"/>
      <c r="M639" s="11"/>
      <c r="N639" s="74"/>
      <c r="O639" s="11"/>
      <c r="P639" s="10"/>
      <c r="Q639" s="10"/>
    </row>
    <row r="640" spans="7:17" ht="25.5" customHeight="1" x14ac:dyDescent="0.25">
      <c r="G640" s="11"/>
      <c r="H640" s="11"/>
      <c r="I640" s="74"/>
      <c r="J640" s="11"/>
      <c r="K640" s="11"/>
      <c r="L640" s="11"/>
      <c r="M640" s="11"/>
      <c r="N640" s="74"/>
      <c r="O640" s="11"/>
      <c r="P640" s="10"/>
      <c r="Q640" s="10"/>
    </row>
    <row r="641" spans="7:17" ht="25.5" customHeight="1" x14ac:dyDescent="0.25">
      <c r="G641" s="11"/>
      <c r="H641" s="11"/>
      <c r="I641" s="74"/>
      <c r="J641" s="11"/>
      <c r="K641" s="11"/>
      <c r="L641" s="11"/>
      <c r="M641" s="11"/>
      <c r="N641" s="74"/>
      <c r="O641" s="11"/>
      <c r="P641" s="10"/>
      <c r="Q641" s="10"/>
    </row>
    <row r="642" spans="7:17" ht="25.5" customHeight="1" x14ac:dyDescent="0.25">
      <c r="G642" s="11"/>
      <c r="H642" s="11"/>
      <c r="I642" s="74"/>
      <c r="J642" s="11"/>
      <c r="K642" s="11"/>
      <c r="L642" s="11"/>
      <c r="M642" s="11"/>
      <c r="N642" s="74"/>
      <c r="O642" s="11"/>
      <c r="P642" s="10"/>
      <c r="Q642" s="10"/>
    </row>
    <row r="643" spans="7:17" ht="25.5" customHeight="1" x14ac:dyDescent="0.25">
      <c r="G643" s="11"/>
      <c r="H643" s="11"/>
      <c r="I643" s="74"/>
      <c r="J643" s="11"/>
      <c r="K643" s="11"/>
      <c r="L643" s="11"/>
      <c r="M643" s="11"/>
      <c r="N643" s="74"/>
      <c r="O643" s="11"/>
      <c r="P643" s="10"/>
      <c r="Q643" s="10"/>
    </row>
    <row r="644" spans="7:17" ht="25.5" customHeight="1" x14ac:dyDescent="0.25">
      <c r="G644" s="11"/>
      <c r="H644" s="11"/>
      <c r="I644" s="74"/>
      <c r="J644" s="11"/>
      <c r="K644" s="11"/>
      <c r="L644" s="11"/>
      <c r="M644" s="11"/>
      <c r="N644" s="74"/>
      <c r="O644" s="11"/>
      <c r="P644" s="10"/>
      <c r="Q644" s="10"/>
    </row>
    <row r="645" spans="7:17" ht="25.5" customHeight="1" x14ac:dyDescent="0.25">
      <c r="G645" s="11"/>
      <c r="H645" s="11"/>
      <c r="I645" s="74"/>
      <c r="J645" s="11"/>
      <c r="K645" s="11"/>
      <c r="L645" s="11"/>
      <c r="M645" s="11"/>
      <c r="N645" s="74"/>
      <c r="O645" s="11"/>
      <c r="P645" s="10"/>
      <c r="Q645" s="10"/>
    </row>
    <row r="646" spans="7:17" ht="25.5" customHeight="1" x14ac:dyDescent="0.25">
      <c r="G646" s="11"/>
      <c r="H646" s="11"/>
      <c r="I646" s="74"/>
      <c r="J646" s="11"/>
      <c r="K646" s="11"/>
      <c r="L646" s="11"/>
      <c r="M646" s="11"/>
      <c r="N646" s="74"/>
      <c r="O646" s="11"/>
      <c r="P646" s="10"/>
      <c r="Q646" s="10"/>
    </row>
    <row r="647" spans="7:17" ht="25.5" customHeight="1" x14ac:dyDescent="0.25">
      <c r="G647" s="11"/>
      <c r="H647" s="11"/>
      <c r="I647" s="74"/>
      <c r="J647" s="11"/>
      <c r="K647" s="11"/>
      <c r="L647" s="11"/>
      <c r="M647" s="11"/>
      <c r="N647" s="74"/>
      <c r="O647" s="11"/>
      <c r="P647" s="10"/>
      <c r="Q647" s="10"/>
    </row>
    <row r="648" spans="7:17" ht="25.5" customHeight="1" x14ac:dyDescent="0.25">
      <c r="G648" s="11"/>
      <c r="H648" s="11"/>
      <c r="I648" s="74"/>
      <c r="J648" s="11"/>
      <c r="K648" s="11"/>
      <c r="L648" s="11"/>
      <c r="M648" s="11"/>
      <c r="N648" s="74"/>
      <c r="O648" s="11"/>
      <c r="P648" s="10"/>
      <c r="Q648" s="10"/>
    </row>
    <row r="649" spans="7:17" ht="25.5" customHeight="1" x14ac:dyDescent="0.25">
      <c r="G649" s="11"/>
      <c r="H649" s="11"/>
      <c r="I649" s="74"/>
      <c r="J649" s="11"/>
      <c r="K649" s="11"/>
      <c r="L649" s="11"/>
      <c r="M649" s="11"/>
      <c r="N649" s="74"/>
      <c r="O649" s="11"/>
      <c r="P649" s="10"/>
      <c r="Q649" s="10"/>
    </row>
    <row r="650" spans="7:17" ht="25.5" customHeight="1" x14ac:dyDescent="0.25">
      <c r="G650" s="11"/>
      <c r="H650" s="11"/>
      <c r="I650" s="74"/>
      <c r="J650" s="11"/>
      <c r="K650" s="11"/>
      <c r="L650" s="11"/>
      <c r="M650" s="11"/>
      <c r="N650" s="74"/>
      <c r="O650" s="11"/>
      <c r="P650" s="10"/>
      <c r="Q650" s="10"/>
    </row>
    <row r="651" spans="7:17" ht="25.5" customHeight="1" x14ac:dyDescent="0.25">
      <c r="G651" s="11"/>
      <c r="H651" s="11"/>
      <c r="I651" s="74"/>
      <c r="J651" s="11"/>
      <c r="K651" s="11"/>
      <c r="L651" s="11"/>
      <c r="M651" s="11"/>
      <c r="N651" s="74"/>
      <c r="O651" s="11"/>
      <c r="P651" s="10"/>
      <c r="Q651" s="10"/>
    </row>
    <row r="652" spans="7:17" ht="25.5" customHeight="1" x14ac:dyDescent="0.25">
      <c r="G652" s="11"/>
      <c r="H652" s="11"/>
      <c r="I652" s="74"/>
      <c r="J652" s="11"/>
      <c r="K652" s="11"/>
      <c r="L652" s="11"/>
      <c r="M652" s="11"/>
      <c r="N652" s="74"/>
      <c r="O652" s="11"/>
      <c r="P652" s="10"/>
      <c r="Q652" s="10"/>
    </row>
    <row r="653" spans="7:17" ht="25.5" customHeight="1" x14ac:dyDescent="0.25">
      <c r="G653" s="11"/>
      <c r="H653" s="11"/>
      <c r="I653" s="74"/>
      <c r="J653" s="11"/>
      <c r="K653" s="11"/>
      <c r="L653" s="11"/>
      <c r="M653" s="11"/>
      <c r="N653" s="74"/>
      <c r="O653" s="11"/>
      <c r="P653" s="10"/>
      <c r="Q653" s="10"/>
    </row>
    <row r="654" spans="7:17" ht="25.5" customHeight="1" x14ac:dyDescent="0.25">
      <c r="G654" s="11"/>
      <c r="H654" s="11"/>
      <c r="I654" s="74"/>
      <c r="J654" s="11"/>
      <c r="K654" s="11"/>
      <c r="L654" s="11"/>
      <c r="M654" s="11"/>
      <c r="N654" s="74"/>
      <c r="O654" s="11"/>
      <c r="P654" s="10"/>
      <c r="Q654" s="10"/>
    </row>
    <row r="655" spans="7:17" ht="25.5" customHeight="1" x14ac:dyDescent="0.25">
      <c r="G655" s="11"/>
      <c r="H655" s="11"/>
      <c r="I655" s="74"/>
      <c r="J655" s="11"/>
      <c r="K655" s="11"/>
      <c r="L655" s="11"/>
      <c r="M655" s="11"/>
      <c r="N655" s="74"/>
      <c r="O655" s="11"/>
      <c r="P655" s="10"/>
      <c r="Q655" s="10"/>
    </row>
    <row r="656" spans="7:17" ht="25.5" customHeight="1" x14ac:dyDescent="0.25">
      <c r="G656" s="11"/>
      <c r="H656" s="11"/>
      <c r="I656" s="74"/>
      <c r="J656" s="11"/>
      <c r="K656" s="11"/>
      <c r="L656" s="11"/>
      <c r="M656" s="11"/>
      <c r="N656" s="74"/>
      <c r="O656" s="11"/>
      <c r="P656" s="10"/>
      <c r="Q656" s="10"/>
    </row>
    <row r="657" spans="7:17" ht="25.5" customHeight="1" x14ac:dyDescent="0.25">
      <c r="G657" s="11"/>
      <c r="H657" s="11"/>
      <c r="I657" s="74"/>
      <c r="J657" s="11"/>
      <c r="K657" s="11"/>
      <c r="L657" s="11"/>
      <c r="M657" s="11"/>
      <c r="N657" s="74"/>
      <c r="O657" s="11"/>
      <c r="P657" s="10"/>
      <c r="Q657" s="10"/>
    </row>
    <row r="658" spans="7:17" ht="25.5" customHeight="1" x14ac:dyDescent="0.25">
      <c r="G658" s="11"/>
      <c r="H658" s="11"/>
      <c r="I658" s="74"/>
      <c r="J658" s="11"/>
      <c r="K658" s="11"/>
      <c r="L658" s="11"/>
      <c r="M658" s="11"/>
      <c r="N658" s="74"/>
      <c r="O658" s="11"/>
      <c r="P658" s="10"/>
      <c r="Q658" s="10"/>
    </row>
    <row r="659" spans="7:17" ht="25.5" customHeight="1" x14ac:dyDescent="0.25">
      <c r="G659" s="11"/>
      <c r="H659" s="11"/>
      <c r="I659" s="74"/>
      <c r="J659" s="11"/>
      <c r="K659" s="11"/>
      <c r="L659" s="11"/>
      <c r="M659" s="11"/>
      <c r="N659" s="74"/>
      <c r="O659" s="11"/>
      <c r="P659" s="10"/>
      <c r="Q659" s="10"/>
    </row>
    <row r="660" spans="7:17" ht="25.5" customHeight="1" x14ac:dyDescent="0.25">
      <c r="G660" s="11"/>
      <c r="H660" s="11"/>
      <c r="I660" s="74"/>
      <c r="J660" s="11"/>
      <c r="K660" s="11"/>
      <c r="L660" s="11"/>
      <c r="M660" s="11"/>
      <c r="N660" s="74"/>
      <c r="O660" s="11"/>
      <c r="P660" s="10"/>
      <c r="Q660" s="10"/>
    </row>
    <row r="661" spans="7:17" ht="25.5" customHeight="1" x14ac:dyDescent="0.25">
      <c r="G661" s="11"/>
      <c r="H661" s="11"/>
      <c r="I661" s="74"/>
      <c r="J661" s="11"/>
      <c r="K661" s="11"/>
      <c r="L661" s="11"/>
      <c r="M661" s="11"/>
      <c r="N661" s="74"/>
      <c r="O661" s="11"/>
      <c r="P661" s="10"/>
      <c r="Q661" s="10"/>
    </row>
    <row r="662" spans="7:17" ht="25.5" customHeight="1" x14ac:dyDescent="0.25">
      <c r="G662" s="11"/>
      <c r="H662" s="11"/>
      <c r="I662" s="74"/>
      <c r="J662" s="11"/>
      <c r="K662" s="11"/>
      <c r="L662" s="11"/>
      <c r="M662" s="11"/>
      <c r="N662" s="74"/>
      <c r="O662" s="11"/>
      <c r="P662" s="10"/>
      <c r="Q662" s="10"/>
    </row>
    <row r="663" spans="7:17" ht="25.5" customHeight="1" x14ac:dyDescent="0.25">
      <c r="G663" s="11"/>
      <c r="H663" s="11"/>
      <c r="I663" s="74"/>
      <c r="J663" s="11"/>
      <c r="K663" s="11"/>
      <c r="L663" s="11"/>
      <c r="M663" s="11"/>
      <c r="N663" s="74"/>
      <c r="O663" s="11"/>
      <c r="P663" s="10"/>
      <c r="Q663" s="10"/>
    </row>
    <row r="664" spans="7:17" ht="25.5" customHeight="1" x14ac:dyDescent="0.25">
      <c r="G664" s="11"/>
      <c r="H664" s="11"/>
      <c r="I664" s="74"/>
      <c r="J664" s="11"/>
      <c r="K664" s="11"/>
      <c r="L664" s="11"/>
      <c r="M664" s="11"/>
      <c r="N664" s="74"/>
      <c r="O664" s="11"/>
      <c r="P664" s="10"/>
      <c r="Q664" s="10"/>
    </row>
    <row r="665" spans="7:17" ht="25.5" customHeight="1" x14ac:dyDescent="0.25">
      <c r="G665" s="11"/>
      <c r="H665" s="11"/>
      <c r="I665" s="74"/>
      <c r="J665" s="11"/>
      <c r="K665" s="11"/>
      <c r="L665" s="11"/>
      <c r="M665" s="11"/>
      <c r="N665" s="74"/>
      <c r="O665" s="11"/>
      <c r="P665" s="10"/>
      <c r="Q665" s="10"/>
    </row>
  </sheetData>
  <dataConsolidate/>
  <mergeCells count="4">
    <mergeCell ref="A3:H3"/>
    <mergeCell ref="M3:N3"/>
    <mergeCell ref="I3:K3"/>
    <mergeCell ref="A1:H1"/>
  </mergeCells>
  <phoneticPr fontId="5" type="noConversion"/>
  <pageMargins left="0.27" right="0.3" top="0.98425196850393704" bottom="0.98425196850393704" header="0.51181102362204722" footer="0.51181102362204722"/>
  <pageSetup scale="38" orientation="landscape" r:id="rId1"/>
  <headerFooter alignWithMargins="0">
    <oddHeader>&amp;L&amp;G&amp;C&amp;"Arial,Gras"&amp;F&amp;R&amp;"Arial,Gras"WP1668</oddHeader>
    <oddFooter>&amp;L&amp;8 &amp;C&amp;8&amp;P of &amp;N&amp;R&amp;8&lt;Enter Project Name&gt;
&amp;F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Button 1">
              <controlPr defaultSize="0" print="0" autoFill="0" autoPict="0" macro="[0]!Button1_Click_print">
                <anchor moveWithCells="1" sizeWithCells="1">
                  <from>
                    <xdr:col>9</xdr:col>
                    <xdr:colOff>0</xdr:colOff>
                    <xdr:row>0</xdr:row>
                    <xdr:rowOff>30480</xdr:rowOff>
                  </from>
                  <to>
                    <xdr:col>9</xdr:col>
                    <xdr:colOff>792480</xdr:colOff>
                    <xdr:row>1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71"/>
  <sheetViews>
    <sheetView zoomScale="70" zoomScaleNormal="70" zoomScalePageLayoutView="70" workbookViewId="0">
      <selection activeCell="B56" sqref="B56"/>
    </sheetView>
  </sheetViews>
  <sheetFormatPr defaultColWidth="9.109375" defaultRowHeight="12.6" x14ac:dyDescent="0.2"/>
  <cols>
    <col min="1" max="1" width="34.88671875" style="28" customWidth="1"/>
    <col min="2" max="3" width="10.109375" style="28" customWidth="1"/>
    <col min="4" max="4" width="11.33203125" style="28" customWidth="1"/>
    <col min="5" max="5" width="10.109375" style="28" customWidth="1"/>
    <col min="6" max="6" width="9.109375" style="28"/>
    <col min="7" max="7" width="10" style="28" customWidth="1"/>
    <col min="8" max="16384" width="9.109375" style="28"/>
  </cols>
  <sheetData>
    <row r="1" spans="1:15" s="20" customFormat="1" ht="30.75" customHeight="1" x14ac:dyDescent="0.3">
      <c r="A1" s="16" t="s">
        <v>29</v>
      </c>
      <c r="B1" s="17"/>
      <c r="C1" s="17"/>
      <c r="D1" s="17"/>
      <c r="E1" s="17"/>
      <c r="F1" s="17"/>
      <c r="G1" s="17"/>
      <c r="H1" s="17"/>
      <c r="I1" s="18"/>
      <c r="J1" s="18"/>
      <c r="K1" s="18"/>
      <c r="L1" s="18"/>
      <c r="M1" s="19"/>
      <c r="N1" s="19"/>
      <c r="O1" s="19"/>
    </row>
    <row r="2" spans="1:15" s="26" customFormat="1" ht="5.0999999999999996" customHeight="1" x14ac:dyDescent="0.2">
      <c r="A2" s="21"/>
      <c r="B2" s="22"/>
      <c r="C2" s="22"/>
      <c r="D2" s="22"/>
      <c r="E2" s="22"/>
      <c r="F2" s="22"/>
      <c r="G2" s="22"/>
      <c r="H2" s="22"/>
      <c r="I2" s="23"/>
      <c r="J2" s="23"/>
      <c r="K2" s="23"/>
      <c r="L2" s="23"/>
      <c r="M2" s="24"/>
      <c r="N2" s="25"/>
      <c r="O2" s="25"/>
    </row>
    <row r="3" spans="1:15" ht="31.5" customHeight="1" x14ac:dyDescent="0.2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7"/>
      <c r="O3" s="27"/>
    </row>
    <row r="4" spans="1:15" s="27" customForma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5" s="27" customForma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5" s="27" customForma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5" s="27" customFormat="1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5" s="27" customFormat="1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5" s="27" customFormat="1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5" s="27" customFormat="1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5" s="27" customFormat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5" s="27" customForma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5" s="27" customFormat="1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5" s="27" customFormat="1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5" s="27" customFormat="1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5" s="27" customFormat="1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 s="27" customFormat="1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 s="27" customFormat="1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 s="27" customFormat="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 s="27" customFormat="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13" s="27" customFormat="1" ht="16.2" x14ac:dyDescent="0.25">
      <c r="A21" s="30"/>
      <c r="B21" s="31" t="s">
        <v>22</v>
      </c>
      <c r="C21" s="30"/>
      <c r="D21" s="30"/>
      <c r="E21" s="30"/>
      <c r="F21" s="29"/>
      <c r="G21" s="29"/>
      <c r="H21" s="29"/>
      <c r="I21" s="29"/>
      <c r="J21" s="29"/>
      <c r="K21" s="29"/>
      <c r="L21" s="29"/>
      <c r="M21" s="29"/>
    </row>
    <row r="22" spans="1:13" s="27" customFormat="1" ht="13.2" thickBot="1" x14ac:dyDescent="0.25">
      <c r="A22" s="30"/>
      <c r="B22" s="30"/>
      <c r="C22" s="30"/>
      <c r="D22" s="30"/>
      <c r="E22" s="30"/>
      <c r="F22" s="29"/>
      <c r="G22" s="29"/>
      <c r="H22" s="29"/>
      <c r="I22" s="29"/>
      <c r="J22" s="29"/>
      <c r="K22" s="29"/>
      <c r="L22" s="29"/>
      <c r="M22" s="29"/>
    </row>
    <row r="23" spans="1:13" s="27" customFormat="1" ht="13.2" thickBot="1" x14ac:dyDescent="0.25">
      <c r="A23" s="70" t="s">
        <v>7</v>
      </c>
      <c r="B23" s="56" t="s">
        <v>35</v>
      </c>
      <c r="C23" s="52" t="s">
        <v>20</v>
      </c>
      <c r="D23" s="52" t="s">
        <v>33</v>
      </c>
      <c r="E23" s="47" t="s">
        <v>34</v>
      </c>
      <c r="F23" s="32"/>
      <c r="G23" s="29"/>
      <c r="H23" s="29"/>
      <c r="I23" s="29"/>
      <c r="J23" s="29"/>
      <c r="K23" s="29"/>
      <c r="L23" s="29"/>
      <c r="M23" s="29"/>
    </row>
    <row r="24" spans="1:13" s="27" customFormat="1" x14ac:dyDescent="0.2">
      <c r="A24" s="33" t="s">
        <v>32</v>
      </c>
      <c r="B24" s="34">
        <f>SUMPRODUCT(('Issues Log'!$B$5:$B$1002=$A24)*('Issues Log'!$F$5:$F$1002=$B$23))</f>
        <v>0</v>
      </c>
      <c r="C24" s="34">
        <f>SUMPRODUCT(('Issues Log'!$B$5:$B$1002=$A24)*('Issues Log'!$F$5:$F$1002=$C$23))</f>
        <v>0</v>
      </c>
      <c r="D24" s="34">
        <f>SUMPRODUCT(('Issues Log'!$B$5:$B$1002=$A24)*('Issues Log'!$F$5:$F$1002=$D$23))</f>
        <v>0</v>
      </c>
      <c r="E24" s="34">
        <f>SUMPRODUCT(('Issues Log'!$B$5:$B$1002=$A24)*('Issues Log'!$F$5:$F$1002=$E$23))</f>
        <v>0</v>
      </c>
      <c r="F24" s="29"/>
      <c r="G24" s="29"/>
      <c r="H24" s="29"/>
      <c r="I24" s="29"/>
      <c r="J24" s="29"/>
      <c r="K24" s="29"/>
      <c r="L24" s="29"/>
      <c r="M24" s="29"/>
    </row>
    <row r="25" spans="1:13" s="27" customFormat="1" x14ac:dyDescent="0.2">
      <c r="A25" s="33" t="s">
        <v>19</v>
      </c>
      <c r="B25" s="34">
        <f>SUMPRODUCT(('Issues Log'!$B$5:$B$1002=$A25)*('Issues Log'!$F$5:$F$1002=$B$23))</f>
        <v>0</v>
      </c>
      <c r="C25" s="34">
        <f>SUMPRODUCT(('Issues Log'!$B$5:$B$1002=$A25)*('Issues Log'!$F$5:$F$1002=$C$23))</f>
        <v>0</v>
      </c>
      <c r="D25" s="34">
        <f>SUMPRODUCT(('Issues Log'!$B$5:$B$1002=$A25)*('Issues Log'!$F$5:$F$1002=$D$23))</f>
        <v>0</v>
      </c>
      <c r="E25" s="34">
        <f>SUMPRODUCT(('Issues Log'!$B$5:$B$1002=$A25)*('Issues Log'!$F$5:$F$1002=$E$23))</f>
        <v>0</v>
      </c>
      <c r="F25" s="29"/>
      <c r="G25" s="29"/>
      <c r="H25" s="29"/>
      <c r="I25" s="29"/>
      <c r="J25" s="29"/>
      <c r="K25" s="29"/>
      <c r="L25" s="29"/>
      <c r="M25" s="29"/>
    </row>
    <row r="26" spans="1:13" s="27" customFormat="1" x14ac:dyDescent="0.2">
      <c r="A26" s="35" t="s">
        <v>31</v>
      </c>
      <c r="B26" s="34">
        <f>SUMPRODUCT(('Issues Log'!$B$5:$B$1002=$A26)*('Issues Log'!$F$5:$F$1002=$B$23))</f>
        <v>0</v>
      </c>
      <c r="C26" s="34">
        <f>SUMPRODUCT(('Issues Log'!$B$5:$B$1002=$A26)*('Issues Log'!$F$5:$F$1002=$C$23))</f>
        <v>0</v>
      </c>
      <c r="D26" s="34">
        <f>SUMPRODUCT(('Issues Log'!$B$5:$B$1002=$A26)*('Issues Log'!$F$5:$F$1002=$D$23))</f>
        <v>0</v>
      </c>
      <c r="E26" s="34">
        <f>SUMPRODUCT(('Issues Log'!$B$5:$B$1002=$A26)*('Issues Log'!$F$5:$F$1002=$E$23))</f>
        <v>0</v>
      </c>
      <c r="F26" s="29"/>
      <c r="G26" s="29"/>
      <c r="H26" s="29"/>
      <c r="I26" s="29"/>
      <c r="J26" s="29"/>
      <c r="K26" s="29"/>
      <c r="L26" s="29"/>
      <c r="M26" s="29"/>
    </row>
    <row r="27" spans="1:13" s="27" customFormat="1" x14ac:dyDescent="0.2">
      <c r="A27" s="35" t="s">
        <v>30</v>
      </c>
      <c r="B27" s="34">
        <f>SUMPRODUCT(('Issues Log'!$B$5:$B$1002=$A27)*('Issues Log'!$F$5:$F$1002=$B$23))</f>
        <v>0</v>
      </c>
      <c r="C27" s="34">
        <f>SUMPRODUCT(('Issues Log'!$B$5:$B$1002=$A27)*('Issues Log'!$F$5:$F$1002=$C$23))</f>
        <v>0</v>
      </c>
      <c r="D27" s="34">
        <f>SUMPRODUCT(('Issues Log'!$B$5:$B$1002=$A27)*('Issues Log'!$F$5:$F$1002=$D$23))</f>
        <v>0</v>
      </c>
      <c r="E27" s="34">
        <f>SUMPRODUCT(('Issues Log'!$B$5:$B$1002=$A27)*('Issues Log'!$F$5:$F$1002=$E$23))</f>
        <v>0</v>
      </c>
      <c r="F27" s="29"/>
      <c r="G27" s="29"/>
      <c r="H27" s="29"/>
      <c r="I27" s="29"/>
      <c r="J27" s="29"/>
      <c r="K27" s="29"/>
      <c r="L27" s="29"/>
      <c r="M27" s="29"/>
    </row>
    <row r="28" spans="1:13" s="27" customForma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s="27" customForma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s="27" customForma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s="27" customForma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s="27" customForma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 s="27" customFormat="1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s="27" customForma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s="27" customFormat="1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s="27" customFormat="1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s="27" customForma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spans="1:13" s="27" customForma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s="27" customForma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13" s="27" customFormat="1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spans="1:13" s="27" customForma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 spans="1:13" s="27" customFormat="1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spans="1:13" s="27" customForma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3" s="27" customForma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1:13" s="27" customForma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spans="1:13" s="27" customForma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spans="1:13" s="27" customForma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3" s="27" customForma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 s="27" customForma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 s="27" customForma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 s="27" customForma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 spans="1:13" s="27" customForma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3" s="27" customForma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 s="27" customForma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s="27" customForma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s="27" customForma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 s="27" customFormat="1" ht="13.2" thickBo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29"/>
      <c r="L57" s="29"/>
      <c r="M57" s="29"/>
    </row>
    <row r="58" spans="1:13" s="27" customFormat="1" x14ac:dyDescent="0.2">
      <c r="A58" s="93" t="s">
        <v>3</v>
      </c>
      <c r="B58" s="94"/>
      <c r="C58" s="94"/>
      <c r="D58" s="94"/>
      <c r="E58" s="94"/>
      <c r="F58" s="94"/>
      <c r="G58" s="94"/>
      <c r="H58" s="94"/>
      <c r="I58" s="94"/>
      <c r="J58" s="95"/>
      <c r="K58" s="37"/>
      <c r="L58" s="29"/>
      <c r="M58" s="29"/>
    </row>
    <row r="59" spans="1:13" s="27" customFormat="1" ht="13.2" thickBot="1" x14ac:dyDescent="0.25">
      <c r="A59" s="38" t="s">
        <v>21</v>
      </c>
      <c r="B59" s="39"/>
      <c r="C59" s="40" t="s">
        <v>4</v>
      </c>
      <c r="D59" s="41"/>
      <c r="E59" s="42" t="s">
        <v>5</v>
      </c>
      <c r="F59" s="43"/>
      <c r="G59" s="43"/>
      <c r="H59" s="43"/>
      <c r="I59" s="43"/>
      <c r="J59" s="44"/>
      <c r="K59" s="45"/>
      <c r="L59" s="29"/>
    </row>
    <row r="60" spans="1:13" s="27" customFormat="1" ht="13.2" thickBot="1" x14ac:dyDescent="0.25">
      <c r="A60" s="33" t="s">
        <v>32</v>
      </c>
      <c r="B60" s="46">
        <f>COUNTIF('Issues Log'!B5:B521,"REOPENED")</f>
        <v>0</v>
      </c>
      <c r="C60" s="47" t="s">
        <v>34</v>
      </c>
      <c r="D60" s="46">
        <f>COUNTIF('Issues Log'!$F$5:$F$521,"MINOR")</f>
        <v>0</v>
      </c>
      <c r="E60" s="48"/>
      <c r="F60" s="49">
        <v>1</v>
      </c>
      <c r="G60" s="49">
        <v>2</v>
      </c>
      <c r="H60" s="49">
        <v>3</v>
      </c>
      <c r="I60" s="49">
        <v>4</v>
      </c>
      <c r="J60" s="50" t="s">
        <v>6</v>
      </c>
      <c r="K60" s="45"/>
      <c r="L60" s="29"/>
    </row>
    <row r="61" spans="1:13" s="27" customFormat="1" ht="13.2" thickBot="1" x14ac:dyDescent="0.25">
      <c r="A61" s="33" t="s">
        <v>19</v>
      </c>
      <c r="B61" s="51">
        <f>COUNTIF('Issues Log'!B5:B521,"OPEN")</f>
        <v>0</v>
      </c>
      <c r="C61" s="52" t="s">
        <v>33</v>
      </c>
      <c r="D61" s="51">
        <f>COUNTIF('Issues Log'!$F$5:$F$521,"MAJOR")</f>
        <v>0</v>
      </c>
      <c r="E61" s="47" t="s">
        <v>34</v>
      </c>
      <c r="F61" s="53">
        <f>COUNTIFS('Issues Log'!$F$5:$F$521,$E61,'Issues Log'!$P$5:$P$521,"&gt;=0")-SUM(G61:$J61)</f>
        <v>0</v>
      </c>
      <c r="G61" s="53">
        <f>COUNTIFS('Issues Log'!$F$5:$F$521,$E61,'Issues Log'!$P$5:$P$521,"&gt;=7")-SUM(H61:$J61)</f>
        <v>0</v>
      </c>
      <c r="H61" s="53">
        <f>COUNTIFS('Issues Log'!$F$5:$F$521,$E61,'Issues Log'!$P$5:$P$521,"&gt;=14")-SUM(I61:$J61)</f>
        <v>0</v>
      </c>
      <c r="I61" s="53">
        <f>COUNTIFS('Issues Log'!$F$5:$F$521,$E61,'Issues Log'!$P$5:$P$521,"&gt;=21")-SUM(J61:$J61)</f>
        <v>0</v>
      </c>
      <c r="J61" s="54">
        <f>COUNTIFS('Issues Log'!$F$5:$F$521,$E61,'Issues Log'!$P$5:$P$521,"&gt;=28")</f>
        <v>0</v>
      </c>
      <c r="K61" s="45"/>
      <c r="L61" s="29"/>
    </row>
    <row r="62" spans="1:13" s="27" customFormat="1" ht="13.2" thickBot="1" x14ac:dyDescent="0.25">
      <c r="A62" s="35" t="s">
        <v>31</v>
      </c>
      <c r="B62" s="51">
        <f>COUNTIF('Issues Log'!B3:B521,"RESOLVED")</f>
        <v>0</v>
      </c>
      <c r="C62" s="52" t="s">
        <v>20</v>
      </c>
      <c r="D62" s="51">
        <f>COUNTIF('Issues Log'!$F$5:$F$521,"CRITICAL")</f>
        <v>0</v>
      </c>
      <c r="E62" s="52" t="s">
        <v>33</v>
      </c>
      <c r="F62" s="53">
        <f>COUNTIFS('Issues Log'!$F$5:$F$521,$E62,'Issues Log'!$P$5:$P$521,"&gt;=0")-SUM(G62:$J62)</f>
        <v>0</v>
      </c>
      <c r="G62" s="53">
        <f>COUNTIFS('Issues Log'!$F$5:$F$521,$E62,'Issues Log'!$P$5:$P$521,"&gt;=7")-SUM(H62:$J62)</f>
        <v>0</v>
      </c>
      <c r="H62" s="53">
        <f>COUNTIFS('Issues Log'!$F$5:$F$521,$E62,'Issues Log'!$P$5:$P$521,"&gt;=14")-SUM(I62:$J62)</f>
        <v>0</v>
      </c>
      <c r="I62" s="53">
        <f>COUNTIFS('Issues Log'!$F$5:$F$521,$E62,'Issues Log'!$P$5:$P$521,"&gt;=21")-SUM(J62:$J62)</f>
        <v>0</v>
      </c>
      <c r="J62" s="54">
        <f>COUNTIFS('Issues Log'!$F$5:$F$521,$E62,'Issues Log'!$P$5:$P$521,"&gt;=28")</f>
        <v>0</v>
      </c>
      <c r="K62" s="45"/>
      <c r="L62" s="29"/>
    </row>
    <row r="63" spans="1:13" s="27" customFormat="1" ht="13.2" thickBot="1" x14ac:dyDescent="0.25">
      <c r="A63" s="35" t="s">
        <v>30</v>
      </c>
      <c r="B63" s="55">
        <f>COUNTIF('Issues Log'!B3:B521,"CLOSED")</f>
        <v>0</v>
      </c>
      <c r="C63" s="56" t="s">
        <v>35</v>
      </c>
      <c r="D63" s="57">
        <f>COUNTIF('Issues Log'!$F$5:$F$521,"BLOCKER")</f>
        <v>0</v>
      </c>
      <c r="E63" s="52" t="s">
        <v>20</v>
      </c>
      <c r="F63" s="53">
        <f>COUNTIFS('Issues Log'!$F$5:$F$521,$E63,'Issues Log'!$P$5:$P$521,"&gt;=0")-SUM(G63:$J63)</f>
        <v>0</v>
      </c>
      <c r="G63" s="53">
        <f>COUNTIFS('Issues Log'!$F$5:$F$521,$E63,'Issues Log'!$P$5:$P$521,"&gt;=7")-SUM(H63:$J63)</f>
        <v>0</v>
      </c>
      <c r="H63" s="53">
        <f>COUNTIFS('Issues Log'!$F$5:$F$521,$E63,'Issues Log'!$P$5:$P$521,"&gt;=14")-SUM(I63:$J63)</f>
        <v>0</v>
      </c>
      <c r="I63" s="53">
        <f>COUNTIFS('Issues Log'!$F$5:$F$521,$E63,'Issues Log'!$P$5:$P$521,"&gt;=21")-SUM(J63:$J63)</f>
        <v>0</v>
      </c>
      <c r="J63" s="54">
        <f>COUNTIFS('Issues Log'!$F$5:$F$521,$E63,'Issues Log'!$P$5:$P$521,"&gt;=28")</f>
        <v>0</v>
      </c>
      <c r="K63" s="45"/>
      <c r="L63" s="29"/>
    </row>
    <row r="64" spans="1:13" s="27" customFormat="1" ht="13.2" thickBot="1" x14ac:dyDescent="0.25">
      <c r="A64" s="77"/>
      <c r="B64" s="77"/>
      <c r="C64" s="78"/>
      <c r="D64" s="58"/>
      <c r="E64" s="56" t="s">
        <v>35</v>
      </c>
      <c r="F64" s="53">
        <f>COUNTIFS('Issues Log'!$F$5:$F$521,$E64,'Issues Log'!$P$5:$P$521,"&gt;=0")-SUM(G64:$J64)</f>
        <v>0</v>
      </c>
      <c r="G64" s="53">
        <f>COUNTIFS('Issues Log'!$F$5:$F$521,$E64,'Issues Log'!$P$5:$P$521,"&gt;=7")-SUM(H64:$J64)</f>
        <v>0</v>
      </c>
      <c r="H64" s="53">
        <f>COUNTIFS('Issues Log'!$F$5:$F$521,$E64,'Issues Log'!$P$5:$P$521,"&gt;=14")-SUM(I64:$J64)</f>
        <v>0</v>
      </c>
      <c r="I64" s="53">
        <f>COUNTIFS('Issues Log'!$F$5:$F$521,$E64,'Issues Log'!$P$5:$P$521,"&gt;=21")-SUM(J64:$J64)</f>
        <v>0</v>
      </c>
      <c r="J64" s="54">
        <f>COUNTIFS('Issues Log'!$F$5:$F$521,$E64,'Issues Log'!$P$5:$P$521,"&gt;=28")</f>
        <v>0</v>
      </c>
      <c r="K64" s="45"/>
      <c r="L64" s="29"/>
    </row>
    <row r="65" spans="1:12" s="27" customFormat="1" ht="13.2" thickBot="1" x14ac:dyDescent="0.25">
      <c r="A65" s="29"/>
      <c r="B65" s="79"/>
      <c r="C65" s="80"/>
      <c r="D65" s="59"/>
      <c r="E65" s="60"/>
      <c r="F65" s="61"/>
      <c r="G65" s="62"/>
      <c r="H65" s="61"/>
      <c r="I65" s="63"/>
      <c r="J65" s="64"/>
      <c r="K65" s="25"/>
      <c r="L65" s="25"/>
    </row>
    <row r="66" spans="1:12" s="27" customFormat="1" x14ac:dyDescent="0.2">
      <c r="A66" s="25"/>
      <c r="B66" s="81"/>
      <c r="C66" s="81"/>
      <c r="D66" s="65"/>
      <c r="E66" s="66"/>
      <c r="F66" s="67"/>
      <c r="G66" s="66"/>
      <c r="H66" s="68"/>
      <c r="I66" s="28"/>
      <c r="J66" s="28"/>
      <c r="K66" s="28"/>
    </row>
    <row r="71" spans="1:12" x14ac:dyDescent="0.2">
      <c r="K71" s="69"/>
    </row>
  </sheetData>
  <mergeCells count="2">
    <mergeCell ref="A58:J58"/>
    <mergeCell ref="A3:M3"/>
  </mergeCells>
  <phoneticPr fontId="3" type="noConversion"/>
  <pageMargins left="0.75" right="0.75" top="1" bottom="1" header="0.5" footer="0.5"/>
  <pageSetup paperSize="9" scale="70" fitToWidth="0" fitToHeight="0" orientation="landscape" r:id="rId1"/>
  <headerFooter alignWithMargins="0">
    <oddHeader>&amp;L&amp;G&amp;C&amp;"Arial,Gras"&amp;F&amp;R&amp;"Arial,Gras"WP1668</oddHeader>
    <oddFooter>&amp;L&amp;8
 &amp;C&amp;8&amp;P of &amp;N&amp;R&amp;8&lt;Enter Project Name&gt;
&amp;F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uthor_selected xmlns="http://schemas.microsoft.com/sharepoint/v3">
      <UserInfo>
        <DisplayName>Beaumont, Denis (FR - Paris)</DisplayName>
        <AccountId>146654</AccountId>
        <AccountType/>
      </UserInfo>
    </Author_selected>
    <Local_x0020_Internal_x0020_ServiceTaxHTField0 xmlns="7AF0C9C1-571A-469E-93FE-640E88AEF1EC">
      <Terms xmlns="http://schemas.microsoft.com/office/infopath/2007/PartnerControls"/>
    </Local_x0020_Internal_x0020_ServiceTaxHTField0>
    <DescriptionHTML xmlns="http://schemas.microsoft.com/sharepoint/v3" xsi:nil="true"/>
    <Global_x0020_Internal_x0020_ServiceTaxHTField0 xmlns="7AF0C9C1-571A-469E-93FE-640E88AEF1EC">
      <Terms xmlns="http://schemas.microsoft.com/office/infopath/2007/PartnerControls"/>
    </Global_x0020_Internal_x0020_ServiceTaxHTField0>
    <Local_x0020_Content_x0020_TypeTaxHTField0 xmlns="8DD08C88-CC4C-4D35-9129-A70DAA36BE5E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States:Engagement Management and Deliverables:Project Documentation and Workpapers</TermName>
          <TermId xmlns="http://schemas.microsoft.com/office/infopath/2007/PartnerControls">1dfe4056-dc6f-4fc5-9181-6dc67472d24d</TermId>
        </TermInfo>
      </Terms>
    </Local_x0020_Content_x0020_TypeTaxHTField0>
    <Client xmlns="http://schemas.microsoft.com/sharepoint/v3" xsi:nil="true"/>
    <i67d27b5dd1e4ed29b03622e76ee750b xmlns="a3273937-55e7-450c-ac1f-0f7de532f690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Method Approved</TermName>
          <TermId xmlns="http://schemas.microsoft.com/office/infopath/2007/PartnerControls">b7167b70-a149-4f38-8563-4055027a9d85</TermId>
        </TermInfo>
      </Terms>
    </i67d27b5dd1e4ed29b03622e76ee750b>
    <Primary_x0020_Global_x0020_IndustTaxHTField0 xmlns="83DDB362-4C05-4E52-A8D9-EF2F47978B8D">
      <Terms xmlns="http://schemas.microsoft.com/office/infopath/2007/PartnerControls"/>
    </Primary_x0020_Global_x0020_IndustTaxHTField0>
    <ClientID xmlns="a3273937-55e7-450c-ac1f-0f7de532f690" xsi:nil="true"/>
    <IPCO_x0020_DesignationTaxHTField0 xmlns="0DBE4740-AD0E-4EAB-9055-8EB1C48284D9">
      <Terms xmlns="http://schemas.microsoft.com/office/infopath/2007/PartnerControls">
        <TermInfo xmlns="http://schemas.microsoft.com/office/infopath/2007/PartnerControls">
          <TermName xmlns="http://schemas.microsoft.com/office/infopath/2007/PartnerControls">May be edited and used internally or externally for any purpose (Category D)</TermName>
          <TermId xmlns="http://schemas.microsoft.com/office/infopath/2007/PartnerControls">f8400f62-65c9-4658-9900-b0ea185e4722</TermId>
        </TermInfo>
      </Terms>
    </IPCO_x0020_DesignationTaxHTField0>
    <Primary_x0020_Local_x0020_IndustTaxHTField0 xmlns="83DDB362-4C05-4E52-A8D9-EF2F47978B8D">
      <Terms xmlns="http://schemas.microsoft.com/office/infopath/2007/PartnerControls"/>
    </Primary_x0020_Local_x0020_IndustTaxHTField0>
    <Author_entered xmlns="http://schemas.microsoft.com/sharepoint/v3" xsi:nil="true"/>
    <Contributor xmlns="http://schemas.microsoft.com/sharepoint/v3">
      <UserInfo>
        <DisplayName>Mubeen, Farha (US - Hyderabad)</DisplayName>
        <AccountId>143248</AccountId>
        <AccountType/>
      </UserInfo>
    </Contributor>
    <Global_x0020_Content_x0020_TypeTaxHTField0 xmlns="8DD08C88-CC4C-4D35-9129-A70DAA36BE5E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Engagement Management and Deliverables:Project Documentation and Workpapers:Best Practice or Template (PDW)</TermName>
          <TermId xmlns="http://schemas.microsoft.com/office/infopath/2007/PartnerControls">7da50216-cb00-43a7-abd2-d04edef21998</TermId>
        </TermInfo>
      </Terms>
    </Global_x0020_Content_x0020_TypeTaxHTField0>
    <Primary_x0020_Global_x0020_ClientTaxHTField0 xmlns="7D1768DD-F29E-4DC2-9191-F2636B9FA92C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Consulting:Technology Integration</TermName>
          <TermId xmlns="http://schemas.microsoft.com/office/infopath/2007/PartnerControls">8b1891a5-ab19-420a-b806-b51e6b19bade</TermId>
        </TermInfo>
      </Terms>
    </Primary_x0020_Global_x0020_ClientTaxHTField0>
    <Applicable_x0020_GeographyTaxHTField0 xmlns="5A51C775-C49C-428B-8C1E-2F89178D00F4">
      <Terms xmlns="http://schemas.microsoft.com/office/infopath/2007/PartnerControls">
        <TermInfo xmlns="http://schemas.microsoft.com/office/infopath/2007/PartnerControls">
          <TermName xmlns="http://schemas.microsoft.com/office/infopath/2007/PartnerControls">Global</TermName>
          <TermId xmlns="http://schemas.microsoft.com/office/infopath/2007/PartnerControls">f12aef73-b423-4016-a43f-15722d3a0a5e</TermId>
        </TermInfo>
      </Terms>
    </Applicable_x0020_GeographyTaxHTField0>
    <KAM_x0020_LanguageTaxHTField0 xmlns="39C40E9B-856B-46A7-8793-65A6FC1828D8">
      <Terms xmlns="http://schemas.microsoft.com/office/infopath/2007/PartnerControls">
        <TermInfo xmlns="http://schemas.microsoft.com/office/infopath/2007/PartnerControls">
          <TermName xmlns="http://schemas.microsoft.com/office/infopath/2007/PartnerControls">French</TermName>
          <TermId xmlns="http://schemas.microsoft.com/office/infopath/2007/PartnerControls">a87716a6-4c37-4739-a8ea-f2ab34bc007d</TermId>
        </TermInfo>
      </Terms>
    </KAM_x0020_LanguageTaxHTField0>
    <Secondary_x0020_Local_x0020_InduTaxHTField0 xmlns="546D9DE3-080E-4EC6-B7DD-508C11F603C7">
      <Terms xmlns="http://schemas.microsoft.com/office/infopath/2007/PartnerControls"/>
    </Secondary_x0020_Local_x0020_InduTaxHTField0>
    <TaxCatchAll xmlns="a3273937-55e7-450c-ac1f-0f7de532f690">
      <Value>1087</Value>
      <Value>932</Value>
      <Value>4212</Value>
      <Value>597</Value>
      <Value>2850</Value>
      <Value>4599</Value>
      <Value>310</Value>
      <Value>4014</Value>
      <Value>375</Value>
    </TaxCatchAll>
    <ClientLukup xmlns="a3273937-55e7-450c-ac1f-0f7de532f690" xsi:nil="true"/>
    <Geography_x0020_of_x0020_OriginTaxHTField0 xmlns="994E32D3-2E21-4611-87E1-D68FC08134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EMEA (Region):France (MF):France</TermName>
          <TermId xmlns="http://schemas.microsoft.com/office/infopath/2007/PartnerControls">1a5b97e0-46cc-4485-ad1a-3b1da8d653b4</TermId>
        </TermInfo>
      </Terms>
    </Geography_x0020_of_x0020_OriginTaxHTField0>
    <Secondary_x0020_Global_x0020_ClieTaxHTField0 xmlns="3A0186DE-B11E-4A29-9C82-428D45BCA71F">
      <Terms xmlns="http://schemas.microsoft.com/office/infopath/2007/PartnerControls"/>
    </Secondary_x0020_Global_x0020_ClieTaxHTField0>
    <Primary_x0020_Local_x0020_ClientTaxHTField0 xmlns="7D1768DD-F29E-4DC2-9191-F2636B9FA92C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States:Consulting:Technology</TermName>
          <TermId xmlns="http://schemas.microsoft.com/office/infopath/2007/PartnerControls">9a6a2785-bc85-4b8f-a22b-d95ad4761a0f</TermId>
        </TermInfo>
      </Terms>
    </Primary_x0020_Local_x0020_ClientTaxHTField0>
    <Secondary_x0020_Global_x0020_InduTaxHTField0 xmlns="546D9DE3-080E-4EC6-B7DD-508C11F603C7">
      <Terms xmlns="http://schemas.microsoft.com/office/infopath/2007/PartnerControls"/>
    </Secondary_x0020_Global_x0020_InduTaxHTField0>
    <Secondary_x0020_Local_x0020_ClieTaxHTField0 xmlns="3A0186DE-B11E-4A29-9C82-428D45BCA71F">
      <Terms xmlns="http://schemas.microsoft.com/office/infopath/2007/PartnerControls"/>
    </Secondary_x0020_Local_x0020_ClieTaxHTField0>
    <Abstract xmlns="513ae4d5-443f-4bc1-9f25-8f68dc5aa0c0">This file is in French for the France Member Firm. This template aligns with how issues are managed in the Basic workflow version of the Project Ma...</Abstract>
    <BusinessTitle xmlns="513ae4d5-443f-4bc1-9f25-8f68dc5aa0c0">WP1668: Issues Log, French, Template, Version 01</BusinessTitle>
    <ContentDate xmlns="513ae4d5-443f-4bc1-9f25-8f68dc5aa0c0">2016-09-27T23:00:00+00:00</ContentDat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New Document" ma:contentTypeID="0x0101002880177DFDC248C38C745E1D664A5FC5009468A19E74275348838589BEFD6A9573" ma:contentTypeVersion="33" ma:contentTypeDescription="Create a new Document" ma:contentTypeScope="" ma:versionID="78c5f819d1900017beaad3a6bc60b963">
  <xsd:schema xmlns:xsd="http://www.w3.org/2001/XMLSchema" xmlns:xs="http://www.w3.org/2001/XMLSchema" xmlns:p="http://schemas.microsoft.com/office/2006/metadata/properties" xmlns:ns1="http://schemas.microsoft.com/sharepoint/v3" xmlns:ns2="513ae4d5-443f-4bc1-9f25-8f68dc5aa0c0" xmlns:ns3="7AF0C9C1-571A-469E-93FE-640E88AEF1EC" xmlns:ns4="a3273937-55e7-450c-ac1f-0f7de532f690" xmlns:ns5="994E32D3-2E21-4611-87E1-D68FC0813440" xmlns:ns6="8DD08C88-CC4C-4D35-9129-A70DAA36BE5E" xmlns:ns7="83DDB362-4C05-4E52-A8D9-EF2F47978B8D" xmlns:ns8="7D1768DD-F29E-4DC2-9191-F2636B9FA92C" xmlns:ns9="0DBE4740-AD0E-4EAB-9055-8EB1C48284D9" xmlns:ns10="39C40E9B-856B-46A7-8793-65A6FC1828D8" xmlns:ns11="3A0186DE-B11E-4A29-9C82-428D45BCA71F" xmlns:ns12="546D9DE3-080E-4EC6-B7DD-508C11F603C7" xmlns:ns13="5A51C775-C49C-428B-8C1E-2F89178D00F4" targetNamespace="http://schemas.microsoft.com/office/2006/metadata/properties" ma:root="true" ma:fieldsID="5d21bcca66a164bd4947e839f629a6fd" ns1:_="" ns2:_="" ns3:_="" ns4:_="" ns5:_="" ns6:_="" ns7:_="" ns8:_="" ns9:_="" ns10:_="" ns11:_="" ns12:_="" ns13:_="">
    <xsd:import namespace="http://schemas.microsoft.com/sharepoint/v3"/>
    <xsd:import namespace="513ae4d5-443f-4bc1-9f25-8f68dc5aa0c0"/>
    <xsd:import namespace="7AF0C9C1-571A-469E-93FE-640E88AEF1EC"/>
    <xsd:import namespace="a3273937-55e7-450c-ac1f-0f7de532f690"/>
    <xsd:import namespace="994E32D3-2E21-4611-87E1-D68FC0813440"/>
    <xsd:import namespace="8DD08C88-CC4C-4D35-9129-A70DAA36BE5E"/>
    <xsd:import namespace="83DDB362-4C05-4E52-A8D9-EF2F47978B8D"/>
    <xsd:import namespace="7D1768DD-F29E-4DC2-9191-F2636B9FA92C"/>
    <xsd:import namespace="0DBE4740-AD0E-4EAB-9055-8EB1C48284D9"/>
    <xsd:import namespace="39C40E9B-856B-46A7-8793-65A6FC1828D8"/>
    <xsd:import namespace="3A0186DE-B11E-4A29-9C82-428D45BCA71F"/>
    <xsd:import namespace="546D9DE3-080E-4EC6-B7DD-508C11F603C7"/>
    <xsd:import namespace="5A51C775-C49C-428B-8C1E-2F89178D00F4"/>
    <xsd:element name="properties">
      <xsd:complexType>
        <xsd:sequence>
          <xsd:element name="documentManagement">
            <xsd:complexType>
              <xsd:all>
                <xsd:element ref="ns1:DescriptionHTML" minOccurs="0"/>
                <xsd:element ref="ns1:Author_selected" minOccurs="0"/>
                <xsd:element ref="ns3:Global_x0020_Internal_x0020_ServiceTaxHTField0" minOccurs="0"/>
                <xsd:element ref="ns4:TaxCatchAll" minOccurs="0"/>
                <xsd:element ref="ns4:TaxCatchAllLabel" minOccurs="0"/>
                <xsd:element ref="ns5:Geography_x0020_of_x0020_OriginTaxHTField0" minOccurs="0"/>
                <xsd:element ref="ns6:Local_x0020_Content_x0020_TypeTaxHTField0" minOccurs="0"/>
                <xsd:element ref="ns1:Client" minOccurs="0"/>
                <xsd:element ref="ns3:Local_x0020_Internal_x0020_ServiceTaxHTField0" minOccurs="0"/>
                <xsd:element ref="ns6:Global_x0020_Content_x0020_TypeTaxHTField0" minOccurs="0"/>
                <xsd:element ref="ns2:Abstract" minOccurs="0"/>
                <xsd:element ref="ns7:Primary_x0020_Global_x0020_IndustTaxHTField0" minOccurs="0"/>
                <xsd:element ref="ns8:Primary_x0020_Global_x0020_ClientTaxHTField0" minOccurs="0"/>
                <xsd:element ref="ns4:ClientLukup" minOccurs="0"/>
                <xsd:element ref="ns4:ClientID" minOccurs="0"/>
                <xsd:element ref="ns9:IPCO_x0020_DesignationTaxHTField0" minOccurs="0"/>
                <xsd:element ref="ns2:BusinessTitle"/>
                <xsd:element ref="ns10:KAM_x0020_LanguageTaxHTField0" minOccurs="0"/>
                <xsd:element ref="ns7:Primary_x0020_Local_x0020_IndustTaxHTField0" minOccurs="0"/>
                <xsd:element ref="ns1:Author_entered" minOccurs="0"/>
                <xsd:element ref="ns4:i67d27b5dd1e4ed29b03622e76ee750b" minOccurs="0"/>
                <xsd:element ref="ns11:Secondary_x0020_Global_x0020_ClieTaxHTField0" minOccurs="0"/>
                <xsd:element ref="ns12:Secondary_x0020_Local_x0020_InduTaxHTField0" minOccurs="0"/>
                <xsd:element ref="ns13:Applicable_x0020_GeographyTaxHTField0" minOccurs="0"/>
                <xsd:element ref="ns1:Contributor"/>
                <xsd:element ref="ns8:Primary_x0020_Local_x0020_ClientTaxHTField0" minOccurs="0"/>
                <xsd:element ref="ns12:Secondary_x0020_Global_x0020_InduTaxHTField0" minOccurs="0"/>
                <xsd:element ref="ns11:Secondary_x0020_Local_x0020_ClieTaxHTField0" minOccurs="0"/>
                <xsd:element ref="ns2:Content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escriptionHTML" ma:index="8" nillable="true" ma:displayName="KAM Description" ma:internalName="DescriptionHTML" ma:readOnly="false">
      <xsd:simpleType>
        <xsd:restriction base="dms:Unknown"/>
      </xsd:simpleType>
    </xsd:element>
    <xsd:element name="Author_selected" ma:index="10" nillable="true" ma:displayName="KAM Author" ma:list="UserInfo" ma:SharePointGroup="0" ma:internalName="Author_selected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lient" ma:index="19" nillable="true" ma:displayName="Client (text)" ma:internalName="Client" ma:readOnly="false">
      <xsd:simpleType>
        <xsd:restriction base="dms:Text">
          <xsd:maxLength value="255"/>
        </xsd:restriction>
      </xsd:simpleType>
    </xsd:element>
    <xsd:element name="Author_entered" ma:index="38" nillable="true" ma:displayName="KAM Author (text)" ma:internalName="Author_entered" ma:readOnly="false">
      <xsd:simpleType>
        <xsd:restriction base="dms:Text">
          <xsd:maxLength value="255"/>
        </xsd:restriction>
      </xsd:simpleType>
    </xsd:element>
    <xsd:element name="Contributor" ma:index="47" ma:displayName="KAM Contributor" ma:list="UserInfo" ma:SharePointGroup="0" ma:internalName="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ae4d5-443f-4bc1-9f25-8f68dc5aa0c0" elementFormDefault="qualified">
    <xsd:import namespace="http://schemas.microsoft.com/office/2006/documentManagement/types"/>
    <xsd:import namespace="http://schemas.microsoft.com/office/infopath/2007/PartnerControls"/>
    <xsd:element name="Abstract" ma:index="24" nillable="true" ma:displayName="Abstract" ma:internalName="Abstract">
      <xsd:simpleType>
        <xsd:restriction base="dms:Note">
          <xsd:maxLength value="150"/>
        </xsd:restriction>
      </xsd:simpleType>
    </xsd:element>
    <xsd:element name="BusinessTitle" ma:index="33" ma:displayName="Business Title" ma:indexed="true" ma:internalName="BusinessTitle" ma:readOnly="false">
      <xsd:simpleType>
        <xsd:restriction base="dms:Text"/>
      </xsd:simpleType>
    </xsd:element>
    <xsd:element name="ContentDate" ma:index="54" ma:displayName="Content Date" ma:format="DateOnly" ma:indexed="true" ma:internalName="Content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0C9C1-571A-469E-93FE-640E88AEF1EC" elementFormDefault="qualified">
    <xsd:import namespace="http://schemas.microsoft.com/office/2006/documentManagement/types"/>
    <xsd:import namespace="http://schemas.microsoft.com/office/infopath/2007/PartnerControls"/>
    <xsd:element name="Global_x0020_Internal_x0020_ServiceTaxHTField0" ma:index="11" nillable="true" ma:taxonomy="true" ma:internalName="Global_x0020_Internal_x0020_ServiceTaxHTField" ma:taxonomyFieldName="Global_x0020_Internal_x0020_Service" ma:displayName="Global Internal Service" ma:readOnly="false" ma:default="" ma:fieldId="{78949fba-bdc1-4268-a377-2819f8f8cc22}" ma:taxonomyMulti="true" ma:sspId="155bb128-613e-4099-96fa-4403fd0cc87b" ma:termSetId="2d964c90-0fcb-4b60-9702-531635f1725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ocal_x0020_Internal_x0020_ServiceTaxHTField0" ma:index="20" nillable="true" ma:taxonomy="true" ma:internalName="Local_x0020_Internal_x0020_ServiceTaxHTField" ma:taxonomyFieldName="Local_x0020_Internal_x0020_Service" ma:displayName="Local Internal Service" ma:readOnly="false" ma:default="" ma:fieldId="{3c6b9500-9e92-4dc8-ac80-766b07b1a639}" ma:taxonomyMulti="true" ma:sspId="155bb128-613e-4099-96fa-4403fd0cc87b" ma:termSetId="a6913820-b621-4796-b77e-fe7afb08f41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273937-55e7-450c-ac1f-0f7de532f69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35e094c5-d8f1-4f15-bff1-bc665dc24d7d}" ma:internalName="TaxCatchAll" ma:showField="CatchAllData" ma:web="a3273937-55e7-450c-ac1f-0f7de532f6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35e094c5-d8f1-4f15-bff1-bc665dc24d7d}" ma:internalName="TaxCatchAllLabel" ma:readOnly="true" ma:showField="CatchAllDataLabel" ma:web="a3273937-55e7-450c-ac1f-0f7de532f6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lientLukup" ma:index="29" nillable="true" ma:displayName="Client" ma:internalName="ClientLukup" ma:readOnly="false">
      <xsd:simpleType>
        <xsd:restriction base="dms:Text"/>
      </xsd:simpleType>
    </xsd:element>
    <xsd:element name="ClientID" ma:index="30" nillable="true" ma:displayName="ClientID" ma:internalName="ClientID" ma:readOnly="false">
      <xsd:simpleType>
        <xsd:restriction base="dms:Text"/>
      </xsd:simpleType>
    </xsd:element>
    <xsd:element name="i67d27b5dd1e4ed29b03622e76ee750b" ma:index="39" nillable="true" ma:taxonomy="true" ma:internalName="i67d27b5dd1e4ed29b03622e76ee750b" ma:taxonomyFieldName="Badge" ma:displayName="Badge" ma:fieldId="{267d27b5-dd1e-4ed2-9b03-622e76ee750b}" ma:taxonomyMulti="true" ma:sspId="6fbc8ed7-f359-45a5-bf77-267ed0eb5b96" ma:termSetId="7a48158d-64ca-4430-ad6d-4a8049ec2f5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E32D3-2E21-4611-87E1-D68FC0813440" elementFormDefault="qualified">
    <xsd:import namespace="http://schemas.microsoft.com/office/2006/documentManagement/types"/>
    <xsd:import namespace="http://schemas.microsoft.com/office/infopath/2007/PartnerControls"/>
    <xsd:element name="Geography_x0020_of_x0020_OriginTaxHTField0" ma:index="15" ma:taxonomy="true" ma:internalName="Geography_x0020_of_x0020_OriginT" ma:taxonomyFieldName="Geography_x0020_of_x0020_Origin" ma:displayName="Geography of Origin" ma:indexed="true" ma:readOnly="false" ma:default="" ma:fieldId="{7a66e3fe-fcb6-4ce2-854d-45e09459c5a7}" ma:sspId="155bb128-613e-4099-96fa-4403fd0cc87b" ma:termSetId="e4340256-abf0-49e3-8918-ff7cf781b3e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08C88-CC4C-4D35-9129-A70DAA36BE5E" elementFormDefault="qualified">
    <xsd:import namespace="http://schemas.microsoft.com/office/2006/documentManagement/types"/>
    <xsd:import namespace="http://schemas.microsoft.com/office/infopath/2007/PartnerControls"/>
    <xsd:element name="Local_x0020_Content_x0020_TypeTaxHTField0" ma:index="17" ma:taxonomy="true" ma:internalName="Local_x0020_Content_x0020_TypeTa" ma:taxonomyFieldName="Local_x0020_Content_x0020_Type" ma:displayName="Local Content Type" ma:indexed="true" ma:readOnly="false" ma:default="" ma:fieldId="{2366867c-77cd-4933-afd3-42beb1b807cf}" ma:sspId="155bb128-613e-4099-96fa-4403fd0cc87b" ma:termSetId="71325c3c-855f-4016-ae90-48a98c58e6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lobal_x0020_Content_x0020_TypeTaxHTField0" ma:index="22" ma:taxonomy="true" ma:internalName="Global_x0020_Content_x0020_TypeTa" ma:taxonomyFieldName="Global_x0020_Content_x0020_Type" ma:displayName="Global Content Type" ma:indexed="true" ma:readOnly="false" ma:default="" ma:fieldId="{fcc52b76-f36e-4614-8493-5412b2f37375}" ma:sspId="155bb128-613e-4099-96fa-4403fd0cc87b" ma:termSetId="c1d74e5f-813e-428a-9d1d-e00dfcad313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B362-4C05-4E52-A8D9-EF2F47978B8D" elementFormDefault="qualified">
    <xsd:import namespace="http://schemas.microsoft.com/office/2006/documentManagement/types"/>
    <xsd:import namespace="http://schemas.microsoft.com/office/infopath/2007/PartnerControls"/>
    <xsd:element name="Primary_x0020_Global_x0020_IndustTaxHTField0" ma:index="25" nillable="true" ma:taxonomy="true" ma:internalName="Primary_x0020_Global_x0020_Indust0" ma:taxonomyFieldName="Primary_x0020_Global_x0020_Indust" ma:displayName="Primary Global Industry" ma:indexed="true" ma:readOnly="false" ma:default="" ma:fieldId="{9829ff8e-6819-48cd-ae85-b2213487d9e6}" ma:sspId="155bb128-613e-4099-96fa-4403fd0cc87b" ma:termSetId="30ef725a-a352-4b6b-b897-20d376f351a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imary_x0020_Local_x0020_IndustTaxHTField0" ma:index="36" nillable="true" ma:taxonomy="true" ma:internalName="Primary_x0020_Local_x0020_Indust0" ma:taxonomyFieldName="Primary_x0020_Local_x0020_Indust" ma:displayName="Primary Local Industry" ma:indexed="true" ma:readOnly="false" ma:default="" ma:fieldId="{6b32ec70-79ed-4643-bd98-fe19e9037b23}" ma:sspId="155bb128-613e-4099-96fa-4403fd0cc87b" ma:termSetId="0f50edd8-f180-4274-afbc-8048378743e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768DD-F29E-4DC2-9191-F2636B9FA92C" elementFormDefault="qualified">
    <xsd:import namespace="http://schemas.microsoft.com/office/2006/documentManagement/types"/>
    <xsd:import namespace="http://schemas.microsoft.com/office/infopath/2007/PartnerControls"/>
    <xsd:element name="Primary_x0020_Global_x0020_ClientTaxHTField0" ma:index="27" nillable="true" ma:taxonomy="true" ma:internalName="Primary_x0020_Global_x0020_Client0" ma:taxonomyFieldName="Primary_x0020_Global_x0020_Client" ma:displayName="Primary Global Client Service" ma:indexed="true" ma:readOnly="false" ma:default="" ma:fieldId="{6fa21800-7e1f-46b0-9b6b-749847137ef7}" ma:sspId="155bb128-613e-4099-96fa-4403fd0cc87b" ma:termSetId="44905aca-31e9-4e2c-a2a6-9ecd7fd47e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imary_x0020_Local_x0020_ClientTaxHTField0" ma:index="48" nillable="true" ma:taxonomy="true" ma:internalName="Primary_x0020_Local_x0020_Client0" ma:taxonomyFieldName="Primary_x0020_Local_x0020_Client" ma:displayName="Primary Local Client Service" ma:indexed="true" ma:readOnly="false" ma:default="" ma:fieldId="{d67f870b-bb8f-4192-92b2-8d437da53387}" ma:sspId="155bb128-613e-4099-96fa-4403fd0cc87b" ma:termSetId="587f4f2d-e2a8-4747-91a8-ad30e346384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E4740-AD0E-4EAB-9055-8EB1C48284D9" elementFormDefault="qualified">
    <xsd:import namespace="http://schemas.microsoft.com/office/2006/documentManagement/types"/>
    <xsd:import namespace="http://schemas.microsoft.com/office/infopath/2007/PartnerControls"/>
    <xsd:element name="IPCO_x0020_DesignationTaxHTField0" ma:index="31" nillable="true" ma:taxonomy="true" ma:internalName="IPCO_x0020_DesignationTaxHTField" ma:taxonomyFieldName="IPCO_x0020_Designation" ma:displayName="IPCO Designation" ma:readOnly="false" ma:default="377;#May be edited and used internally or externally for any purpose (Category D)|f8400f62-65c9-4658-9900-b0ea185e4722" ma:fieldId="{310648f3-cc93-44e0-b643-60c4ef2fcc62}" ma:sspId="155bb128-613e-4099-96fa-4403fd0cc87b" ma:termSetId="4cc4a969-8de7-4bb8-953e-ed88518a96a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40E9B-856B-46A7-8793-65A6FC1828D8" elementFormDefault="qualified">
    <xsd:import namespace="http://schemas.microsoft.com/office/2006/documentManagement/types"/>
    <xsd:import namespace="http://schemas.microsoft.com/office/infopath/2007/PartnerControls"/>
    <xsd:element name="KAM_x0020_LanguageTaxHTField0" ma:index="34" ma:taxonomy="true" ma:internalName="KAM_x0020_LanguageTaxHTField0" ma:taxonomyFieldName="KAM_x0020_Language" ma:displayName="KAM Language" ma:readOnly="false" ma:default="1;#English (EN) (1787)|b169a262-1aaa-4ccb-9acf-78a36c1d9bab" ma:fieldId="{03648da4-bfa7-4bd1-96dc-f553c5e5b276}" ma:taxonomyMulti="true" ma:sspId="155bb128-613e-4099-96fa-4403fd0cc87b" ma:termSetId="af9198f1-74aa-4e26-b87e-e1ce7d7e6bdb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186DE-B11E-4A29-9C82-428D45BCA71F" elementFormDefault="qualified">
    <xsd:import namespace="http://schemas.microsoft.com/office/2006/documentManagement/types"/>
    <xsd:import namespace="http://schemas.microsoft.com/office/infopath/2007/PartnerControls"/>
    <xsd:element name="Secondary_x0020_Global_x0020_ClieTaxHTField0" ma:index="41" nillable="true" ma:taxonomy="true" ma:internalName="Secondary_x0020_Global_x0020_Clie0" ma:taxonomyFieldName="Secondary_x0020_Global_x0020_Clie" ma:displayName="Secondary Global Client Service" ma:readOnly="false" ma:default="" ma:fieldId="{936248a3-a03a-4130-81ab-4d29e233dc55}" ma:taxonomyMulti="true" ma:sspId="155bb128-613e-4099-96fa-4403fd0cc87b" ma:termSetId="44905aca-31e9-4e2c-a2a6-9ecd7fd47e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econdary_x0020_Local_x0020_ClieTaxHTField0" ma:index="52" nillable="true" ma:taxonomy="true" ma:internalName="Secondary_x0020_Local_x0020_Clie0" ma:taxonomyFieldName="Secondary_x0020_Local_x0020_Clie" ma:displayName="Secondary Local Client Service" ma:readOnly="false" ma:default="" ma:fieldId="{28eebca6-6196-4823-bbf3-f044ece0fe5d}" ma:taxonomyMulti="true" ma:sspId="155bb128-613e-4099-96fa-4403fd0cc87b" ma:termSetId="587f4f2d-e2a8-4747-91a8-ad30e346384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D9DE3-080E-4EC6-B7DD-508C11F603C7" elementFormDefault="qualified">
    <xsd:import namespace="http://schemas.microsoft.com/office/2006/documentManagement/types"/>
    <xsd:import namespace="http://schemas.microsoft.com/office/infopath/2007/PartnerControls"/>
    <xsd:element name="Secondary_x0020_Local_x0020_InduTaxHTField0" ma:index="43" nillable="true" ma:taxonomy="true" ma:internalName="Secondary_x0020_Local_x0020_Indu0" ma:taxonomyFieldName="Secondary_x0020_Local_x0020_Indu" ma:displayName="Secondary Local Industry" ma:readOnly="false" ma:default="" ma:fieldId="{9d641368-8359-4fe4-aecd-cff6926473b4}" ma:taxonomyMulti="true" ma:sspId="155bb128-613e-4099-96fa-4403fd0cc87b" ma:termSetId="0f50edd8-f180-4274-afbc-8048378743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econdary_x0020_Global_x0020_InduTaxHTField0" ma:index="50" nillable="true" ma:taxonomy="true" ma:internalName="Secondary_x0020_Global_x0020_Indu0" ma:taxonomyFieldName="Secondary_x0020_Global_x0020_Indu" ma:displayName="Secondary Global Industry" ma:readOnly="false" ma:default="" ma:fieldId="{a5fbaf9d-c649-4b58-88fb-19e85bd08591}" ma:taxonomyMulti="true" ma:sspId="155bb128-613e-4099-96fa-4403fd0cc87b" ma:termSetId="30ef725a-a352-4b6b-b897-20d376f351a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1C775-C49C-428B-8C1E-2F89178D00F4" elementFormDefault="qualified">
    <xsd:import namespace="http://schemas.microsoft.com/office/2006/documentManagement/types"/>
    <xsd:import namespace="http://schemas.microsoft.com/office/infopath/2007/PartnerControls"/>
    <xsd:element name="Applicable_x0020_GeographyTaxHTField0" ma:index="45" ma:taxonomy="true" ma:internalName="Applicable_x0020_GeographyTaxHTF" ma:taxonomyFieldName="Applicable_x0020_Geography" ma:displayName="Applicable Geography" ma:readOnly="false" ma:default="" ma:fieldId="{c7b729d8-9a17-489c-8693-58538765e77f}" ma:taxonomyMulti="true" ma:sspId="155bb128-613e-4099-96fa-4403fd0cc87b" ma:termSetId="2da3d9cd-4380-47c9-85c9-ae286304082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9C8E27-2F1E-4F34-8816-AEE019A2D4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742F4A-A87D-44E3-A52B-14A0A2F0D621}">
  <ds:schemaRefs>
    <ds:schemaRef ds:uri="http://www.w3.org/XML/1998/namespace"/>
    <ds:schemaRef ds:uri="http://purl.org/dc/terms/"/>
    <ds:schemaRef ds:uri="http://schemas.microsoft.com/office/infopath/2007/PartnerControls"/>
    <ds:schemaRef ds:uri="83DDB362-4C05-4E52-A8D9-EF2F47978B8D"/>
    <ds:schemaRef ds:uri="513ae4d5-443f-4bc1-9f25-8f68dc5aa0c0"/>
    <ds:schemaRef ds:uri="a3273937-55e7-450c-ac1f-0f7de532f690"/>
    <ds:schemaRef ds:uri="546D9DE3-080E-4EC6-B7DD-508C11F603C7"/>
    <ds:schemaRef ds:uri="http://schemas.openxmlformats.org/package/2006/metadata/core-properties"/>
    <ds:schemaRef ds:uri="0DBE4740-AD0E-4EAB-9055-8EB1C48284D9"/>
    <ds:schemaRef ds:uri="39C40E9B-856B-46A7-8793-65A6FC1828D8"/>
    <ds:schemaRef ds:uri="http://schemas.microsoft.com/office/2006/metadata/properties"/>
    <ds:schemaRef ds:uri="5A51C775-C49C-428B-8C1E-2F89178D00F4"/>
    <ds:schemaRef ds:uri="3A0186DE-B11E-4A29-9C82-428D45BCA71F"/>
    <ds:schemaRef ds:uri="8DD08C88-CC4C-4D35-9129-A70DAA36BE5E"/>
    <ds:schemaRef ds:uri="http://purl.org/dc/dcmitype/"/>
    <ds:schemaRef ds:uri="7D1768DD-F29E-4DC2-9191-F2636B9FA92C"/>
    <ds:schemaRef ds:uri="http://purl.org/dc/elements/1.1/"/>
    <ds:schemaRef ds:uri="7AF0C9C1-571A-469E-93FE-640E88AEF1EC"/>
    <ds:schemaRef ds:uri="http://schemas.microsoft.com/office/2006/documentManagement/types"/>
    <ds:schemaRef ds:uri="994E32D3-2E21-4611-87E1-D68FC0813440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A4519BC-3F41-4737-BC7A-02A297D88B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13ae4d5-443f-4bc1-9f25-8f68dc5aa0c0"/>
    <ds:schemaRef ds:uri="7AF0C9C1-571A-469E-93FE-640E88AEF1EC"/>
    <ds:schemaRef ds:uri="a3273937-55e7-450c-ac1f-0f7de532f690"/>
    <ds:schemaRef ds:uri="994E32D3-2E21-4611-87E1-D68FC0813440"/>
    <ds:schemaRef ds:uri="8DD08C88-CC4C-4D35-9129-A70DAA36BE5E"/>
    <ds:schemaRef ds:uri="83DDB362-4C05-4E52-A8D9-EF2F47978B8D"/>
    <ds:schemaRef ds:uri="7D1768DD-F29E-4DC2-9191-F2636B9FA92C"/>
    <ds:schemaRef ds:uri="0DBE4740-AD0E-4EAB-9055-8EB1C48284D9"/>
    <ds:schemaRef ds:uri="39C40E9B-856B-46A7-8793-65A6FC1828D8"/>
    <ds:schemaRef ds:uri="3A0186DE-B11E-4A29-9C82-428D45BCA71F"/>
    <ds:schemaRef ds:uri="546D9DE3-080E-4EC6-B7DD-508C11F603C7"/>
    <ds:schemaRef ds:uri="5A51C775-C49C-428B-8C1E-2F89178D0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Issues Log</vt:lpstr>
      <vt:lpstr>Status Report</vt:lpstr>
      <vt:lpstr>'Issues Log'!Print_Area</vt:lpstr>
      <vt:lpstr>'Status Report'!Print_Area</vt:lpstr>
      <vt:lpstr>'Issues Log'!Print_Titles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mlangreau@deloitte.fr</dc:creator>
  <cp:lastModifiedBy>Langreau, Matthieu (FR - Paris)</cp:lastModifiedBy>
  <cp:lastPrinted>2016-11-11T10:32:03Z</cp:lastPrinted>
  <dcterms:created xsi:type="dcterms:W3CDTF">2009-02-24T20:05:13Z</dcterms:created>
  <dcterms:modified xsi:type="dcterms:W3CDTF">2016-11-30T09:34:55Z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0x0101002880177DFDC248C38C745E1D664A5FC5009468A19E74275348838589BEFD6A9573</vt:lpwstr>
  </property>
  <property fmtid="{D5CDD505-2E9C-101B-9397-08002B2CF9AE}" pid="3" name="Local Content Type">
    <vt:lpwstr>932;#United States:Engagement Management and Deliverables:Project Documentation and Workpapers|1dfe4056-dc6f-4fc5-9181-6dc67472d24d</vt:lpwstr>
  </property>
  <property fmtid="{D5CDD505-2E9C-101B-9397-08002B2CF9AE}" pid="4" name="Primary Local Client">
    <vt:lpwstr>4212;#United States:Consulting:Technology|9a6a2785-bc85-4b8f-a22b-d95ad4761a0f</vt:lpwstr>
  </property>
  <property fmtid="{D5CDD505-2E9C-101B-9397-08002B2CF9AE}" pid="5" name="Badge">
    <vt:lpwstr>4599;#Method Approved|b7167b70-a149-4f38-8563-4055027a9d85</vt:lpwstr>
  </property>
  <property fmtid="{D5CDD505-2E9C-101B-9397-08002B2CF9AE}" pid="6" name="Applicable Geography">
    <vt:lpwstr>375;#Global|f12aef73-b423-4016-a43f-15722d3a0a5e</vt:lpwstr>
  </property>
  <property fmtid="{D5CDD505-2E9C-101B-9397-08002B2CF9AE}" pid="7" name="Secondary Local Indu">
    <vt:lpwstr/>
  </property>
  <property fmtid="{D5CDD505-2E9C-101B-9397-08002B2CF9AE}" pid="8" name="Primary Local Indust">
    <vt:lpwstr/>
  </property>
  <property fmtid="{D5CDD505-2E9C-101B-9397-08002B2CF9AE}" pid="9" name="Geography of Origin">
    <vt:lpwstr>597;#EMEA (Region):France (MF):France|1a5b97e0-46cc-4485-ad1a-3b1da8d653b4</vt:lpwstr>
  </property>
  <property fmtid="{D5CDD505-2E9C-101B-9397-08002B2CF9AE}" pid="10" name="KAM Language">
    <vt:lpwstr>310;#French|a87716a6-4c37-4739-a8ea-f2ab34bc007d</vt:lpwstr>
  </property>
  <property fmtid="{D5CDD505-2E9C-101B-9397-08002B2CF9AE}" pid="11" name="Primary Global Client">
    <vt:lpwstr>1087;#Consulting:Technology Integration|8b1891a5-ab19-420a-b806-b51e6b19bade</vt:lpwstr>
  </property>
  <property fmtid="{D5CDD505-2E9C-101B-9397-08002B2CF9AE}" pid="12" name="Secondary Global Indu">
    <vt:lpwstr/>
  </property>
  <property fmtid="{D5CDD505-2E9C-101B-9397-08002B2CF9AE}" pid="13" name="Secondary Global Clie">
    <vt:lpwstr/>
  </property>
  <property fmtid="{D5CDD505-2E9C-101B-9397-08002B2CF9AE}" pid="14" name="Primary Global Indust">
    <vt:lpwstr/>
  </property>
  <property fmtid="{D5CDD505-2E9C-101B-9397-08002B2CF9AE}" pid="15" name="Global Content Type">
    <vt:lpwstr>2850;#Engagement Management and Deliverables:Project Documentation and Workpapers:Best Practice or Template (PDW)|7da50216-cb00-43a7-abd2-d04edef21998</vt:lpwstr>
  </property>
  <property fmtid="{D5CDD505-2E9C-101B-9397-08002B2CF9AE}" pid="16" name="Local Internal Service">
    <vt:lpwstr/>
  </property>
  <property fmtid="{D5CDD505-2E9C-101B-9397-08002B2CF9AE}" pid="17" name="Global Internal Service">
    <vt:lpwstr/>
  </property>
  <property fmtid="{D5CDD505-2E9C-101B-9397-08002B2CF9AE}" pid="18" name="Secondary Local Clie">
    <vt:lpwstr/>
  </property>
  <property fmtid="{D5CDD505-2E9C-101B-9397-08002B2CF9AE}" pid="19" name="IPCO Designation">
    <vt:lpwstr>4014;#May be edited and used internally or externally for any purpose (Category D)|f8400f62-65c9-4658-9900-b0ea185e4722</vt:lpwstr>
  </property>
  <property fmtid="{D5CDD505-2E9C-101B-9397-08002B2CF9AE}" pid="20" name="_dlc_policyId">
    <vt:lpwstr/>
  </property>
  <property fmtid="{D5CDD505-2E9C-101B-9397-08002B2CF9AE}" pid="21" name="ItemRetentionFormula">
    <vt:lpwstr/>
  </property>
  <property fmtid="{D5CDD505-2E9C-101B-9397-08002B2CF9AE}" pid="22" name="_docset_NoMedatataSyncRequired">
    <vt:lpwstr>False</vt:lpwstr>
  </property>
  <property fmtid="{D5CDD505-2E9C-101B-9397-08002B2CF9AE}" pid="23" name="_dlc_DocIdPersistId">
    <vt:bool>true</vt:bool>
  </property>
</Properties>
</file>