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xr:revisionPtr revIDLastSave="0" documentId="13_ncr:1_{B2163006-55DA-8643-9A63-D7888A81AED3}" xr6:coauthVersionLast="47" xr6:coauthVersionMax="47" xr10:uidLastSave="{00000000-0000-0000-0000-000000000000}"/>
  <bookViews>
    <workbookView xWindow="5400" yWindow="500" windowWidth="26740" windowHeight="13560" xr2:uid="{50678796-CEAE-EB4F-880D-6F84E90F0DD8}"/>
  </bookViews>
  <sheets>
    <sheet name="Sheet1" sheetId="1" r:id="rId1"/>
  </sheets>
  <definedNames>
    <definedName name="_xlchart.v1.0" hidden="1">Sheet1!$J$2:$J$22</definedName>
    <definedName name="_xlchart.v1.1" hidden="1">Sheet1!$K$1</definedName>
    <definedName name="_xlchart.v1.2" hidden="1">Sheet1!$K$2:$K$22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K7" i="1" s="1"/>
  <c r="F8" i="1"/>
  <c r="F9" i="1"/>
  <c r="F10" i="1"/>
  <c r="F11" i="1"/>
  <c r="K11" i="1" s="1"/>
  <c r="F12" i="1"/>
  <c r="F13" i="1"/>
  <c r="F14" i="1"/>
  <c r="F15" i="1"/>
  <c r="K15" i="1" s="1"/>
  <c r="F16" i="1"/>
  <c r="F17" i="1"/>
  <c r="F18" i="1"/>
  <c r="F19" i="1"/>
  <c r="K19" i="1" s="1"/>
  <c r="F20" i="1"/>
  <c r="F21" i="1"/>
  <c r="F22" i="1"/>
  <c r="E3" i="1"/>
  <c r="K3" i="1" s="1"/>
  <c r="E4" i="1"/>
  <c r="E5" i="1"/>
  <c r="E6" i="1"/>
  <c r="K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K22" i="1" s="1"/>
  <c r="E2" i="1"/>
  <c r="K4" i="1"/>
  <c r="K5" i="1"/>
  <c r="K8" i="1"/>
  <c r="K9" i="1"/>
  <c r="K10" i="1"/>
  <c r="K12" i="1"/>
  <c r="K13" i="1"/>
  <c r="K14" i="1"/>
  <c r="K16" i="1"/>
  <c r="K17" i="1"/>
  <c r="K18" i="1"/>
  <c r="K20" i="1"/>
  <c r="K21" i="1"/>
  <c r="K2" i="1"/>
  <c r="G2" i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2" i="1"/>
  <c r="J2" i="1" s="1"/>
</calcChain>
</file>

<file path=xl/sharedStrings.xml><?xml version="1.0" encoding="utf-8"?>
<sst xmlns="http://schemas.openxmlformats.org/spreadsheetml/2006/main" count="10" uniqueCount="10">
  <si>
    <t>Initial Weight (grams)</t>
  </si>
  <si>
    <t>Final Weight (grams)</t>
  </si>
  <si>
    <t>Initial Height (mm) error (±0.5)</t>
  </si>
  <si>
    <t>Final Height (mm)</t>
  </si>
  <si>
    <t>Pressure (N/m^2)</t>
  </si>
  <si>
    <t>Volume proportion</t>
  </si>
  <si>
    <t>Pressure Proportion</t>
  </si>
  <si>
    <t>Actual value of p</t>
  </si>
  <si>
    <t>Final Volume (cm^3)</t>
  </si>
  <si>
    <t>Initial 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</si>
</sst>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99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Volume proportion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83945756780402"/>
                  <c:y val="5.60987168270632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1.1594286890157469E-3</c:v>
                </c:pt>
                <c:pt idx="2">
                  <c:v>2.3188573780314938E-3</c:v>
                </c:pt>
                <c:pt idx="3">
                  <c:v>3.4782860670472403E-3</c:v>
                </c:pt>
                <c:pt idx="4">
                  <c:v>4.6377147560629876E-3</c:v>
                </c:pt>
                <c:pt idx="5">
                  <c:v>5.7971434450787337E-3</c:v>
                </c:pt>
                <c:pt idx="6">
                  <c:v>6.9565721340944806E-3</c:v>
                </c:pt>
                <c:pt idx="7">
                  <c:v>8.1160008231102292E-3</c:v>
                </c:pt>
                <c:pt idx="8">
                  <c:v>9.2754295121259753E-3</c:v>
                </c:pt>
                <c:pt idx="9">
                  <c:v>1.0434858201141721E-2</c:v>
                </c:pt>
                <c:pt idx="10">
                  <c:v>1.1594286890157467E-2</c:v>
                </c:pt>
                <c:pt idx="11">
                  <c:v>1.2753715579173215E-2</c:v>
                </c:pt>
                <c:pt idx="12">
                  <c:v>1.3913144268188961E-2</c:v>
                </c:pt>
                <c:pt idx="13">
                  <c:v>1.5072572957204711E-2</c:v>
                </c:pt>
                <c:pt idx="14">
                  <c:v>1.6232001646220458E-2</c:v>
                </c:pt>
                <c:pt idx="15">
                  <c:v>1.7391430335236203E-2</c:v>
                </c:pt>
                <c:pt idx="16">
                  <c:v>1.8550859024251951E-2</c:v>
                </c:pt>
                <c:pt idx="17">
                  <c:v>1.9710287713267698E-2</c:v>
                </c:pt>
                <c:pt idx="18">
                  <c:v>2.0869716402283443E-2</c:v>
                </c:pt>
                <c:pt idx="19">
                  <c:v>2.202914509129919E-2</c:v>
                </c:pt>
                <c:pt idx="20">
                  <c:v>2.3188573780314935E-2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0</c:v>
                </c:pt>
                <c:pt idx="1">
                  <c:v>-1.8318595556580366E-3</c:v>
                </c:pt>
                <c:pt idx="2">
                  <c:v>-3.6637191113160733E-3</c:v>
                </c:pt>
                <c:pt idx="3">
                  <c:v>-1.8419823143698312E-3</c:v>
                </c:pt>
                <c:pt idx="4">
                  <c:v>-5.5259469431094936E-3</c:v>
                </c:pt>
                <c:pt idx="5">
                  <c:v>-5.5361444232268743E-3</c:v>
                </c:pt>
                <c:pt idx="6">
                  <c:v>-5.5463796094081157E-3</c:v>
                </c:pt>
                <c:pt idx="7">
                  <c:v>-9.2610878519545324E-3</c:v>
                </c:pt>
                <c:pt idx="8">
                  <c:v>-1.301373151708092E-2</c:v>
                </c:pt>
                <c:pt idx="9">
                  <c:v>-1.1217188793211329E-2</c:v>
                </c:pt>
                <c:pt idx="10">
                  <c:v>-9.382739982938185E-3</c:v>
                </c:pt>
                <c:pt idx="11">
                  <c:v>-1.3135835976113458E-2</c:v>
                </c:pt>
                <c:pt idx="12">
                  <c:v>-1.3210204725751322E-2</c:v>
                </c:pt>
                <c:pt idx="13">
                  <c:v>-1.5125922047560657E-2</c:v>
                </c:pt>
                <c:pt idx="14">
                  <c:v>-1.3285420349760463E-2</c:v>
                </c:pt>
                <c:pt idx="15">
                  <c:v>-1.3310682923729625E-2</c:v>
                </c:pt>
                <c:pt idx="16">
                  <c:v>-1.5270282739032416E-2</c:v>
                </c:pt>
                <c:pt idx="17">
                  <c:v>-1.5328801522356642E-2</c:v>
                </c:pt>
                <c:pt idx="18">
                  <c:v>-1.9197786785859421E-2</c:v>
                </c:pt>
                <c:pt idx="19">
                  <c:v>-1.7344603708047947E-2</c:v>
                </c:pt>
                <c:pt idx="20">
                  <c:v>-1.9271781897831051E-2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C-CC4D-BCCE-FB35AB63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96256"/>
        <c:axId val="1466197904"/>
      </c:scatterChart>
      <c:valAx>
        <c:axId val="14661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97904"/>
        <c:crosses val="autoZero"/>
        <c:crossBetween val="midCat"/>
      </c:valAx>
      <c:valAx>
        <c:axId val="14661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4</xdr:row>
      <xdr:rowOff>88900</xdr:rowOff>
    </xdr:from>
    <xdr:to>
      <xdr:col>18</xdr:col>
      <xdr:colOff>304800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75E16-0A02-C882-E172-242A2E93E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FA88-6612-9B48-8089-62296A12B958}">
  <dimension ref="A1:K22"/>
  <sheetViews>
    <sheetView tabSelected="1" topLeftCell="L1" workbookViewId="0">
      <selection activeCell="G25" sqref="G25"/>
    </sheetView>
  </sheetViews>
  <sheetFormatPr baseColWidth="10" defaultRowHeight="16" x14ac:dyDescent="0.2"/>
  <cols>
    <col min="13" max="13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8</v>
      </c>
      <c r="G1" s="1" t="s">
        <v>7</v>
      </c>
      <c r="H1" s="1" t="s">
        <v>4</v>
      </c>
      <c r="I1" s="1"/>
      <c r="J1" t="s">
        <v>6</v>
      </c>
      <c r="K1" t="s">
        <v>5</v>
      </c>
    </row>
    <row r="2" spans="1:11" x14ac:dyDescent="0.2">
      <c r="A2" s="1">
        <v>0</v>
      </c>
      <c r="B2" s="1">
        <v>0</v>
      </c>
      <c r="C2" s="1">
        <v>58.5</v>
      </c>
      <c r="D2" s="1">
        <v>58.5</v>
      </c>
      <c r="E2" s="1">
        <f>171.7+6.2+(3.25/2)^2*3.14159265358979*C2/10</f>
        <v>226.43024339018038</v>
      </c>
      <c r="F2" s="1">
        <f>171.7+6.2+(3.25/2)^2*3.14159265358979*D2/10</f>
        <v>226.43024339018038</v>
      </c>
      <c r="G2">
        <f>101325+(0.0485*9.8/0.0008295)</f>
        <v>101897.99578059072</v>
      </c>
      <c r="H2">
        <f>B2*1/1000 * 9.8 * 1/0.0008295</f>
        <v>0</v>
      </c>
      <c r="J2">
        <f>H2/101897.996</f>
        <v>0</v>
      </c>
      <c r="K2">
        <f>(F2-E2)/E2</f>
        <v>0</v>
      </c>
    </row>
    <row r="3" spans="1:11" x14ac:dyDescent="0.2">
      <c r="A3" s="1">
        <v>0</v>
      </c>
      <c r="B3" s="1">
        <v>10</v>
      </c>
      <c r="C3" s="1">
        <v>58.5</v>
      </c>
      <c r="D3" s="1">
        <v>58</v>
      </c>
      <c r="E3" s="1">
        <f t="shared" ref="E3:F22" si="0">171.7+6.2+(3.25/2)^2*3.14159265358979*C3/10</f>
        <v>226.43024339018038</v>
      </c>
      <c r="F3" s="1">
        <f t="shared" si="0"/>
        <v>226.0154549851361</v>
      </c>
      <c r="H3">
        <f t="shared" ref="H3:H22" si="1">B3*1/1000 * 9.8 * 1/0.0008295</f>
        <v>118.14345991561181</v>
      </c>
      <c r="J3">
        <f>H3/101897.996</f>
        <v>1.1594286890157469E-3</v>
      </c>
      <c r="K3">
        <f t="shared" ref="K3:K22" si="2">(F3-E3)/E3</f>
        <v>-1.8318595556580366E-3</v>
      </c>
    </row>
    <row r="4" spans="1:11" x14ac:dyDescent="0.2">
      <c r="A4" s="1">
        <v>0</v>
      </c>
      <c r="B4" s="1">
        <v>20</v>
      </c>
      <c r="C4" s="1">
        <v>58.5</v>
      </c>
      <c r="D4" s="1">
        <v>57.5</v>
      </c>
      <c r="E4" s="1">
        <f t="shared" si="0"/>
        <v>226.43024339018038</v>
      </c>
      <c r="F4" s="1">
        <f t="shared" si="0"/>
        <v>225.60066658009183</v>
      </c>
      <c r="H4">
        <f t="shared" si="1"/>
        <v>236.28691983122363</v>
      </c>
      <c r="J4">
        <f t="shared" ref="J4:J22" si="3">H4/101897.996</f>
        <v>2.3188573780314938E-3</v>
      </c>
      <c r="K4">
        <f t="shared" si="2"/>
        <v>-3.6637191113160733E-3</v>
      </c>
    </row>
    <row r="5" spans="1:11" x14ac:dyDescent="0.2">
      <c r="A5" s="1">
        <v>0</v>
      </c>
      <c r="B5" s="1">
        <v>30</v>
      </c>
      <c r="C5" s="1">
        <v>57</v>
      </c>
      <c r="D5" s="1">
        <v>56.5</v>
      </c>
      <c r="E5" s="1">
        <f t="shared" si="0"/>
        <v>225.18587817504755</v>
      </c>
      <c r="F5" s="1">
        <f t="shared" si="0"/>
        <v>224.77108977000327</v>
      </c>
      <c r="H5">
        <f t="shared" si="1"/>
        <v>354.4303797468354</v>
      </c>
      <c r="J5">
        <f t="shared" si="3"/>
        <v>3.4782860670472403E-3</v>
      </c>
      <c r="K5">
        <f t="shared" si="2"/>
        <v>-1.8419823143698312E-3</v>
      </c>
    </row>
    <row r="6" spans="1:11" x14ac:dyDescent="0.2">
      <c r="A6" s="1">
        <v>0</v>
      </c>
      <c r="B6" s="1">
        <v>40</v>
      </c>
      <c r="C6" s="1">
        <v>57</v>
      </c>
      <c r="D6" s="1">
        <v>55.5</v>
      </c>
      <c r="E6" s="1">
        <f t="shared" si="0"/>
        <v>225.18587817504755</v>
      </c>
      <c r="F6" s="1">
        <f t="shared" si="0"/>
        <v>223.94151295991472</v>
      </c>
      <c r="H6">
        <f t="shared" si="1"/>
        <v>472.57383966244726</v>
      </c>
      <c r="J6">
        <f t="shared" si="3"/>
        <v>4.6377147560629876E-3</v>
      </c>
      <c r="K6">
        <f t="shared" si="2"/>
        <v>-5.5259469431094936E-3</v>
      </c>
    </row>
    <row r="7" spans="1:11" x14ac:dyDescent="0.2">
      <c r="A7" s="1">
        <v>0</v>
      </c>
      <c r="B7" s="1">
        <v>50</v>
      </c>
      <c r="C7" s="1">
        <v>56.5</v>
      </c>
      <c r="D7" s="1">
        <v>55</v>
      </c>
      <c r="E7" s="1">
        <f t="shared" si="0"/>
        <v>224.77108977000327</v>
      </c>
      <c r="F7" s="1">
        <f t="shared" si="0"/>
        <v>223.52672455487044</v>
      </c>
      <c r="H7">
        <f t="shared" si="1"/>
        <v>590.71729957805906</v>
      </c>
      <c r="J7">
        <f t="shared" si="3"/>
        <v>5.7971434450787337E-3</v>
      </c>
      <c r="K7">
        <f t="shared" si="2"/>
        <v>-5.5361444232268743E-3</v>
      </c>
    </row>
    <row r="8" spans="1:11" x14ac:dyDescent="0.2">
      <c r="A8" s="1">
        <v>0</v>
      </c>
      <c r="B8" s="1">
        <v>60</v>
      </c>
      <c r="C8" s="1">
        <v>56</v>
      </c>
      <c r="D8" s="1">
        <v>54.5</v>
      </c>
      <c r="E8" s="1">
        <f t="shared" si="0"/>
        <v>224.35630136495899</v>
      </c>
      <c r="F8" s="1">
        <f t="shared" si="0"/>
        <v>223.11193614982616</v>
      </c>
      <c r="H8">
        <f t="shared" si="1"/>
        <v>708.8607594936708</v>
      </c>
      <c r="J8">
        <f t="shared" si="3"/>
        <v>6.9565721340944806E-3</v>
      </c>
      <c r="K8">
        <f t="shared" si="2"/>
        <v>-5.5463796094081157E-3</v>
      </c>
    </row>
    <row r="9" spans="1:11" x14ac:dyDescent="0.2">
      <c r="A9" s="1">
        <v>0</v>
      </c>
      <c r="B9" s="1">
        <v>70</v>
      </c>
      <c r="C9" s="1">
        <v>55.5</v>
      </c>
      <c r="D9" s="1">
        <v>53</v>
      </c>
      <c r="E9" s="1">
        <f t="shared" si="0"/>
        <v>223.94151295991472</v>
      </c>
      <c r="F9" s="1">
        <f t="shared" si="0"/>
        <v>221.86757093469333</v>
      </c>
      <c r="H9">
        <f t="shared" si="1"/>
        <v>827.00421940928288</v>
      </c>
      <c r="J9">
        <f t="shared" si="3"/>
        <v>8.1160008231102292E-3</v>
      </c>
      <c r="K9">
        <f t="shared" si="2"/>
        <v>-9.2610878519545324E-3</v>
      </c>
    </row>
    <row r="10" spans="1:11" x14ac:dyDescent="0.2">
      <c r="A10" s="1">
        <v>0</v>
      </c>
      <c r="B10" s="1">
        <v>80</v>
      </c>
      <c r="C10" s="1">
        <v>54.5</v>
      </c>
      <c r="D10" s="1">
        <v>51</v>
      </c>
      <c r="E10" s="1">
        <f t="shared" si="0"/>
        <v>223.11193614982616</v>
      </c>
      <c r="F10" s="1">
        <f t="shared" si="0"/>
        <v>220.20841731451623</v>
      </c>
      <c r="H10">
        <f t="shared" si="1"/>
        <v>945.14767932489451</v>
      </c>
      <c r="J10">
        <f t="shared" si="3"/>
        <v>9.2754295121259753E-3</v>
      </c>
      <c r="K10">
        <f t="shared" si="2"/>
        <v>-1.301373151708092E-2</v>
      </c>
    </row>
    <row r="11" spans="1:11" x14ac:dyDescent="0.2">
      <c r="A11" s="1">
        <v>0</v>
      </c>
      <c r="B11" s="1">
        <v>90</v>
      </c>
      <c r="C11" s="1">
        <v>53</v>
      </c>
      <c r="D11" s="1">
        <v>50</v>
      </c>
      <c r="E11" s="1">
        <f t="shared" si="0"/>
        <v>221.86757093469333</v>
      </c>
      <c r="F11" s="1">
        <f t="shared" si="0"/>
        <v>219.37884050442767</v>
      </c>
      <c r="H11">
        <f t="shared" si="1"/>
        <v>1063.2911392405063</v>
      </c>
      <c r="J11">
        <f t="shared" si="3"/>
        <v>1.0434858201141721E-2</v>
      </c>
      <c r="K11">
        <f t="shared" si="2"/>
        <v>-1.1217188793211329E-2</v>
      </c>
    </row>
    <row r="12" spans="1:11" x14ac:dyDescent="0.2">
      <c r="A12" s="1">
        <v>0</v>
      </c>
      <c r="B12" s="1">
        <v>100</v>
      </c>
      <c r="C12" s="1">
        <v>52</v>
      </c>
      <c r="D12" s="1">
        <v>49.5</v>
      </c>
      <c r="E12" s="1">
        <f t="shared" si="0"/>
        <v>221.03799412460478</v>
      </c>
      <c r="F12" s="1">
        <f t="shared" si="0"/>
        <v>218.96405209938339</v>
      </c>
      <c r="H12">
        <f t="shared" si="1"/>
        <v>1181.4345991561181</v>
      </c>
      <c r="J12">
        <f t="shared" si="3"/>
        <v>1.1594286890157467E-2</v>
      </c>
      <c r="K12">
        <f t="shared" si="2"/>
        <v>-9.382739982938185E-3</v>
      </c>
    </row>
    <row r="13" spans="1:11" x14ac:dyDescent="0.2">
      <c r="A13" s="1">
        <v>0</v>
      </c>
      <c r="B13" s="1">
        <v>110</v>
      </c>
      <c r="C13" s="1">
        <v>52</v>
      </c>
      <c r="D13" s="1">
        <v>48.5</v>
      </c>
      <c r="E13" s="1">
        <f t="shared" si="0"/>
        <v>221.03799412460478</v>
      </c>
      <c r="F13" s="1">
        <f t="shared" si="0"/>
        <v>218.13447528929484</v>
      </c>
      <c r="H13">
        <f t="shared" si="1"/>
        <v>1299.57805907173</v>
      </c>
      <c r="J13">
        <f t="shared" si="3"/>
        <v>1.2753715579173215E-2</v>
      </c>
      <c r="K13">
        <f t="shared" si="2"/>
        <v>-1.3135835976113458E-2</v>
      </c>
    </row>
    <row r="14" spans="1:11" x14ac:dyDescent="0.2">
      <c r="A14" s="1">
        <v>0</v>
      </c>
      <c r="B14" s="1">
        <v>120</v>
      </c>
      <c r="C14" s="1">
        <v>50.5</v>
      </c>
      <c r="D14" s="1">
        <v>47</v>
      </c>
      <c r="E14" s="1">
        <f t="shared" si="0"/>
        <v>219.79362890947195</v>
      </c>
      <c r="F14" s="1">
        <f t="shared" si="0"/>
        <v>216.89011007416201</v>
      </c>
      <c r="H14">
        <f t="shared" si="1"/>
        <v>1417.7215189873416</v>
      </c>
      <c r="J14">
        <f t="shared" si="3"/>
        <v>1.3913144268188961E-2</v>
      </c>
      <c r="K14">
        <f t="shared" si="2"/>
        <v>-1.3210204725751322E-2</v>
      </c>
    </row>
    <row r="15" spans="1:11" x14ac:dyDescent="0.2">
      <c r="A15" s="1">
        <v>0</v>
      </c>
      <c r="B15" s="1">
        <v>130</v>
      </c>
      <c r="C15" s="1">
        <v>50</v>
      </c>
      <c r="D15" s="1">
        <v>46</v>
      </c>
      <c r="E15" s="1">
        <f t="shared" si="0"/>
        <v>219.37884050442767</v>
      </c>
      <c r="F15" s="1">
        <f t="shared" si="0"/>
        <v>216.06053326407346</v>
      </c>
      <c r="H15">
        <f t="shared" si="1"/>
        <v>1535.8649789029537</v>
      </c>
      <c r="J15">
        <f t="shared" si="3"/>
        <v>1.5072572957204711E-2</v>
      </c>
      <c r="K15">
        <f t="shared" si="2"/>
        <v>-1.5125922047560657E-2</v>
      </c>
    </row>
    <row r="16" spans="1:11" x14ac:dyDescent="0.2">
      <c r="A16" s="1">
        <v>0</v>
      </c>
      <c r="B16" s="1">
        <v>140</v>
      </c>
      <c r="C16" s="1">
        <v>49</v>
      </c>
      <c r="D16" s="1">
        <v>45.5</v>
      </c>
      <c r="E16" s="1">
        <f t="shared" si="0"/>
        <v>218.54926369433912</v>
      </c>
      <c r="F16" s="1">
        <f t="shared" si="0"/>
        <v>215.64574485902918</v>
      </c>
      <c r="H16">
        <f>B16*1/1000 * 9.8 * 1/0.0008295</f>
        <v>1654.0084388185658</v>
      </c>
      <c r="J16">
        <f t="shared" si="3"/>
        <v>1.6232001646220458E-2</v>
      </c>
      <c r="K16">
        <f t="shared" si="2"/>
        <v>-1.3285420349760463E-2</v>
      </c>
    </row>
    <row r="17" spans="1:11" x14ac:dyDescent="0.2">
      <c r="A17" s="1">
        <v>0</v>
      </c>
      <c r="B17" s="1">
        <v>150</v>
      </c>
      <c r="C17" s="1">
        <v>48.5</v>
      </c>
      <c r="D17" s="1">
        <v>45</v>
      </c>
      <c r="E17" s="1">
        <f t="shared" si="0"/>
        <v>218.13447528929484</v>
      </c>
      <c r="F17" s="1">
        <f t="shared" si="0"/>
        <v>215.2309564539849</v>
      </c>
      <c r="H17">
        <f t="shared" si="1"/>
        <v>1772.1518987341772</v>
      </c>
      <c r="J17">
        <f t="shared" si="3"/>
        <v>1.7391430335236203E-2</v>
      </c>
      <c r="K17">
        <f t="shared" si="2"/>
        <v>-1.3310682923729625E-2</v>
      </c>
    </row>
    <row r="18" spans="1:11" x14ac:dyDescent="0.2">
      <c r="A18" s="1">
        <v>0</v>
      </c>
      <c r="B18" s="1">
        <v>160</v>
      </c>
      <c r="C18" s="1">
        <v>47.5</v>
      </c>
      <c r="D18" s="1">
        <v>43.5</v>
      </c>
      <c r="E18" s="1">
        <f t="shared" si="0"/>
        <v>217.30489847920629</v>
      </c>
      <c r="F18" s="1">
        <f t="shared" si="0"/>
        <v>213.98659123885207</v>
      </c>
      <c r="H18">
        <f t="shared" si="1"/>
        <v>1890.295358649789</v>
      </c>
      <c r="J18">
        <f t="shared" si="3"/>
        <v>1.8550859024251951E-2</v>
      </c>
      <c r="K18">
        <f t="shared" si="2"/>
        <v>-1.5270282739032416E-2</v>
      </c>
    </row>
    <row r="19" spans="1:11" x14ac:dyDescent="0.2">
      <c r="A19" s="1">
        <v>0</v>
      </c>
      <c r="B19" s="1">
        <v>170</v>
      </c>
      <c r="C19" s="1">
        <v>46.5</v>
      </c>
      <c r="D19" s="1">
        <v>42.5</v>
      </c>
      <c r="E19" s="1">
        <f t="shared" si="0"/>
        <v>216.47532166911773</v>
      </c>
      <c r="F19" s="1">
        <f t="shared" si="0"/>
        <v>213.15701442876352</v>
      </c>
      <c r="H19">
        <f t="shared" si="1"/>
        <v>2008.4388185654009</v>
      </c>
      <c r="J19">
        <f t="shared" si="3"/>
        <v>1.9710287713267698E-2</v>
      </c>
      <c r="K19">
        <f t="shared" si="2"/>
        <v>-1.5328801522356642E-2</v>
      </c>
    </row>
    <row r="20" spans="1:11" x14ac:dyDescent="0.2">
      <c r="A20" s="1">
        <v>0</v>
      </c>
      <c r="B20" s="1">
        <v>180</v>
      </c>
      <c r="C20" s="1">
        <v>46</v>
      </c>
      <c r="D20" s="1">
        <v>41</v>
      </c>
      <c r="E20" s="1">
        <f t="shared" si="0"/>
        <v>216.06053326407346</v>
      </c>
      <c r="F20" s="1">
        <f t="shared" si="0"/>
        <v>211.91264921363069</v>
      </c>
      <c r="H20">
        <f t="shared" si="1"/>
        <v>2126.5822784810125</v>
      </c>
      <c r="J20">
        <f t="shared" si="3"/>
        <v>2.0869716402283443E-2</v>
      </c>
      <c r="K20">
        <f t="shared" si="2"/>
        <v>-1.9197786785859421E-2</v>
      </c>
    </row>
    <row r="21" spans="1:11" x14ac:dyDescent="0.2">
      <c r="A21" s="1">
        <v>0</v>
      </c>
      <c r="B21" s="1">
        <v>190</v>
      </c>
      <c r="C21" s="1">
        <v>45</v>
      </c>
      <c r="D21" s="1">
        <v>40.5</v>
      </c>
      <c r="E21" s="1">
        <f t="shared" si="0"/>
        <v>215.2309564539849</v>
      </c>
      <c r="F21" s="1">
        <f t="shared" si="0"/>
        <v>211.49786080858641</v>
      </c>
      <c r="H21">
        <f t="shared" si="1"/>
        <v>2244.7257383966244</v>
      </c>
      <c r="J21">
        <f t="shared" si="3"/>
        <v>2.202914509129919E-2</v>
      </c>
      <c r="K21">
        <f t="shared" si="2"/>
        <v>-1.7344603708047947E-2</v>
      </c>
    </row>
    <row r="22" spans="1:11" x14ac:dyDescent="0.2">
      <c r="A22" s="1">
        <v>0</v>
      </c>
      <c r="B22" s="1">
        <v>200</v>
      </c>
      <c r="C22" s="1">
        <v>45</v>
      </c>
      <c r="D22" s="1">
        <v>40</v>
      </c>
      <c r="E22" s="1">
        <f t="shared" si="0"/>
        <v>215.2309564539849</v>
      </c>
      <c r="F22" s="1">
        <f t="shared" si="0"/>
        <v>211.08307240354213</v>
      </c>
      <c r="H22">
        <f t="shared" si="1"/>
        <v>2362.8691983122362</v>
      </c>
      <c r="J22">
        <f t="shared" si="3"/>
        <v>2.3188573780314935E-2</v>
      </c>
      <c r="K22">
        <f t="shared" si="2"/>
        <v>-1.9271781897831051E-2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2022-11-02T21:43:37Z</dcterms:created>
  <dcterms:modified xsi:type="dcterms:W3CDTF">2022-11-09T00:34:07Z</dcterms:modified>
</cp:coreProperties>
</file>