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61" documentId="8_{4A406A63-92B2-4734-B287-2E7C5ED84BD6}" xr6:coauthVersionLast="47" xr6:coauthVersionMax="47" xr10:uidLastSave="{195BDFCF-0B79-44D0-98C1-E13DEF986753}"/>
  <bookViews>
    <workbookView xWindow="2928" yWindow="2928" windowWidth="17280" windowHeight="8904" firstSheet="1" activeTab="1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storag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H7" i="4"/>
  <c r="I7" i="4"/>
  <c r="H8" i="4"/>
  <c r="I8" i="4"/>
  <c r="C4" i="4"/>
  <c r="C5" i="4"/>
  <c r="C6" i="4"/>
  <c r="C7" i="4"/>
  <c r="C8" i="4"/>
  <c r="C3" i="4"/>
  <c r="H3" i="7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D4" i="4"/>
  <c r="D5" i="4"/>
  <c r="D6" i="4"/>
  <c r="D7" i="4"/>
  <c r="D8" i="4"/>
  <c r="D3" i="4"/>
</calcChain>
</file>

<file path=xl/sharedStrings.xml><?xml version="1.0" encoding="utf-8"?>
<sst xmlns="http://schemas.openxmlformats.org/spreadsheetml/2006/main" count="177" uniqueCount="73">
  <si>
    <t>name</t>
  </si>
  <si>
    <t>region</t>
  </si>
  <si>
    <t>new_build</t>
  </si>
  <si>
    <t>existing_capacity</t>
  </si>
  <si>
    <t>buildable_capacity</t>
  </si>
  <si>
    <t>fixed_cost</t>
  </si>
  <si>
    <t>annualized_investment_cost</t>
  </si>
  <si>
    <t>lifetime</t>
  </si>
  <si>
    <t>variable_cost</t>
  </si>
  <si>
    <t>co2_emission_rate</t>
  </si>
  <si>
    <t>from</t>
  </si>
  <si>
    <t>to</t>
  </si>
  <si>
    <t>distance</t>
  </si>
  <si>
    <t>cost</t>
  </si>
  <si>
    <t>flow_limit</t>
  </si>
  <si>
    <t>backbone</t>
  </si>
  <si>
    <t>time</t>
  </si>
  <si>
    <t>year</t>
  </si>
  <si>
    <t>DE</t>
  </si>
  <si>
    <t>IT</t>
  </si>
  <si>
    <t>type</t>
  </si>
  <si>
    <t>value</t>
  </si>
  <si>
    <t>eu_ets</t>
  </si>
  <si>
    <t>all</t>
  </si>
  <si>
    <t>co2_price</t>
  </si>
  <si>
    <t>availability_factor</t>
  </si>
  <si>
    <t>discount_rate</t>
  </si>
  <si>
    <t>jan</t>
  </si>
  <si>
    <t>fuel_cost</t>
  </si>
  <si>
    <t>Eur/kg/km</t>
  </si>
  <si>
    <t>kg/hr</t>
  </si>
  <si>
    <t>km</t>
  </si>
  <si>
    <t>string</t>
  </si>
  <si>
    <t>unit</t>
  </si>
  <si>
    <t>%</t>
  </si>
  <si>
    <t>annual_demand</t>
  </si>
  <si>
    <t>kg/year</t>
  </si>
  <si>
    <t>double</t>
  </si>
  <si>
    <t>{1 = newly built, 0 existing}</t>
  </si>
  <si>
    <t>$/(kg/yr)</t>
  </si>
  <si>
    <t>$/(kg/year)/yr</t>
  </si>
  <si>
    <t>$/kg</t>
  </si>
  <si>
    <t>dimensionless</t>
  </si>
  <si>
    <t>kg CO2/kg H2</t>
  </si>
  <si>
    <t>february</t>
  </si>
  <si>
    <t>march</t>
  </si>
  <si>
    <t>discharge_efficiency</t>
  </si>
  <si>
    <t>{1 = new build, 0 = existing}</t>
  </si>
  <si>
    <t>$/(kg stored)</t>
  </si>
  <si>
    <t>kg stored</t>
  </si>
  <si>
    <t>$/(kg yr)</t>
  </si>
  <si>
    <t>charge_efficiency</t>
  </si>
  <si>
    <t>self_discharge_rate</t>
  </si>
  <si>
    <t>IT_Caverns</t>
  </si>
  <si>
    <t>DE_Demand</t>
  </si>
  <si>
    <t>IT_Demand</t>
  </si>
  <si>
    <t>hour</t>
  </si>
  <si>
    <t>fraction 0-1</t>
  </si>
  <si>
    <t>weight</t>
  </si>
  <si>
    <t>DE_electrolyzer_2030</t>
  </si>
  <si>
    <t>IT_electrolyzer_2030</t>
  </si>
  <si>
    <t>DE_electrolyzer_2040</t>
  </si>
  <si>
    <t>IT_electrolyzer_2040</t>
  </si>
  <si>
    <t>electrolyzer</t>
  </si>
  <si>
    <t>DE_electrolyzer_availability</t>
  </si>
  <si>
    <t>IT_electrolyzer_availability</t>
  </si>
  <si>
    <t>IT_Demand_Scale</t>
  </si>
  <si>
    <t>DE_Demand_Scale</t>
  </si>
  <si>
    <t>DE_electrolyzer_VOM</t>
  </si>
  <si>
    <t>IT_electrolyzer_VOM</t>
  </si>
  <si>
    <t>scale</t>
  </si>
  <si>
    <t>availability_scale</t>
  </si>
  <si>
    <t>vom_scale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</si>
</sst>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A2" sqref="A2:XFD2"/>
    </sheetView>
  </sheetViews>
  <sheetFormatPr defaultRowHeight="14.4" x14ac:dyDescent="0.55000000000000004"/>
  <cols>
    <col min="1" max="1" width="18.47265625" customWidth="1"/>
  </cols>
  <sheetData>
    <row r="1" spans="1:3" x14ac:dyDescent="0.55000000000000004">
      <c r="A1" s="1" t="s">
        <v>0</v>
      </c>
      <c r="B1" s="1" t="s">
        <v>21</v>
      </c>
      <c r="C1" s="1" t="s">
        <v>33</v>
      </c>
    </row>
    <row r="2" spans="1:3" x14ac:dyDescent="0.55000000000000004">
      <c r="A2" t="s">
        <v>26</v>
      </c>
      <c r="B2">
        <v>0.06</v>
      </c>
      <c r="C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P6"/>
  <sheetViews>
    <sheetView tabSelected="1" zoomScale="112" workbookViewId="0">
      <selection activeCell="D6" sqref="D6"/>
    </sheetView>
  </sheetViews>
  <sheetFormatPr defaultRowHeight="14.4" x14ac:dyDescent="0.55000000000000004"/>
  <cols>
    <col min="1" max="4" width="20.41796875" customWidth="1"/>
    <col min="5" max="5" width="11.26171875" customWidth="1"/>
    <col min="6" max="6" width="19.83984375" customWidth="1"/>
    <col min="7" max="8" width="18.83984375" customWidth="1"/>
    <col min="9" max="9" width="12.41796875" customWidth="1"/>
    <col min="10" max="10" width="26.26171875" customWidth="1"/>
    <col min="11" max="13" width="13.26171875" customWidth="1"/>
    <col min="14" max="15" width="24.578125" customWidth="1"/>
    <col min="16" max="16" width="18" customWidth="1"/>
  </cols>
  <sheetData>
    <row r="1" spans="1:16" s="2" customFormat="1" ht="11.7" x14ac:dyDescent="0.45">
      <c r="A1" s="2" t="s">
        <v>32</v>
      </c>
      <c r="B1" s="2" t="s">
        <v>1</v>
      </c>
      <c r="C1" s="2" t="s">
        <v>32</v>
      </c>
      <c r="D1" s="2" t="s">
        <v>17</v>
      </c>
      <c r="E1" s="2" t="s">
        <v>38</v>
      </c>
      <c r="F1" s="2" t="s">
        <v>36</v>
      </c>
      <c r="G1" s="2" t="s">
        <v>36</v>
      </c>
      <c r="H1" s="2" t="s">
        <v>17</v>
      </c>
      <c r="I1" s="2" t="s">
        <v>39</v>
      </c>
      <c r="J1" s="2" t="s">
        <v>40</v>
      </c>
      <c r="K1" s="2" t="s">
        <v>41</v>
      </c>
      <c r="M1" s="2" t="s">
        <v>41</v>
      </c>
      <c r="N1" s="2" t="s">
        <v>42</v>
      </c>
      <c r="O1" s="2" t="s">
        <v>32</v>
      </c>
      <c r="P1" s="2" t="s">
        <v>43</v>
      </c>
    </row>
    <row r="2" spans="1:16" s="1" customFormat="1" x14ac:dyDescent="0.55000000000000004">
      <c r="A2" s="1" t="s">
        <v>0</v>
      </c>
      <c r="B2" s="1" t="s">
        <v>1</v>
      </c>
      <c r="C2" s="1" t="s">
        <v>20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</v>
      </c>
      <c r="J2" s="1" t="s">
        <v>6</v>
      </c>
      <c r="K2" s="1" t="s">
        <v>8</v>
      </c>
      <c r="L2" s="1" t="s">
        <v>72</v>
      </c>
      <c r="M2" s="1" t="s">
        <v>28</v>
      </c>
      <c r="N2" s="1" t="s">
        <v>25</v>
      </c>
      <c r="O2" s="1" t="s">
        <v>71</v>
      </c>
      <c r="P2" s="1" t="s">
        <v>9</v>
      </c>
    </row>
    <row r="3" spans="1:16" x14ac:dyDescent="0.55000000000000004">
      <c r="A3" t="s">
        <v>59</v>
      </c>
      <c r="B3" t="s">
        <v>18</v>
      </c>
      <c r="C3" t="s">
        <v>63</v>
      </c>
      <c r="D3">
        <v>2030</v>
      </c>
      <c r="E3">
        <v>1</v>
      </c>
      <c r="F3">
        <v>0</v>
      </c>
      <c r="G3">
        <v>1</v>
      </c>
      <c r="H3">
        <v>20</v>
      </c>
      <c r="I3">
        <v>2</v>
      </c>
      <c r="J3">
        <v>10</v>
      </c>
      <c r="K3">
        <v>10</v>
      </c>
      <c r="L3" t="s">
        <v>68</v>
      </c>
      <c r="M3">
        <v>0</v>
      </c>
      <c r="N3">
        <v>0.9</v>
      </c>
      <c r="O3" t="s">
        <v>64</v>
      </c>
      <c r="P3">
        <v>0</v>
      </c>
    </row>
    <row r="4" spans="1:16" x14ac:dyDescent="0.55000000000000004">
      <c r="A4" t="s">
        <v>60</v>
      </c>
      <c r="B4" t="s">
        <v>19</v>
      </c>
      <c r="C4" t="s">
        <v>63</v>
      </c>
      <c r="D4">
        <v>2030</v>
      </c>
      <c r="E4">
        <v>1</v>
      </c>
      <c r="F4">
        <v>0</v>
      </c>
      <c r="G4">
        <v>2</v>
      </c>
      <c r="H4">
        <v>20</v>
      </c>
      <c r="I4">
        <v>1</v>
      </c>
      <c r="J4">
        <v>11</v>
      </c>
      <c r="K4">
        <v>0</v>
      </c>
      <c r="L4" t="s">
        <v>69</v>
      </c>
      <c r="M4">
        <v>0</v>
      </c>
      <c r="N4">
        <v>0.9</v>
      </c>
      <c r="O4" t="s">
        <v>65</v>
      </c>
      <c r="P4">
        <v>0</v>
      </c>
    </row>
    <row r="5" spans="1:16" x14ac:dyDescent="0.55000000000000004">
      <c r="A5" t="s">
        <v>61</v>
      </c>
      <c r="B5" t="s">
        <v>18</v>
      </c>
      <c r="C5" t="s">
        <v>63</v>
      </c>
      <c r="D5">
        <v>2040</v>
      </c>
      <c r="E5">
        <v>1</v>
      </c>
      <c r="F5">
        <v>0</v>
      </c>
      <c r="G5">
        <v>1</v>
      </c>
      <c r="H5">
        <v>20</v>
      </c>
      <c r="I5">
        <v>2</v>
      </c>
      <c r="J5">
        <v>10</v>
      </c>
      <c r="K5">
        <v>10</v>
      </c>
      <c r="L5" t="s">
        <v>68</v>
      </c>
      <c r="M5">
        <v>0</v>
      </c>
      <c r="N5">
        <v>0.9</v>
      </c>
      <c r="O5" t="s">
        <v>64</v>
      </c>
      <c r="P5">
        <v>0</v>
      </c>
    </row>
    <row r="6" spans="1:16" x14ac:dyDescent="0.55000000000000004">
      <c r="A6" t="s">
        <v>62</v>
      </c>
      <c r="B6" t="s">
        <v>19</v>
      </c>
      <c r="C6" t="s">
        <v>63</v>
      </c>
      <c r="D6">
        <v>2040</v>
      </c>
      <c r="E6">
        <v>1</v>
      </c>
      <c r="F6">
        <v>0</v>
      </c>
      <c r="G6">
        <v>2</v>
      </c>
      <c r="H6">
        <v>20</v>
      </c>
      <c r="I6">
        <v>1</v>
      </c>
      <c r="J6">
        <v>11</v>
      </c>
      <c r="K6">
        <v>0</v>
      </c>
      <c r="L6" t="s">
        <v>69</v>
      </c>
      <c r="M6">
        <v>0</v>
      </c>
      <c r="N6">
        <v>0.9</v>
      </c>
      <c r="O6" t="s">
        <v>65</v>
      </c>
      <c r="P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E6"/>
  <sheetViews>
    <sheetView zoomScaleNormal="100" zoomScaleSheetLayoutView="87" workbookViewId="0">
      <selection activeCell="E3" sqref="E3"/>
    </sheetView>
  </sheetViews>
  <sheetFormatPr defaultRowHeight="14.4" x14ac:dyDescent="0.55000000000000004"/>
  <cols>
    <col min="2" max="2" width="14.26171875" customWidth="1"/>
    <col min="4" max="4" width="23.734375" customWidth="1"/>
    <col min="5" max="5" width="17" customWidth="1"/>
  </cols>
  <sheetData>
    <row r="1" spans="1:5" s="2" customFormat="1" ht="11.7" x14ac:dyDescent="0.45">
      <c r="A1" s="2" t="s">
        <v>17</v>
      </c>
      <c r="B1" s="2" t="s">
        <v>32</v>
      </c>
      <c r="C1" s="2" t="s">
        <v>1</v>
      </c>
      <c r="D1" s="2" t="s">
        <v>36</v>
      </c>
      <c r="E1" s="2" t="s">
        <v>32</v>
      </c>
    </row>
    <row r="2" spans="1:5" s="1" customFormat="1" x14ac:dyDescent="0.55000000000000004">
      <c r="A2" s="1" t="s">
        <v>17</v>
      </c>
      <c r="B2" s="1" t="s">
        <v>0</v>
      </c>
      <c r="C2" s="1" t="s">
        <v>1</v>
      </c>
      <c r="D2" s="1" t="s">
        <v>35</v>
      </c>
      <c r="E2" s="1" t="s">
        <v>70</v>
      </c>
    </row>
    <row r="3" spans="1:5" x14ac:dyDescent="0.55000000000000004">
      <c r="A3">
        <v>2030</v>
      </c>
      <c r="B3" t="s">
        <v>54</v>
      </c>
      <c r="C3" t="s">
        <v>18</v>
      </c>
      <c r="D3">
        <v>1000</v>
      </c>
      <c r="E3" t="s">
        <v>67</v>
      </c>
    </row>
    <row r="4" spans="1:5" x14ac:dyDescent="0.55000000000000004">
      <c r="A4">
        <v>2030</v>
      </c>
      <c r="B4" t="s">
        <v>55</v>
      </c>
      <c r="C4" t="s">
        <v>19</v>
      </c>
      <c r="D4">
        <v>1000</v>
      </c>
      <c r="E4" t="s">
        <v>66</v>
      </c>
    </row>
    <row r="5" spans="1:5" x14ac:dyDescent="0.55000000000000004">
      <c r="A5">
        <v>2040</v>
      </c>
      <c r="B5" t="s">
        <v>54</v>
      </c>
      <c r="C5" t="s">
        <v>18</v>
      </c>
      <c r="D5">
        <v>2000</v>
      </c>
      <c r="E5" t="s">
        <v>67</v>
      </c>
    </row>
    <row r="6" spans="1:5" x14ac:dyDescent="0.55000000000000004">
      <c r="A6">
        <v>2040</v>
      </c>
      <c r="B6" t="s">
        <v>55</v>
      </c>
      <c r="C6" t="s">
        <v>19</v>
      </c>
      <c r="D6">
        <v>2000</v>
      </c>
      <c r="E6" t="s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G6"/>
  <sheetViews>
    <sheetView topLeftCell="B1" zoomScale="110" zoomScaleNormal="110" workbookViewId="0">
      <selection activeCell="F7" sqref="F7"/>
    </sheetView>
  </sheetViews>
  <sheetFormatPr defaultRowHeight="14.4" x14ac:dyDescent="0.55000000000000004"/>
  <cols>
    <col min="5" max="5" width="10.7890625" customWidth="1"/>
    <col min="6" max="6" width="10.5234375" customWidth="1"/>
  </cols>
  <sheetData>
    <row r="1" spans="1:7" s="2" customFormat="1" ht="11.7" x14ac:dyDescent="0.45">
      <c r="A1" s="2" t="s">
        <v>17</v>
      </c>
      <c r="B1" s="2" t="s">
        <v>32</v>
      </c>
      <c r="C1" s="2" t="s">
        <v>1</v>
      </c>
      <c r="D1" s="2" t="s">
        <v>1</v>
      </c>
      <c r="E1" s="2" t="s">
        <v>31</v>
      </c>
      <c r="F1" s="2" t="s">
        <v>29</v>
      </c>
      <c r="G1" s="2" t="s">
        <v>30</v>
      </c>
    </row>
    <row r="2" spans="1:7" x14ac:dyDescent="0.55000000000000004">
      <c r="A2" s="1" t="s">
        <v>17</v>
      </c>
      <c r="B2" s="1" t="s">
        <v>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55000000000000004">
      <c r="A3">
        <v>2030</v>
      </c>
      <c r="B3" t="s">
        <v>15</v>
      </c>
      <c r="C3" t="s">
        <v>18</v>
      </c>
      <c r="D3" t="s">
        <v>19</v>
      </c>
      <c r="E3">
        <v>1000</v>
      </c>
      <c r="F3">
        <v>0.3</v>
      </c>
      <c r="G3">
        <v>100</v>
      </c>
    </row>
    <row r="4" spans="1:7" x14ac:dyDescent="0.55000000000000004">
      <c r="A4">
        <v>2030</v>
      </c>
      <c r="B4" t="s">
        <v>15</v>
      </c>
      <c r="C4" t="s">
        <v>19</v>
      </c>
      <c r="D4" t="s">
        <v>18</v>
      </c>
      <c r="E4">
        <v>1000</v>
      </c>
      <c r="F4">
        <v>0.3</v>
      </c>
      <c r="G4">
        <v>100</v>
      </c>
    </row>
    <row r="5" spans="1:7" x14ac:dyDescent="0.55000000000000004">
      <c r="A5">
        <v>2040</v>
      </c>
      <c r="B5" t="s">
        <v>15</v>
      </c>
      <c r="C5" t="s">
        <v>18</v>
      </c>
      <c r="D5" t="s">
        <v>19</v>
      </c>
      <c r="E5">
        <v>1000</v>
      </c>
      <c r="F5">
        <v>0.25</v>
      </c>
      <c r="G5">
        <v>500</v>
      </c>
    </row>
    <row r="6" spans="1:7" x14ac:dyDescent="0.55000000000000004">
      <c r="A6">
        <v>2040</v>
      </c>
      <c r="B6" t="s">
        <v>15</v>
      </c>
      <c r="C6" t="s">
        <v>19</v>
      </c>
      <c r="D6" t="s">
        <v>18</v>
      </c>
      <c r="E6">
        <v>1000</v>
      </c>
      <c r="F6">
        <v>0.25</v>
      </c>
      <c r="G6">
        <v>500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5"/>
  <sheetViews>
    <sheetView zoomScale="128" workbookViewId="0">
      <selection activeCell="E3" sqref="E3:E5"/>
    </sheetView>
  </sheetViews>
  <sheetFormatPr defaultRowHeight="14.4" x14ac:dyDescent="0.55000000000000004"/>
  <sheetData>
    <row r="1" spans="1:5" s="2" customFormat="1" ht="11.7" x14ac:dyDescent="0.45">
      <c r="A1" s="2" t="s">
        <v>32</v>
      </c>
      <c r="B1" s="2" t="s">
        <v>1</v>
      </c>
      <c r="C1" s="2" t="s">
        <v>32</v>
      </c>
      <c r="D1" s="2" t="s">
        <v>17</v>
      </c>
      <c r="E1" s="2" t="s">
        <v>37</v>
      </c>
    </row>
    <row r="2" spans="1:5" s="1" customFormat="1" x14ac:dyDescent="0.55000000000000004">
      <c r="A2" s="1" t="s">
        <v>0</v>
      </c>
      <c r="B2" s="1" t="s">
        <v>1</v>
      </c>
      <c r="C2" s="1" t="s">
        <v>20</v>
      </c>
      <c r="D2" s="1" t="s">
        <v>17</v>
      </c>
      <c r="E2" s="1" t="s">
        <v>21</v>
      </c>
    </row>
    <row r="3" spans="1:5" x14ac:dyDescent="0.55000000000000004">
      <c r="A3" t="s">
        <v>22</v>
      </c>
      <c r="B3" t="s">
        <v>23</v>
      </c>
      <c r="C3" t="s">
        <v>24</v>
      </c>
      <c r="D3">
        <v>2030</v>
      </c>
      <c r="E3">
        <v>50</v>
      </c>
    </row>
    <row r="4" spans="1:5" x14ac:dyDescent="0.55000000000000004">
      <c r="A4" t="s">
        <v>22</v>
      </c>
      <c r="B4" t="s">
        <v>23</v>
      </c>
      <c r="C4" t="s">
        <v>24</v>
      </c>
      <c r="D4">
        <v>2040</v>
      </c>
      <c r="E4">
        <v>100</v>
      </c>
    </row>
    <row r="5" spans="1:5" x14ac:dyDescent="0.55000000000000004">
      <c r="A5" t="s">
        <v>22</v>
      </c>
      <c r="B5" t="s">
        <v>23</v>
      </c>
      <c r="C5" t="s">
        <v>24</v>
      </c>
      <c r="D5">
        <v>2050</v>
      </c>
      <c r="E5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I8"/>
  <sheetViews>
    <sheetView workbookViewId="0">
      <selection activeCell="H2" sqref="H2"/>
    </sheetView>
  </sheetViews>
  <sheetFormatPr defaultRowHeight="14.4" x14ac:dyDescent="0.55000000000000004"/>
  <cols>
    <col min="4" max="4" width="24.3125" customWidth="1"/>
    <col min="5" max="5" width="17.89453125" customWidth="1"/>
    <col min="6" max="6" width="14.41796875" customWidth="1"/>
    <col min="7" max="7" width="12.26171875" customWidth="1"/>
    <col min="8" max="8" width="29.20703125" customWidth="1"/>
    <col min="9" max="9" width="31.20703125" customWidth="1"/>
  </cols>
  <sheetData>
    <row r="1" spans="1:9" s="2" customFormat="1" x14ac:dyDescent="0.55000000000000004">
      <c r="A1" s="2" t="s">
        <v>17</v>
      </c>
      <c r="B1" s="2" t="s">
        <v>16</v>
      </c>
      <c r="C1" s="2" t="s">
        <v>57</v>
      </c>
      <c r="D1" s="2" t="s">
        <v>42</v>
      </c>
      <c r="E1" s="2" t="s">
        <v>42</v>
      </c>
      <c r="F1" s="2" t="s">
        <v>42</v>
      </c>
      <c r="G1" s="2" t="s">
        <v>42</v>
      </c>
      <c r="H1" t="s">
        <v>42</v>
      </c>
      <c r="I1" t="s">
        <v>42</v>
      </c>
    </row>
    <row r="2" spans="1:9" s="1" customFormat="1" x14ac:dyDescent="0.55000000000000004">
      <c r="A2" s="1" t="s">
        <v>17</v>
      </c>
      <c r="B2" s="1" t="s">
        <v>56</v>
      </c>
      <c r="C2" s="1" t="s">
        <v>58</v>
      </c>
      <c r="D2" s="1" t="s">
        <v>64</v>
      </c>
      <c r="E2" s="1" t="s">
        <v>65</v>
      </c>
      <c r="F2" s="1" t="s">
        <v>67</v>
      </c>
      <c r="G2" s="1" t="s">
        <v>66</v>
      </c>
      <c r="H2" s="1" t="s">
        <v>68</v>
      </c>
      <c r="I2" s="1" t="s">
        <v>69</v>
      </c>
    </row>
    <row r="3" spans="1:9" x14ac:dyDescent="0.55000000000000004">
      <c r="A3">
        <v>2030</v>
      </c>
      <c r="B3" t="s">
        <v>27</v>
      </c>
      <c r="C3">
        <f>1/3</f>
        <v>0.33333333333333331</v>
      </c>
      <c r="D3">
        <f ca="1">0.85+0.05*RAND()</f>
        <v>0.89357054172721595</v>
      </c>
      <c r="E3">
        <f t="shared" ref="E3:G3" ca="1" si="0">0.85+0.05*RAND()</f>
        <v>0.89447528830851908</v>
      </c>
      <c r="F3">
        <f t="shared" ca="1" si="0"/>
        <v>0.87537534221691826</v>
      </c>
      <c r="G3">
        <f t="shared" ca="1" si="0"/>
        <v>0.85612476171051721</v>
      </c>
      <c r="H3">
        <f t="shared" ref="H3:I8" ca="1" si="1">10 +5*RAND()</f>
        <v>10.935688350440191</v>
      </c>
      <c r="I3">
        <f t="shared" ca="1" si="1"/>
        <v>12.034505584211743</v>
      </c>
    </row>
    <row r="4" spans="1:9" x14ac:dyDescent="0.55000000000000004">
      <c r="A4">
        <v>2030</v>
      </c>
      <c r="B4" t="s">
        <v>44</v>
      </c>
      <c r="C4">
        <f t="shared" ref="C4:C8" si="2">1/3</f>
        <v>0.33333333333333331</v>
      </c>
      <c r="D4">
        <f t="shared" ref="D4:G8" ca="1" si="3">0.85+0.05*RAND()</f>
        <v>0.88895167730529645</v>
      </c>
      <c r="E4">
        <f t="shared" ca="1" si="3"/>
        <v>0.88799687416123596</v>
      </c>
      <c r="F4">
        <f t="shared" ca="1" si="3"/>
        <v>0.8794165290297723</v>
      </c>
      <c r="G4">
        <f t="shared" ca="1" si="3"/>
        <v>0.88403889954944925</v>
      </c>
      <c r="H4">
        <f t="shared" ca="1" si="1"/>
        <v>14.637437024551764</v>
      </c>
      <c r="I4">
        <f t="shared" ca="1" si="1"/>
        <v>14.928376855452147</v>
      </c>
    </row>
    <row r="5" spans="1:9" x14ac:dyDescent="0.55000000000000004">
      <c r="A5">
        <v>2030</v>
      </c>
      <c r="B5" t="s">
        <v>45</v>
      </c>
      <c r="C5">
        <f t="shared" si="2"/>
        <v>0.33333333333333331</v>
      </c>
      <c r="D5">
        <f t="shared" ca="1" si="3"/>
        <v>0.85937307094093374</v>
      </c>
      <c r="E5">
        <f t="shared" ca="1" si="3"/>
        <v>0.86236744282095756</v>
      </c>
      <c r="F5">
        <f t="shared" ca="1" si="3"/>
        <v>0.8602133915217397</v>
      </c>
      <c r="G5">
        <f t="shared" ca="1" si="3"/>
        <v>0.88391021021670024</v>
      </c>
      <c r="H5">
        <f t="shared" ca="1" si="1"/>
        <v>10.863402491993185</v>
      </c>
      <c r="I5">
        <f t="shared" ca="1" si="1"/>
        <v>10.204114718141122</v>
      </c>
    </row>
    <row r="6" spans="1:9" x14ac:dyDescent="0.55000000000000004">
      <c r="A6">
        <v>2040</v>
      </c>
      <c r="B6" t="s">
        <v>27</v>
      </c>
      <c r="C6">
        <f t="shared" si="2"/>
        <v>0.33333333333333331</v>
      </c>
      <c r="D6">
        <f t="shared" ca="1" si="3"/>
        <v>0.87920347041800673</v>
      </c>
      <c r="E6">
        <f t="shared" ca="1" si="3"/>
        <v>0.86102919560307767</v>
      </c>
      <c r="F6">
        <f t="shared" ca="1" si="3"/>
        <v>0.88384609466515363</v>
      </c>
      <c r="G6">
        <f t="shared" ca="1" si="3"/>
        <v>0.86754300164657661</v>
      </c>
      <c r="H6">
        <f t="shared" ca="1" si="1"/>
        <v>14.685022030123568</v>
      </c>
      <c r="I6">
        <f t="shared" ca="1" si="1"/>
        <v>13.191338439890631</v>
      </c>
    </row>
    <row r="7" spans="1:9" x14ac:dyDescent="0.55000000000000004">
      <c r="A7">
        <v>2040</v>
      </c>
      <c r="B7" t="s">
        <v>44</v>
      </c>
      <c r="C7">
        <f t="shared" si="2"/>
        <v>0.33333333333333331</v>
      </c>
      <c r="D7">
        <f t="shared" ca="1" si="3"/>
        <v>0.86567142141431108</v>
      </c>
      <c r="E7">
        <f t="shared" ca="1" si="3"/>
        <v>0.8691689150707711</v>
      </c>
      <c r="F7">
        <f t="shared" ca="1" si="3"/>
        <v>0.87710445763268607</v>
      </c>
      <c r="G7">
        <f t="shared" ca="1" si="3"/>
        <v>0.87388703448351768</v>
      </c>
      <c r="H7">
        <f t="shared" ca="1" si="1"/>
        <v>10.236526055553146</v>
      </c>
      <c r="I7">
        <f t="shared" ca="1" si="1"/>
        <v>12.61981677274038</v>
      </c>
    </row>
    <row r="8" spans="1:9" x14ac:dyDescent="0.55000000000000004">
      <c r="A8">
        <v>2040</v>
      </c>
      <c r="B8" t="s">
        <v>45</v>
      </c>
      <c r="C8">
        <f t="shared" si="2"/>
        <v>0.33333333333333331</v>
      </c>
      <c r="D8">
        <f t="shared" ca="1" si="3"/>
        <v>0.89362488106449023</v>
      </c>
      <c r="E8">
        <f t="shared" ca="1" si="3"/>
        <v>0.88856224883318435</v>
      </c>
      <c r="F8">
        <f t="shared" ca="1" si="3"/>
        <v>0.8516040833327122</v>
      </c>
      <c r="G8">
        <f t="shared" ca="1" si="3"/>
        <v>0.87001706862143813</v>
      </c>
      <c r="H8">
        <f t="shared" ca="1" si="1"/>
        <v>11.533004083850972</v>
      </c>
      <c r="I8">
        <f t="shared" ca="1" si="1"/>
        <v>12.748746108402186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L5"/>
  <sheetViews>
    <sheetView workbookViewId="0">
      <selection activeCell="E6" sqref="E6"/>
    </sheetView>
  </sheetViews>
  <sheetFormatPr defaultRowHeight="14.4" x14ac:dyDescent="0.55000000000000004"/>
  <cols>
    <col min="4" max="4" width="13.62890625" customWidth="1"/>
    <col min="5" max="5" width="18" customWidth="1"/>
    <col min="6" max="6" width="15.68359375" customWidth="1"/>
    <col min="7" max="7" width="15.62890625" customWidth="1"/>
    <col min="8" max="8" width="19.1015625" customWidth="1"/>
    <col min="9" max="12" width="23.62890625" customWidth="1"/>
  </cols>
  <sheetData>
    <row r="1" spans="1:12" x14ac:dyDescent="0.55000000000000004">
      <c r="A1" t="s">
        <v>32</v>
      </c>
      <c r="B1" t="s">
        <v>1</v>
      </c>
      <c r="C1" t="s">
        <v>17</v>
      </c>
      <c r="D1" t="s">
        <v>47</v>
      </c>
      <c r="E1" t="s">
        <v>49</v>
      </c>
      <c r="F1" t="s">
        <v>49</v>
      </c>
      <c r="G1" t="s">
        <v>48</v>
      </c>
      <c r="H1" t="s">
        <v>50</v>
      </c>
      <c r="I1" t="s">
        <v>41</v>
      </c>
      <c r="J1" t="s">
        <v>34</v>
      </c>
      <c r="K1" t="s">
        <v>34</v>
      </c>
      <c r="L1" t="s">
        <v>34</v>
      </c>
    </row>
    <row r="2" spans="1:12" s="1" customFormat="1" x14ac:dyDescent="0.55000000000000004">
      <c r="A2" s="1" t="s">
        <v>0</v>
      </c>
      <c r="B2" s="1" t="s">
        <v>1</v>
      </c>
      <c r="C2" s="1" t="s">
        <v>17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51</v>
      </c>
      <c r="K2" s="1" t="s">
        <v>46</v>
      </c>
      <c r="L2" s="1" t="s">
        <v>52</v>
      </c>
    </row>
    <row r="3" spans="1:12" x14ac:dyDescent="0.55000000000000004">
      <c r="A3" t="s">
        <v>53</v>
      </c>
      <c r="B3" t="s">
        <v>19</v>
      </c>
      <c r="C3">
        <v>2030</v>
      </c>
      <c r="D3">
        <v>1</v>
      </c>
      <c r="E3">
        <v>0</v>
      </c>
      <c r="F3">
        <v>1000</v>
      </c>
      <c r="G3">
        <v>10</v>
      </c>
      <c r="H3">
        <f>10^3</f>
        <v>1000</v>
      </c>
      <c r="I3">
        <v>1</v>
      </c>
      <c r="J3">
        <v>0.95</v>
      </c>
      <c r="K3">
        <v>0.95</v>
      </c>
      <c r="L3">
        <v>0</v>
      </c>
    </row>
    <row r="4" spans="1:12" x14ac:dyDescent="0.55000000000000004">
      <c r="A4" t="s">
        <v>53</v>
      </c>
      <c r="B4" t="s">
        <v>19</v>
      </c>
      <c r="C4">
        <v>2040</v>
      </c>
      <c r="D4">
        <v>1</v>
      </c>
      <c r="E4">
        <v>0</v>
      </c>
      <c r="F4">
        <v>1100</v>
      </c>
      <c r="G4">
        <v>5</v>
      </c>
      <c r="H4">
        <v>750</v>
      </c>
      <c r="I4">
        <v>1</v>
      </c>
      <c r="J4">
        <v>0.96</v>
      </c>
      <c r="K4">
        <v>0.96</v>
      </c>
      <c r="L4">
        <v>0</v>
      </c>
    </row>
    <row r="5" spans="1:12" x14ac:dyDescent="0.55000000000000004">
      <c r="A5" t="s">
        <v>53</v>
      </c>
      <c r="B5" t="s">
        <v>19</v>
      </c>
      <c r="C5">
        <v>2050</v>
      </c>
      <c r="D5">
        <v>1</v>
      </c>
      <c r="E5">
        <v>0</v>
      </c>
      <c r="F5">
        <v>1200</v>
      </c>
      <c r="G5">
        <v>2</v>
      </c>
      <c r="H5">
        <v>500</v>
      </c>
      <c r="I5">
        <v>1</v>
      </c>
      <c r="J5">
        <v>0.97</v>
      </c>
      <c r="K5">
        <v>0.97</v>
      </c>
      <c r="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producer</vt:lpstr>
      <vt:lpstr>consumer</vt:lpstr>
      <vt:lpstr>transportation</vt:lpstr>
      <vt:lpstr>policy</vt:lpstr>
      <vt:lpstr>time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Funke Christoph</dc:creator>
  <cp:lastModifiedBy>Funke Christoph</cp:lastModifiedBy>
  <dcterms:created xsi:type="dcterms:W3CDTF">2023-03-14T11:05:41Z</dcterms:created>
  <dcterms:modified xsi:type="dcterms:W3CDTF">2023-04-04T05:37:06Z</dcterms:modified>
</cp:coreProperties>
</file>