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ke\OneDrive\Documents\02_School\04_ETH\02_Spring_2023_Semester\06_Case_Study\02_Model\Case-Study-ETH\H2CS2\inputs\"/>
    </mc:Choice>
  </mc:AlternateContent>
  <xr:revisionPtr revIDLastSave="0" documentId="13_ncr:1_{2620A839-78B1-4BCD-B094-6BE7176448C1}" xr6:coauthVersionLast="47" xr6:coauthVersionMax="47" xr10:uidLastSave="{00000000-0000-0000-0000-000000000000}"/>
  <bookViews>
    <workbookView xWindow="-96" yWindow="-96" windowWidth="23232" windowHeight="12432" firstSheet="1" activeTab="3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stor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H8" i="4"/>
  <c r="I8" i="4"/>
  <c r="C4" i="4"/>
  <c r="C5" i="4"/>
  <c r="C6" i="4"/>
  <c r="C7" i="4"/>
  <c r="C8" i="4"/>
  <c r="C3" i="4"/>
  <c r="H3" i="7"/>
  <c r="E3" i="4"/>
  <c r="E4" i="4"/>
  <c r="E5" i="4"/>
  <c r="E6" i="4"/>
  <c r="E7" i="4"/>
  <c r="E8" i="4"/>
  <c r="D4" i="4"/>
  <c r="D5" i="4"/>
  <c r="D6" i="4"/>
  <c r="D7" i="4"/>
  <c r="D8" i="4"/>
  <c r="D3" i="4"/>
</calcChain>
</file>

<file path=xl/sharedStrings.xml><?xml version="1.0" encoding="utf-8"?>
<sst xmlns="http://schemas.openxmlformats.org/spreadsheetml/2006/main" count="169" uniqueCount="76">
  <si>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</si>
  <si>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</si>
  <si>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</si>
  <si>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</si>
  <si>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</si>
  <si>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</si>
  <si>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</si>
  <si>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</si>
  <si>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</si>
  <si>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</si>
  <si>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</si>
  <si>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</si>
  <si>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</si>
  <si>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</si>
  <si>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</si>
  <si>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time</t>
  </si>
  <si>
    <t>year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</si>
  <si>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</si>
  <si>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</si>
  <si>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</si>
  <si>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</si>
  <si>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</si>
  <si>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</si>
  <si>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</si>
  <si>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</si>
  <si>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</si>
  <si>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jan</t>
  </si>
  <si>
    <t>fuel_cost</t>
  </si>
  <si>
    <t>Eur/kg/km</t>
  </si>
  <si>
    <t>kg/hr</t>
  </si>
  <si>
    <t>km</t>
  </si>
  <si>
    <t>string</t>
  </si>
  <si>
    <t>unit</t>
  </si>
  <si>
    <t>%</t>
  </si>
  <si>
    <t>kg/year</t>
  </si>
  <si>
    <t>double</t>
  </si>
  <si>
    <t>{1 = newly built, 0 existing}</t>
  </si>
  <si>
    <t>$/(kg/yr)</t>
  </si>
  <si>
    <t>$/(kg/year)/yr</t>
  </si>
  <si>
    <t>$/kg</t>
  </si>
  <si>
    <t>dimensionless</t>
  </si>
  <si>
    <t>kg CO2/kg H2</t>
  </si>
  <si>
    <t>february</t>
  </si>
  <si>
    <t>march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</si>
  <si>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</si>
  <si>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</si>
  <si>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</si>
  <si>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</si>
  <si>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</si>
  <si>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</si>
  <si>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</si>
  <si>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</si>
  <si>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DE_Demand</t>
  </si>
  <si>
    <t>IT_Demand</t>
  </si>
  <si>
    <t>hour</t>
  </si>
  <si>
    <t>fraction 0-1</t>
  </si>
  <si>
    <t>weight</t>
  </si>
  <si>
    <t>DE_electrolyzer_2030</t>
  </si>
  <si>
    <t>IT_electrolyzer_2030</t>
  </si>
  <si>
    <t>DE_electrolyzer_2040</t>
  </si>
  <si>
    <t>IT_electrolyzer_2040</t>
  </si>
  <si>
    <t>electrolyzer</t>
  </si>
  <si>
    <t>DE_electrolyzer_availability</t>
  </si>
  <si>
    <t>IT_electrolyzer_availability</t>
  </si>
  <si>
    <t>IT_Demand_Scale</t>
  </si>
  <si>
    <t>DE_Demand_Scale</t>
  </si>
  <si>
    <t>DE_electrolyzer_VOM</t>
  </si>
  <si>
    <t>IT_electrolyzer_VOM</t>
  </si>
  <si>
    <t>scale</t>
  </si>
  <si>
    <t>availability_scale</t>
  </si>
  <si>
    <t>vom_scale</t>
  </si>
  <si>
    <t>DE_IT_2030</t>
  </si>
  <si>
    <t>IT_DE_2030</t>
  </si>
  <si>
    <t>DE_IT_2040</t>
  </si>
  <si>
    <t>IT_DE_2040</t>
  </si>
  <si>
    <t>hourly_demand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</si>
</sst>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A2" sqref="A2:XFD2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20</v>
      </c>
      <c r="C1" s="1" t="s">
        <v>32</v>
      </c>
    </row>
    <row r="2" spans="1:3" x14ac:dyDescent="0.55000000000000004">
      <c r="A2" t="s">
        <v>25</v>
      </c>
      <c r="B2">
        <v>0.06</v>
      </c>
      <c r="C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P6"/>
  <sheetViews>
    <sheetView topLeftCell="I1" zoomScale="112" workbookViewId="0">
      <selection activeCell="F3" sqref="F3"/>
    </sheetView>
  </sheetViews>
  <sheetFormatPr defaultRowHeight="14.4" x14ac:dyDescent="0.55000000000000004"/>
  <cols>
    <col min="1" max="4" width="20.41796875" customWidth="1"/>
    <col min="5" max="5" width="11.2617187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3" width="13.26171875" customWidth="1"/>
    <col min="14" max="15" width="24.578125" customWidth="1"/>
    <col min="16" max="16" width="18" customWidth="1"/>
  </cols>
  <sheetData>
    <row r="1" spans="1:16" s="2" customFormat="1" ht="11.7" x14ac:dyDescent="0.45">
      <c r="A1" s="2" t="s">
        <v>31</v>
      </c>
      <c r="B1" s="2" t="s">
        <v>1</v>
      </c>
      <c r="C1" s="2" t="s">
        <v>31</v>
      </c>
      <c r="D1" s="2" t="s">
        <v>16</v>
      </c>
      <c r="E1" s="2" t="s">
        <v>36</v>
      </c>
      <c r="F1" s="2" t="s">
        <v>34</v>
      </c>
      <c r="G1" s="2" t="s">
        <v>34</v>
      </c>
      <c r="H1" s="2" t="s">
        <v>16</v>
      </c>
      <c r="I1" s="2" t="s">
        <v>37</v>
      </c>
      <c r="J1" s="2" t="s">
        <v>38</v>
      </c>
      <c r="K1" s="2" t="s">
        <v>39</v>
      </c>
      <c r="M1" s="2" t="s">
        <v>39</v>
      </c>
      <c r="N1" s="2" t="s">
        <v>40</v>
      </c>
      <c r="O1" s="2" t="s">
        <v>31</v>
      </c>
      <c r="P1" s="2" t="s">
        <v>41</v>
      </c>
    </row>
    <row r="2" spans="1:16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8</v>
      </c>
      <c r="L2" s="1" t="s">
        <v>70</v>
      </c>
      <c r="M2" s="1" t="s">
        <v>27</v>
      </c>
      <c r="N2" s="1" t="s">
        <v>24</v>
      </c>
      <c r="O2" s="1" t="s">
        <v>69</v>
      </c>
      <c r="P2" s="1" t="s">
        <v>9</v>
      </c>
    </row>
    <row r="3" spans="1:16" x14ac:dyDescent="0.55000000000000004">
      <c r="A3" t="s">
        <v>57</v>
      </c>
      <c r="B3" t="s">
        <v>17</v>
      </c>
      <c r="C3" t="s">
        <v>61</v>
      </c>
      <c r="D3">
        <v>2030</v>
      </c>
      <c r="E3">
        <v>1</v>
      </c>
      <c r="F3">
        <v>0</v>
      </c>
      <c r="G3">
        <v>1</v>
      </c>
      <c r="H3">
        <v>20</v>
      </c>
      <c r="I3">
        <v>2</v>
      </c>
      <c r="J3">
        <v>10</v>
      </c>
      <c r="K3">
        <v>10</v>
      </c>
      <c r="L3" t="s">
        <v>66</v>
      </c>
      <c r="M3">
        <v>0</v>
      </c>
      <c r="N3">
        <v>0.9</v>
      </c>
      <c r="O3" t="s">
        <v>62</v>
      </c>
      <c r="P3">
        <v>0</v>
      </c>
    </row>
    <row r="4" spans="1:16" x14ac:dyDescent="0.55000000000000004">
      <c r="A4" t="s">
        <v>58</v>
      </c>
      <c r="B4" t="s">
        <v>18</v>
      </c>
      <c r="C4" t="s">
        <v>61</v>
      </c>
      <c r="D4">
        <v>2030</v>
      </c>
      <c r="E4">
        <v>1</v>
      </c>
      <c r="F4">
        <v>0</v>
      </c>
      <c r="G4">
        <v>2</v>
      </c>
      <c r="H4">
        <v>20</v>
      </c>
      <c r="I4">
        <v>1</v>
      </c>
      <c r="J4">
        <v>11</v>
      </c>
      <c r="K4">
        <v>0</v>
      </c>
      <c r="L4" t="s">
        <v>67</v>
      </c>
      <c r="M4">
        <v>0</v>
      </c>
      <c r="N4">
        <v>0.9</v>
      </c>
      <c r="O4" t="s">
        <v>63</v>
      </c>
      <c r="P4">
        <v>0</v>
      </c>
    </row>
    <row r="5" spans="1:16" x14ac:dyDescent="0.55000000000000004">
      <c r="A5" t="s">
        <v>59</v>
      </c>
      <c r="B5" t="s">
        <v>17</v>
      </c>
      <c r="C5" t="s">
        <v>61</v>
      </c>
      <c r="D5">
        <v>2040</v>
      </c>
      <c r="E5">
        <v>1</v>
      </c>
      <c r="F5">
        <v>0</v>
      </c>
      <c r="G5">
        <v>1</v>
      </c>
      <c r="H5">
        <v>20</v>
      </c>
      <c r="I5">
        <v>2</v>
      </c>
      <c r="J5">
        <v>10</v>
      </c>
      <c r="K5">
        <v>10</v>
      </c>
      <c r="L5" t="s">
        <v>66</v>
      </c>
      <c r="M5">
        <v>0</v>
      </c>
      <c r="N5">
        <v>0.9</v>
      </c>
      <c r="O5" t="s">
        <v>62</v>
      </c>
      <c r="P5">
        <v>0</v>
      </c>
    </row>
    <row r="6" spans="1:16" x14ac:dyDescent="0.55000000000000004">
      <c r="A6" t="s">
        <v>60</v>
      </c>
      <c r="B6" t="s">
        <v>18</v>
      </c>
      <c r="C6" t="s">
        <v>61</v>
      </c>
      <c r="D6">
        <v>2040</v>
      </c>
      <c r="E6">
        <v>1</v>
      </c>
      <c r="F6">
        <v>0</v>
      </c>
      <c r="G6">
        <v>2</v>
      </c>
      <c r="H6">
        <v>20</v>
      </c>
      <c r="I6">
        <v>1</v>
      </c>
      <c r="J6">
        <v>11</v>
      </c>
      <c r="K6">
        <v>0</v>
      </c>
      <c r="L6" t="s">
        <v>67</v>
      </c>
      <c r="M6">
        <v>0</v>
      </c>
      <c r="N6">
        <v>0.9</v>
      </c>
      <c r="O6" t="s">
        <v>63</v>
      </c>
      <c r="P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4"/>
  <sheetViews>
    <sheetView zoomScaleNormal="100" zoomScaleSheetLayoutView="87" workbookViewId="0">
      <selection activeCell="C7" sqref="C7"/>
    </sheetView>
  </sheetViews>
  <sheetFormatPr defaultRowHeight="14.4" x14ac:dyDescent="0.55000000000000004"/>
  <cols>
    <col min="1" max="1" width="14.26171875" customWidth="1"/>
    <col min="3" max="3" width="23.734375" customWidth="1"/>
    <col min="4" max="4" width="17" customWidth="1"/>
  </cols>
  <sheetData>
    <row r="1" spans="1:4" s="3" customFormat="1" ht="11.7" x14ac:dyDescent="0.45">
      <c r="A1" s="3" t="s">
        <v>31</v>
      </c>
      <c r="B1" s="3" t="s">
        <v>1</v>
      </c>
      <c r="C1" s="3" t="s">
        <v>34</v>
      </c>
      <c r="D1" s="3" t="s">
        <v>31</v>
      </c>
    </row>
    <row r="2" spans="1:4" s="4" customFormat="1" x14ac:dyDescent="0.55000000000000004">
      <c r="A2" s="4" t="s">
        <v>0</v>
      </c>
      <c r="B2" s="4" t="s">
        <v>1</v>
      </c>
      <c r="C2" s="4" t="s">
        <v>75</v>
      </c>
      <c r="D2" s="4" t="s">
        <v>68</v>
      </c>
    </row>
    <row r="3" spans="1:4" s="5" customFormat="1" x14ac:dyDescent="0.55000000000000004">
      <c r="A3" s="5" t="s">
        <v>52</v>
      </c>
      <c r="B3" s="5" t="s">
        <v>17</v>
      </c>
      <c r="C3" s="5">
        <v>0.5</v>
      </c>
      <c r="D3" s="5" t="s">
        <v>65</v>
      </c>
    </row>
    <row r="4" spans="1:4" s="5" customFormat="1" x14ac:dyDescent="0.55000000000000004">
      <c r="A4" s="5" t="s">
        <v>53</v>
      </c>
      <c r="B4" s="5" t="s">
        <v>18</v>
      </c>
      <c r="C4" s="5">
        <v>1</v>
      </c>
      <c r="D4" s="5" t="s">
        <v>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G6"/>
  <sheetViews>
    <sheetView tabSelected="1" zoomScale="110" zoomScaleNormal="110" workbookViewId="0">
      <selection activeCell="J6" sqref="J6"/>
    </sheetView>
  </sheetViews>
  <sheetFormatPr defaultRowHeight="14.4" x14ac:dyDescent="0.55000000000000004"/>
  <cols>
    <col min="1" max="1" width="17.3125" customWidth="1"/>
    <col min="5" max="5" width="10.7890625" customWidth="1"/>
    <col min="6" max="6" width="10.5234375" customWidth="1"/>
  </cols>
  <sheetData>
    <row r="1" spans="1:7" s="2" customFormat="1" ht="11.7" x14ac:dyDescent="0.45">
      <c r="A1" s="2" t="s">
        <v>31</v>
      </c>
      <c r="B1" s="2" t="s">
        <v>16</v>
      </c>
      <c r="C1" s="2" t="s">
        <v>1</v>
      </c>
      <c r="D1" s="2" t="s">
        <v>1</v>
      </c>
      <c r="E1" s="2" t="s">
        <v>30</v>
      </c>
      <c r="F1" s="2" t="s">
        <v>28</v>
      </c>
      <c r="G1" s="2" t="s">
        <v>29</v>
      </c>
    </row>
    <row r="2" spans="1:7" x14ac:dyDescent="0.55000000000000004">
      <c r="A2" s="1" t="s">
        <v>0</v>
      </c>
      <c r="B2" s="1" t="s">
        <v>16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55000000000000004">
      <c r="A3" t="s">
        <v>71</v>
      </c>
      <c r="B3">
        <v>2030</v>
      </c>
      <c r="C3" t="s">
        <v>17</v>
      </c>
      <c r="D3" t="s">
        <v>18</v>
      </c>
      <c r="E3">
        <v>1000</v>
      </c>
      <c r="F3">
        <v>0.3</v>
      </c>
      <c r="G3">
        <v>100</v>
      </c>
    </row>
    <row r="4" spans="1:7" x14ac:dyDescent="0.55000000000000004">
      <c r="A4" t="s">
        <v>72</v>
      </c>
      <c r="B4">
        <v>2030</v>
      </c>
      <c r="C4" t="s">
        <v>18</v>
      </c>
      <c r="D4" t="s">
        <v>17</v>
      </c>
      <c r="E4">
        <v>1000</v>
      </c>
      <c r="F4">
        <v>0.3</v>
      </c>
      <c r="G4">
        <v>100</v>
      </c>
    </row>
    <row r="5" spans="1:7" x14ac:dyDescent="0.55000000000000004">
      <c r="A5" t="s">
        <v>73</v>
      </c>
      <c r="B5">
        <v>2040</v>
      </c>
      <c r="C5" t="s">
        <v>17</v>
      </c>
      <c r="D5" t="s">
        <v>18</v>
      </c>
      <c r="E5">
        <v>1000</v>
      </c>
      <c r="F5">
        <v>0.25</v>
      </c>
      <c r="G5">
        <v>500</v>
      </c>
    </row>
    <row r="6" spans="1:7" x14ac:dyDescent="0.55000000000000004">
      <c r="A6" t="s">
        <v>74</v>
      </c>
      <c r="B6">
        <v>2040</v>
      </c>
      <c r="C6" t="s">
        <v>18</v>
      </c>
      <c r="D6" t="s">
        <v>17</v>
      </c>
      <c r="E6">
        <v>1000</v>
      </c>
      <c r="F6">
        <v>0.25</v>
      </c>
      <c r="G6">
        <v>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5"/>
  <sheetViews>
    <sheetView zoomScale="128" workbookViewId="0">
      <selection activeCell="E3" sqref="E3:E5"/>
    </sheetView>
  </sheetViews>
  <sheetFormatPr defaultRowHeight="14.4" x14ac:dyDescent="0.55000000000000004"/>
  <sheetData>
    <row r="1" spans="1:5" s="2" customFormat="1" ht="11.7" x14ac:dyDescent="0.45">
      <c r="A1" s="2" t="s">
        <v>31</v>
      </c>
      <c r="B1" s="2" t="s">
        <v>1</v>
      </c>
      <c r="C1" s="2" t="s">
        <v>31</v>
      </c>
      <c r="D1" s="2" t="s">
        <v>16</v>
      </c>
      <c r="E1" s="2" t="s">
        <v>35</v>
      </c>
    </row>
    <row r="2" spans="1:5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20</v>
      </c>
    </row>
    <row r="3" spans="1:5" x14ac:dyDescent="0.55000000000000004">
      <c r="A3" t="s">
        <v>21</v>
      </c>
      <c r="B3" t="s">
        <v>22</v>
      </c>
      <c r="C3" t="s">
        <v>23</v>
      </c>
      <c r="D3">
        <v>2030</v>
      </c>
      <c r="E3">
        <v>50</v>
      </c>
    </row>
    <row r="4" spans="1:5" x14ac:dyDescent="0.55000000000000004">
      <c r="A4" t="s">
        <v>21</v>
      </c>
      <c r="B4" t="s">
        <v>22</v>
      </c>
      <c r="C4" t="s">
        <v>23</v>
      </c>
      <c r="D4">
        <v>2040</v>
      </c>
      <c r="E4">
        <v>100</v>
      </c>
    </row>
    <row r="5" spans="1:5" x14ac:dyDescent="0.55000000000000004">
      <c r="A5" t="s">
        <v>21</v>
      </c>
      <c r="B5" t="s">
        <v>22</v>
      </c>
      <c r="C5" t="s">
        <v>23</v>
      </c>
      <c r="D5">
        <v>2050</v>
      </c>
      <c r="E5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I8"/>
  <sheetViews>
    <sheetView workbookViewId="0">
      <selection activeCell="C8" sqref="C8"/>
    </sheetView>
  </sheetViews>
  <sheetFormatPr defaultRowHeight="14.4" x14ac:dyDescent="0.55000000000000004"/>
  <cols>
    <col min="4" max="4" width="24.3125" customWidth="1"/>
    <col min="5" max="5" width="17.89453125" customWidth="1"/>
    <col min="6" max="6" width="14.41796875" customWidth="1"/>
    <col min="7" max="7" width="12.26171875" customWidth="1"/>
    <col min="8" max="8" width="29.20703125" customWidth="1"/>
    <col min="9" max="9" width="31.20703125" customWidth="1"/>
  </cols>
  <sheetData>
    <row r="1" spans="1:9" s="2" customFormat="1" x14ac:dyDescent="0.55000000000000004">
      <c r="A1" s="2" t="s">
        <v>16</v>
      </c>
      <c r="B1" s="2" t="s">
        <v>15</v>
      </c>
      <c r="C1" s="2" t="s">
        <v>55</v>
      </c>
      <c r="D1" s="2" t="s">
        <v>40</v>
      </c>
      <c r="E1" s="2" t="s">
        <v>40</v>
      </c>
      <c r="F1" s="2" t="s">
        <v>40</v>
      </c>
      <c r="G1" s="2" t="s">
        <v>40</v>
      </c>
      <c r="H1" t="s">
        <v>40</v>
      </c>
      <c r="I1" t="s">
        <v>40</v>
      </c>
    </row>
    <row r="2" spans="1:9" s="1" customFormat="1" x14ac:dyDescent="0.55000000000000004">
      <c r="A2" s="1" t="s">
        <v>16</v>
      </c>
      <c r="B2" s="1" t="s">
        <v>54</v>
      </c>
      <c r="C2" s="1" t="s">
        <v>56</v>
      </c>
      <c r="D2" s="1" t="s">
        <v>62</v>
      </c>
      <c r="E2" s="1" t="s">
        <v>63</v>
      </c>
      <c r="F2" s="1" t="s">
        <v>65</v>
      </c>
      <c r="G2" s="1" t="s">
        <v>64</v>
      </c>
      <c r="H2" s="1" t="s">
        <v>66</v>
      </c>
      <c r="I2" s="1" t="s">
        <v>67</v>
      </c>
    </row>
    <row r="3" spans="1:9" x14ac:dyDescent="0.55000000000000004">
      <c r="A3">
        <v>2030</v>
      </c>
      <c r="B3" t="s">
        <v>26</v>
      </c>
      <c r="C3">
        <f>1/3</f>
        <v>0.33333333333333331</v>
      </c>
      <c r="D3">
        <f ca="1">0.85+0.05*RAND()</f>
        <v>0.85482680346186868</v>
      </c>
      <c r="E3">
        <f t="shared" ref="E3:G3" ca="1" si="0">0.85+0.05*RAND()</f>
        <v>0.88360930052278208</v>
      </c>
      <c r="F3">
        <v>1</v>
      </c>
      <c r="G3">
        <v>1</v>
      </c>
      <c r="H3">
        <f t="shared" ref="H3:I8" ca="1" si="1">10 +5*RAND()</f>
        <v>13.000849510956051</v>
      </c>
      <c r="I3">
        <f t="shared" ca="1" si="1"/>
        <v>11.540423149352307</v>
      </c>
    </row>
    <row r="4" spans="1:9" x14ac:dyDescent="0.55000000000000004">
      <c r="A4">
        <v>2030</v>
      </c>
      <c r="B4" t="s">
        <v>42</v>
      </c>
      <c r="C4">
        <f t="shared" ref="C4:C8" si="2">1/3</f>
        <v>0.33333333333333331</v>
      </c>
      <c r="D4">
        <f t="shared" ref="D4:G8" ca="1" si="3">0.85+0.05*RAND()</f>
        <v>0.86031780185382134</v>
      </c>
      <c r="E4">
        <f t="shared" ca="1" si="3"/>
        <v>0.88666159226749142</v>
      </c>
      <c r="F4">
        <v>1</v>
      </c>
      <c r="G4">
        <v>1</v>
      </c>
      <c r="H4">
        <f t="shared" ca="1" si="1"/>
        <v>14.140371759442054</v>
      </c>
      <c r="I4">
        <f t="shared" ca="1" si="1"/>
        <v>11.990867837332814</v>
      </c>
    </row>
    <row r="5" spans="1:9" x14ac:dyDescent="0.55000000000000004">
      <c r="A5">
        <v>2030</v>
      </c>
      <c r="B5" t="s">
        <v>43</v>
      </c>
      <c r="C5">
        <f t="shared" si="2"/>
        <v>0.33333333333333331</v>
      </c>
      <c r="D5">
        <f t="shared" ca="1" si="3"/>
        <v>0.89971175431302564</v>
      </c>
      <c r="E5">
        <f t="shared" ca="1" si="3"/>
        <v>0.86278719405928783</v>
      </c>
      <c r="F5">
        <v>1</v>
      </c>
      <c r="G5">
        <v>1</v>
      </c>
      <c r="H5">
        <f t="shared" ca="1" si="1"/>
        <v>10.32036819419551</v>
      </c>
      <c r="I5">
        <f t="shared" ca="1" si="1"/>
        <v>11.059348797284697</v>
      </c>
    </row>
    <row r="6" spans="1:9" x14ac:dyDescent="0.55000000000000004">
      <c r="A6">
        <v>2040</v>
      </c>
      <c r="B6" t="s">
        <v>26</v>
      </c>
      <c r="C6">
        <f t="shared" si="2"/>
        <v>0.33333333333333331</v>
      </c>
      <c r="D6">
        <f t="shared" ca="1" si="3"/>
        <v>0.87625001135843916</v>
      </c>
      <c r="E6">
        <f t="shared" ca="1" si="3"/>
        <v>0.89955985414701267</v>
      </c>
      <c r="F6">
        <v>2</v>
      </c>
      <c r="G6">
        <v>2</v>
      </c>
      <c r="H6">
        <f t="shared" ca="1" si="1"/>
        <v>13.993902092369925</v>
      </c>
      <c r="I6">
        <f t="shared" ca="1" si="1"/>
        <v>11.785651668492081</v>
      </c>
    </row>
    <row r="7" spans="1:9" x14ac:dyDescent="0.55000000000000004">
      <c r="A7">
        <v>2040</v>
      </c>
      <c r="B7" t="s">
        <v>42</v>
      </c>
      <c r="C7">
        <f t="shared" si="2"/>
        <v>0.33333333333333331</v>
      </c>
      <c r="D7">
        <f t="shared" ca="1" si="3"/>
        <v>0.87580215602582268</v>
      </c>
      <c r="E7">
        <f t="shared" ca="1" si="3"/>
        <v>0.86903941878368307</v>
      </c>
      <c r="F7">
        <v>2</v>
      </c>
      <c r="G7">
        <v>2</v>
      </c>
      <c r="H7">
        <f t="shared" ca="1" si="1"/>
        <v>14.782743636773997</v>
      </c>
      <c r="I7">
        <f t="shared" ca="1" si="1"/>
        <v>10.373121302243071</v>
      </c>
    </row>
    <row r="8" spans="1:9" x14ac:dyDescent="0.55000000000000004">
      <c r="A8">
        <v>2040</v>
      </c>
      <c r="B8" t="s">
        <v>43</v>
      </c>
      <c r="C8">
        <f t="shared" si="2"/>
        <v>0.33333333333333331</v>
      </c>
      <c r="D8">
        <f t="shared" ca="1" si="3"/>
        <v>0.88691336825283473</v>
      </c>
      <c r="E8">
        <f t="shared" ca="1" si="3"/>
        <v>0.88068049419960082</v>
      </c>
      <c r="F8">
        <v>2</v>
      </c>
      <c r="G8">
        <v>2</v>
      </c>
      <c r="H8">
        <f t="shared" ca="1" si="1"/>
        <v>13.873433296675284</v>
      </c>
      <c r="I8">
        <f t="shared" ca="1" si="1"/>
        <v>11.782346785694081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31</v>
      </c>
      <c r="B1" t="s">
        <v>1</v>
      </c>
      <c r="C1" t="s">
        <v>16</v>
      </c>
      <c r="D1" t="s">
        <v>45</v>
      </c>
      <c r="E1" t="s">
        <v>47</v>
      </c>
      <c r="F1" t="s">
        <v>47</v>
      </c>
      <c r="G1" t="s">
        <v>46</v>
      </c>
      <c r="H1" t="s">
        <v>48</v>
      </c>
      <c r="I1" t="s">
        <v>39</v>
      </c>
      <c r="J1" t="s">
        <v>33</v>
      </c>
      <c r="K1" t="s">
        <v>33</v>
      </c>
      <c r="L1" t="s">
        <v>33</v>
      </c>
    </row>
    <row r="2" spans="1:12" s="1" customFormat="1" x14ac:dyDescent="0.5500000000000000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49</v>
      </c>
      <c r="K2" s="1" t="s">
        <v>44</v>
      </c>
      <c r="L2" s="1" t="s">
        <v>50</v>
      </c>
    </row>
    <row r="3" spans="1:12" x14ac:dyDescent="0.55000000000000004">
      <c r="A3" t="s">
        <v>51</v>
      </c>
      <c r="B3" t="s">
        <v>18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51</v>
      </c>
      <c r="B4" t="s">
        <v>18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51</v>
      </c>
      <c r="B5" t="s">
        <v>18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producer</vt:lpstr>
      <vt:lpstr>consumer</vt:lpstr>
      <vt:lpstr>transportation</vt:lpstr>
      <vt:lpstr>policy</vt:lpstr>
      <vt:lpstr>time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2023-04-05T09:56:27Z</dcterms:modified>
</cp:coreProperties>
</file>