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ch\OneDrive\Documents\Y4\4YR\"/>
    </mc:Choice>
  </mc:AlternateContent>
  <xr:revisionPtr revIDLastSave="0" documentId="13_ncr:1_{AAAF003C-DF50-44A8-A16A-421BA2CA8CC8}" xr6:coauthVersionLast="47" xr6:coauthVersionMax="47" xr10:uidLastSave="{00000000-0000-0000-0000-000000000000}"/>
  <bookViews>
    <workbookView xWindow="0" yWindow="300" windowWidth="19420" windowHeight="10420" xr2:uid="{88A93044-632C-4EB3-AA7B-B27E1E2611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E19" i="1"/>
  <c r="H19" i="1" s="1"/>
  <c r="E20" i="1"/>
  <c r="H20" i="1" s="1"/>
  <c r="E21" i="1"/>
  <c r="H21" i="1" s="1"/>
  <c r="E22" i="1"/>
  <c r="H22" i="1" s="1"/>
  <c r="E18" i="1"/>
  <c r="H18" i="1" s="1"/>
  <c r="D19" i="1"/>
  <c r="G19" i="1" s="1"/>
  <c r="D20" i="1"/>
  <c r="G20" i="1" s="1"/>
  <c r="D21" i="1"/>
  <c r="G21" i="1" s="1"/>
  <c r="D22" i="1"/>
  <c r="G22" i="1" s="1"/>
  <c r="D18" i="1"/>
  <c r="G18" i="1" s="1"/>
  <c r="G23" i="1" s="1"/>
  <c r="H23" i="1" l="1"/>
</calcChain>
</file>

<file path=xl/sharedStrings.xml><?xml version="1.0" encoding="utf-8"?>
<sst xmlns="http://schemas.openxmlformats.org/spreadsheetml/2006/main" count="32" uniqueCount="27">
  <si>
    <t>Ethane</t>
  </si>
  <si>
    <t>CH3</t>
  </si>
  <si>
    <t>CH3 Value</t>
  </si>
  <si>
    <t>CH2 Value</t>
  </si>
  <si>
    <t>Fluids Trained on</t>
  </si>
  <si>
    <t>Groups Optimized</t>
  </si>
  <si>
    <t>Pure Fluid</t>
  </si>
  <si>
    <t>C8, C10, C12, C14, C16</t>
  </si>
  <si>
    <t>"CH3","CH2"</t>
  </si>
  <si>
    <t>Fluid</t>
  </si>
  <si>
    <t>CH2</t>
  </si>
  <si>
    <t>Pure</t>
  </si>
  <si>
    <t>Octane</t>
  </si>
  <si>
    <t>Decane</t>
  </si>
  <si>
    <t>Dodecane</t>
  </si>
  <si>
    <t>Tetradecane</t>
  </si>
  <si>
    <t>Hexadecane</t>
  </si>
  <si>
    <t>Difference</t>
  </si>
  <si>
    <t>N points</t>
  </si>
  <si>
    <t>N used</t>
  </si>
  <si>
    <t>Note</t>
  </si>
  <si>
    <t>Equally Weighted</t>
  </si>
  <si>
    <t>Added all errors, biased on higher data points</t>
  </si>
  <si>
    <t>GCM 1</t>
  </si>
  <si>
    <t>GCM 2</t>
  </si>
  <si>
    <t>0.476193*</t>
  </si>
  <si>
    <t>CH3 from pure Ethane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</si>
</sst>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768350</xdr:colOff>
      <xdr:row>26</xdr:row>
      <xdr:rowOff>57150</xdr:rowOff>
    </xdr:from>
    <xdr:to>
      <xdr:col>6</xdr:col>
      <xdr:colOff>228943</xdr:colOff>
      <xdr:row>31</xdr:row>
      <xdr:rowOff>174770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B6BC35-0418-DE41-10F2-EB63CE9B8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4845050"/>
          <a:ext cx="2457793" cy="1038370"/>
        </a:xfrm>
        <a:prstGeom prst="rect">
          <a:avLst/>
        </a:prstGeom>
      </xdr:spPr>
    </xdr:pic>
    <xdr:clientData/>
  </xdr:twoCellAnchor>
  <xdr:twoCellAnchor editAs="oneCell">
    <xdr:from>
      <xdr:col>7</xdr:col>
      <xdr:colOff>81642</xdr:colOff>
      <xdr:row>25</xdr:row>
      <xdr:rowOff>72572</xdr:rowOff>
    </xdr:from>
    <xdr:to>
      <xdr:col>17</xdr:col>
      <xdr:colOff>176846</xdr:colOff>
      <xdr:row>34</xdr:row>
      <xdr:rowOff>2033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4E9C6B-044A-D334-3535-7396AB4D6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86499" y="4608286"/>
          <a:ext cx="6173061" cy="156231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5A66F0-5CDE-4693-B5EB-030664FECFD0}" name="Table1" displayName="Table1" ref="A1:F10" totalsRowShown="0">
  <autoFilter ref="A1:F10" xr:uid="{F95A66F0-5CDE-4693-B5EB-030664FECFD0}"/>
  <tableColumns count="6">
    <tableColumn id="1" xr3:uid="{B5E4B7B6-9362-4246-A88E-8F05B57FFD0E}" name="Fluids Trained on"/>
    <tableColumn id="2" xr3:uid="{ED3A6FB9-0462-4578-ADC0-906C39D36AAB}" name="Groups Optimized"/>
    <tableColumn id="3" xr3:uid="{61A81279-1319-4729-B6FA-FD4A4B773FE9}" name="CH3 Value"/>
    <tableColumn id="4" xr3:uid="{4AC1DFD0-F678-40E1-AB6D-7FB19A2D0A8C}" name="CH2 Value"/>
    <tableColumn id="5" xr3:uid="{A481CB18-AF86-451C-AFCD-840CABF857ED}" name="Pure Fluid"/>
    <tableColumn id="6" xr3:uid="{DCA15683-D340-4F99-8D6E-C1E9BD8F6EFF}" name="N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66BB-7BFD-4058-B899-8DBF33357212}">
  <dimension ref="A1:J27"/>
  <sheetViews>
    <sheetView tabSelected="1" zoomScale="101" zoomScaleNormal="100" workbookViewId="0">
      <selection activeCell="F6" sqref="F6"/>
    </sheetView>
  </sheetViews>
  <sheetFormatPr defaultRowHeight="14.5" x14ac:dyDescent="0.35"/>
  <cols>
    <col min="1" max="1" width="19.453125" customWidth="1"/>
    <col min="2" max="2" width="17.81640625" customWidth="1"/>
    <col min="3" max="4" width="11.453125" customWidth="1"/>
    <col min="5" max="5" width="11.26953125" customWidth="1"/>
  </cols>
  <sheetData>
    <row r="1" spans="1:6" x14ac:dyDescent="0.35">
      <c r="A1" t="s">
        <v>4</v>
      </c>
      <c r="B1" t="s">
        <v>5</v>
      </c>
      <c r="C1" t="s">
        <v>2</v>
      </c>
      <c r="D1" t="s">
        <v>3</v>
      </c>
      <c r="E1" t="s">
        <v>6</v>
      </c>
      <c r="F1" t="s">
        <v>20</v>
      </c>
    </row>
    <row r="2" spans="1:6" x14ac:dyDescent="0.35">
      <c r="A2" t="s">
        <v>0</v>
      </c>
      <c r="B2" t="s">
        <v>1</v>
      </c>
      <c r="C2">
        <v>0.47619299999999998</v>
      </c>
    </row>
    <row r="3" spans="1:6" x14ac:dyDescent="0.35">
      <c r="A3" t="s">
        <v>7</v>
      </c>
      <c r="B3" t="s">
        <v>8</v>
      </c>
      <c r="C3">
        <v>0.484458</v>
      </c>
      <c r="D3">
        <v>4.7793000000000002E-2</v>
      </c>
      <c r="F3" t="s">
        <v>22</v>
      </c>
    </row>
    <row r="4" spans="1:6" x14ac:dyDescent="0.35">
      <c r="A4" t="s">
        <v>7</v>
      </c>
      <c r="B4" t="s">
        <v>8</v>
      </c>
      <c r="C4">
        <v>0.48334700000000003</v>
      </c>
      <c r="D4">
        <v>4.7972399999999998E-2</v>
      </c>
      <c r="F4" t="s">
        <v>21</v>
      </c>
    </row>
    <row r="5" spans="1:6" x14ac:dyDescent="0.35">
      <c r="A5" t="s">
        <v>7</v>
      </c>
      <c r="B5" t="s">
        <v>10</v>
      </c>
      <c r="C5" t="s">
        <v>25</v>
      </c>
      <c r="D5">
        <v>4.9229000000000002E-2</v>
      </c>
      <c r="F5" t="s">
        <v>26</v>
      </c>
    </row>
    <row r="17" spans="1:10" x14ac:dyDescent="0.35">
      <c r="A17" t="s">
        <v>9</v>
      </c>
      <c r="B17" t="s">
        <v>1</v>
      </c>
      <c r="C17" t="s">
        <v>10</v>
      </c>
      <c r="D17" t="s">
        <v>23</v>
      </c>
      <c r="E17" t="s">
        <v>24</v>
      </c>
      <c r="F17" t="s">
        <v>11</v>
      </c>
      <c r="G17" t="s">
        <v>17</v>
      </c>
      <c r="I17" t="s">
        <v>18</v>
      </c>
      <c r="J17" t="s">
        <v>19</v>
      </c>
    </row>
    <row r="18" spans="1:10" x14ac:dyDescent="0.35">
      <c r="A18" t="s">
        <v>12</v>
      </c>
      <c r="B18">
        <v>2</v>
      </c>
      <c r="C18">
        <v>6</v>
      </c>
      <c r="D18">
        <f>B18*$C$3+C18*$D$3</f>
        <v>1.255674</v>
      </c>
      <c r="E18">
        <f>B18*$C$4+C18*$D$4</f>
        <v>1.2545284000000001</v>
      </c>
      <c r="F18">
        <v>1.2615700000000001</v>
      </c>
      <c r="G18">
        <f>ABS(F18-D18)/F18</f>
        <v>4.6735416980430121E-3</v>
      </c>
      <c r="H18">
        <f>ABS(F18-E18)/F18</f>
        <v>5.5816165571470318E-3</v>
      </c>
      <c r="I18">
        <v>455</v>
      </c>
    </row>
    <row r="19" spans="1:10" x14ac:dyDescent="0.35">
      <c r="A19" t="s">
        <v>13</v>
      </c>
      <c r="B19">
        <v>2</v>
      </c>
      <c r="C19">
        <v>8</v>
      </c>
      <c r="D19">
        <f t="shared" ref="D19:D22" si="0">B19*$C$3+C19*$D$3</f>
        <v>1.3512599999999999</v>
      </c>
      <c r="E19">
        <f t="shared" ref="E19:E22" si="1">B19*$C$4+C19*$D$4</f>
        <v>1.3504732000000002</v>
      </c>
      <c r="F19">
        <v>1.34395</v>
      </c>
      <c r="G19">
        <f>ABS(F19-D19)/F19</f>
        <v>5.4391904460730891E-3</v>
      </c>
      <c r="H19">
        <f t="shared" ref="H19:H22" si="2">ABS(F19-E19)/F19</f>
        <v>4.8537519997024986E-3</v>
      </c>
      <c r="I19">
        <v>358</v>
      </c>
    </row>
    <row r="20" spans="1:10" x14ac:dyDescent="0.35">
      <c r="A20" t="s">
        <v>14</v>
      </c>
      <c r="B20">
        <v>2</v>
      </c>
      <c r="C20">
        <v>10</v>
      </c>
      <c r="D20">
        <f t="shared" si="0"/>
        <v>1.4468460000000001</v>
      </c>
      <c r="E20">
        <f t="shared" si="1"/>
        <v>1.446418</v>
      </c>
      <c r="F20">
        <v>1.4469099999999999</v>
      </c>
      <c r="G20">
        <f>ABS(F20-D20)/F20</f>
        <v>4.4232191359408645E-5</v>
      </c>
      <c r="H20">
        <f t="shared" si="2"/>
        <v>3.4003497107625003E-4</v>
      </c>
      <c r="I20">
        <v>354</v>
      </c>
    </row>
    <row r="21" spans="1:10" x14ac:dyDescent="0.35">
      <c r="A21" t="s">
        <v>15</v>
      </c>
      <c r="B21">
        <v>2</v>
      </c>
      <c r="C21">
        <v>12</v>
      </c>
      <c r="D21">
        <f t="shared" si="0"/>
        <v>1.542432</v>
      </c>
      <c r="E21">
        <f t="shared" si="1"/>
        <v>1.5423628</v>
      </c>
      <c r="F21">
        <v>1.54009</v>
      </c>
      <c r="G21">
        <f>ABS(F21-D21)/F21</f>
        <v>1.5206903492653457E-3</v>
      </c>
      <c r="H21">
        <f t="shared" si="2"/>
        <v>1.4757579102520468E-3</v>
      </c>
      <c r="I21">
        <v>167</v>
      </c>
    </row>
    <row r="22" spans="1:10" x14ac:dyDescent="0.35">
      <c r="A22" t="s">
        <v>16</v>
      </c>
      <c r="B22">
        <v>2</v>
      </c>
      <c r="C22">
        <v>14</v>
      </c>
      <c r="D22">
        <f t="shared" si="0"/>
        <v>1.6380180000000002</v>
      </c>
      <c r="E22">
        <f t="shared" si="1"/>
        <v>1.6383076000000001</v>
      </c>
      <c r="F22">
        <v>1.64089</v>
      </c>
      <c r="G22">
        <f>ABS(F22-D22)/F22</f>
        <v>1.750269670727327E-3</v>
      </c>
      <c r="H22">
        <f t="shared" si="2"/>
        <v>1.5737800827598887E-3</v>
      </c>
      <c r="I22">
        <v>241</v>
      </c>
    </row>
    <row r="23" spans="1:10" x14ac:dyDescent="0.35">
      <c r="G23">
        <f>AVERAGE(G18:G22)</f>
        <v>2.6855848710936364E-3</v>
      </c>
      <c r="H23">
        <f>AVERAGE(H18:H22)</f>
        <v>2.7649883041875436E-3</v>
      </c>
    </row>
    <row r="25" spans="1:10" x14ac:dyDescent="0.35">
      <c r="F25">
        <f>0.5*F18+0.5*F19</f>
        <v>1.3027600000000001</v>
      </c>
    </row>
    <row r="26" spans="1:10" x14ac:dyDescent="0.35">
      <c r="F26">
        <v>1.30243</v>
      </c>
    </row>
    <row r="27" spans="1:10" x14ac:dyDescent="0.35">
      <c r="F27">
        <v>1.952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Eric S</dc:creator>
  <cp:lastModifiedBy>Huang, Eric S</cp:lastModifiedBy>
  <dcterms:created xsi:type="dcterms:W3CDTF">2025-10-15T12:49:38Z</dcterms:created>
  <dcterms:modified xsi:type="dcterms:W3CDTF">2025-10-18T15:51:34Z</dcterms:modified>
</cp:coreProperties>
</file>