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esktop\SERIES TEMPORALES\PRÁCTICAS\PRÁCTICA 1 (120923)\"/>
    </mc:Choice>
  </mc:AlternateContent>
  <xr:revisionPtr revIDLastSave="0" documentId="8_{BA7CAF27-7D2E-4A65-B33C-C9A79356B130}" xr6:coauthVersionLast="47" xr6:coauthVersionMax="47" xr10:uidLastSave="{00000000-0000-0000-0000-000000000000}"/>
  <bookViews>
    <workbookView xWindow="-110" yWindow="-110" windowWidth="19420" windowHeight="10300" activeTab="3"/>
  </bookViews>
  <sheets>
    <sheet name="Viajes" sheetId="1" r:id="rId1"/>
    <sheet name="Gasto" sheetId="4" r:id="rId2"/>
    <sheet name="DuracionMedia" sheetId="5" r:id="rId3"/>
    <sheet name="Asturias" sheetId="2" r:id="rId4"/>
    <sheet name="Extranjero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6" l="1"/>
  <c r="E21" i="6"/>
  <c r="G21" i="6" s="1"/>
  <c r="D21" i="6"/>
  <c r="F20" i="6"/>
  <c r="E20" i="6"/>
  <c r="G20" i="6" s="1"/>
  <c r="D20" i="6"/>
  <c r="F19" i="6"/>
  <c r="E19" i="6"/>
  <c r="G19" i="6" s="1"/>
  <c r="D19" i="6"/>
  <c r="F18" i="6"/>
  <c r="E18" i="6"/>
  <c r="D18" i="6"/>
  <c r="F17" i="6"/>
  <c r="E17" i="6"/>
  <c r="G17" i="6"/>
  <c r="D17" i="6"/>
  <c r="F16" i="6"/>
  <c r="E16" i="6"/>
  <c r="G16" i="6" s="1"/>
  <c r="D16" i="6"/>
  <c r="F15" i="6"/>
  <c r="E15" i="6"/>
  <c r="G15" i="6" s="1"/>
  <c r="D15" i="6"/>
  <c r="F14" i="6"/>
  <c r="E14" i="6"/>
  <c r="D14" i="6"/>
  <c r="F13" i="6"/>
  <c r="E13" i="6"/>
  <c r="D13" i="6"/>
  <c r="G13" i="6" s="1"/>
  <c r="F12" i="6"/>
  <c r="E12" i="6"/>
  <c r="D12" i="6"/>
  <c r="G12" i="6"/>
  <c r="F11" i="6"/>
  <c r="E11" i="6"/>
  <c r="D11" i="6"/>
  <c r="G11" i="6" s="1"/>
  <c r="F10" i="6"/>
  <c r="E10" i="6"/>
  <c r="G10" i="6" s="1"/>
  <c r="D10" i="6"/>
  <c r="F9" i="6"/>
  <c r="E9" i="6"/>
  <c r="D9" i="6"/>
  <c r="G9" i="6" s="1"/>
  <c r="F8" i="6"/>
  <c r="E8" i="6"/>
  <c r="D8" i="6"/>
  <c r="G8" i="6"/>
  <c r="F7" i="6"/>
  <c r="E7" i="6"/>
  <c r="D7" i="6"/>
  <c r="G7" i="6" s="1"/>
  <c r="F6" i="6"/>
  <c r="E6" i="6"/>
  <c r="D6" i="6"/>
  <c r="G6" i="6" s="1"/>
  <c r="F5" i="6"/>
  <c r="E5" i="6"/>
  <c r="G5" i="6" s="1"/>
  <c r="D5" i="6"/>
  <c r="F4" i="6"/>
  <c r="E4" i="6"/>
  <c r="G4" i="6" s="1"/>
  <c r="D4" i="6"/>
  <c r="F3" i="6"/>
  <c r="E3" i="6"/>
  <c r="G3" i="6" s="1"/>
  <c r="D3" i="6"/>
  <c r="F2" i="6"/>
  <c r="E2" i="6"/>
  <c r="G2" i="6" s="1"/>
  <c r="D2" i="6"/>
  <c r="G18" i="6"/>
  <c r="G14" i="6"/>
  <c r="F5" i="2"/>
  <c r="E5" i="2"/>
  <c r="G5" i="2" s="1"/>
  <c r="D5" i="2"/>
  <c r="L15" i="2" s="1"/>
  <c r="F4" i="2"/>
  <c r="E4" i="2"/>
  <c r="G4" i="2" s="1"/>
  <c r="D4" i="2"/>
  <c r="L13" i="2" s="1"/>
  <c r="F3" i="2"/>
  <c r="E3" i="2"/>
  <c r="G3" i="2" s="1"/>
  <c r="D3" i="2"/>
  <c r="L11" i="2" s="1"/>
  <c r="F2" i="2"/>
  <c r="E2" i="2"/>
  <c r="G2" i="2" s="1"/>
  <c r="D2" i="2"/>
  <c r="L9" i="2" s="1"/>
  <c r="D6" i="2"/>
  <c r="I6" i="2" s="1"/>
  <c r="F21" i="2"/>
  <c r="E21" i="2"/>
  <c r="D21" i="2"/>
  <c r="G21" i="2" s="1"/>
  <c r="F20" i="2"/>
  <c r="E20" i="2"/>
  <c r="G20" i="2"/>
  <c r="D20" i="2"/>
  <c r="P13" i="2" s="1"/>
  <c r="P14" i="2" s="1"/>
  <c r="F19" i="2"/>
  <c r="E19" i="2"/>
  <c r="D19" i="2"/>
  <c r="G19" i="2" s="1"/>
  <c r="F18" i="2"/>
  <c r="E18" i="2"/>
  <c r="G18" i="2"/>
  <c r="D18" i="2"/>
  <c r="I18" i="2" s="1"/>
  <c r="F17" i="2"/>
  <c r="E17" i="2"/>
  <c r="D17" i="2"/>
  <c r="I17" i="2" s="1"/>
  <c r="F16" i="2"/>
  <c r="E16" i="2"/>
  <c r="G16" i="2"/>
  <c r="D16" i="2"/>
  <c r="O13" i="2" s="1"/>
  <c r="F15" i="2"/>
  <c r="E15" i="2"/>
  <c r="D15" i="2"/>
  <c r="I15" i="2" s="1"/>
  <c r="F14" i="2"/>
  <c r="E14" i="2"/>
  <c r="G14" i="2"/>
  <c r="D14" i="2"/>
  <c r="O9" i="2" s="1"/>
  <c r="O10" i="2" s="1"/>
  <c r="F13" i="2"/>
  <c r="E13" i="2"/>
  <c r="D13" i="2"/>
  <c r="G13" i="2" s="1"/>
  <c r="F12" i="2"/>
  <c r="E12" i="2"/>
  <c r="G12" i="2"/>
  <c r="D12" i="2"/>
  <c r="I12" i="2" s="1"/>
  <c r="F11" i="2"/>
  <c r="E11" i="2"/>
  <c r="D11" i="2"/>
  <c r="N11" i="2" s="1"/>
  <c r="F10" i="2"/>
  <c r="E10" i="2"/>
  <c r="G10" i="2"/>
  <c r="D10" i="2"/>
  <c r="N9" i="2" s="1"/>
  <c r="F9" i="2"/>
  <c r="E9" i="2"/>
  <c r="D9" i="2"/>
  <c r="I9" i="2" s="1"/>
  <c r="F8" i="2"/>
  <c r="E8" i="2"/>
  <c r="G8" i="2"/>
  <c r="D8" i="2"/>
  <c r="M13" i="2" s="1"/>
  <c r="M14" i="2" s="1"/>
  <c r="F7" i="2"/>
  <c r="E7" i="2"/>
  <c r="D7" i="2"/>
  <c r="G7" i="2" s="1"/>
  <c r="F6" i="2"/>
  <c r="E6" i="2"/>
  <c r="G6" i="2"/>
  <c r="G11" i="2" l="1"/>
  <c r="G15" i="2"/>
  <c r="I8" i="2"/>
  <c r="I14" i="2"/>
  <c r="I5" i="2"/>
  <c r="P9" i="2"/>
  <c r="P10" i="2" s="1"/>
  <c r="N13" i="2"/>
  <c r="N14" i="2" s="1"/>
  <c r="I21" i="2"/>
  <c r="I13" i="2"/>
  <c r="I4" i="2"/>
  <c r="P15" i="2"/>
  <c r="P16" i="2" s="1"/>
  <c r="I20" i="2"/>
  <c r="I3" i="2"/>
  <c r="O15" i="2"/>
  <c r="I19" i="2"/>
  <c r="I11" i="2"/>
  <c r="I2" i="2"/>
  <c r="N15" i="2"/>
  <c r="P11" i="2"/>
  <c r="P12" i="2" s="1"/>
  <c r="I10" i="2"/>
  <c r="M15" i="2"/>
  <c r="M16" i="2" s="1"/>
  <c r="O11" i="2"/>
  <c r="O12" i="2" s="1"/>
  <c r="G9" i="2"/>
  <c r="G17" i="2"/>
  <c r="M9" i="2"/>
  <c r="M10" i="2" s="1"/>
  <c r="I16" i="2"/>
  <c r="I7" i="2"/>
  <c r="M11" i="2"/>
  <c r="M12" i="2" s="1"/>
  <c r="O14" i="2" l="1"/>
  <c r="N16" i="2"/>
  <c r="N12" i="2"/>
  <c r="O16" i="2"/>
  <c r="N10" i="2"/>
</calcChain>
</file>

<file path=xl/sharedStrings.xml><?xml version="1.0" encoding="utf-8"?>
<sst xmlns="http://schemas.openxmlformats.org/spreadsheetml/2006/main" count="355" uniqueCount="73">
  <si>
    <t>Resultados nacionales</t>
  </si>
  <si>
    <t>Destino principal de los viajes (extranjero/comunidad autónoma)</t>
  </si>
  <si>
    <t/>
  </si>
  <si>
    <t xml:space="preserve">Viajes, pernoctaciones, duración media y gasto por destino principal (extranjero y comunidades autónomas) </t>
  </si>
  <si>
    <t xml:space="preserve"> </t>
  </si>
  <si>
    <t>Viajes</t>
  </si>
  <si>
    <t>Valor absoluto</t>
  </si>
  <si>
    <t>2020T1</t>
  </si>
  <si>
    <t>2019T4</t>
  </si>
  <si>
    <t>2019T3</t>
  </si>
  <si>
    <t>2019T2</t>
  </si>
  <si>
    <t>2019T1</t>
  </si>
  <si>
    <t>2018T4</t>
  </si>
  <si>
    <t>2018T3</t>
  </si>
  <si>
    <t>2018T2</t>
  </si>
  <si>
    <t>2018T1</t>
  </si>
  <si>
    <t>2017T4</t>
  </si>
  <si>
    <t>2017T3</t>
  </si>
  <si>
    <t>2017T2</t>
  </si>
  <si>
    <t>2017T1</t>
  </si>
  <si>
    <t>2016T4</t>
  </si>
  <si>
    <t>2016T3</t>
  </si>
  <si>
    <t>2016T2</t>
  </si>
  <si>
    <t>2016T1</t>
  </si>
  <si>
    <t>2015T4</t>
  </si>
  <si>
    <t>2015T3</t>
  </si>
  <si>
    <t>2015T2</t>
  </si>
  <si>
    <t>2015T1</t>
  </si>
  <si>
    <t>Total</t>
  </si>
  <si>
    <t>Extranjero</t>
  </si>
  <si>
    <t>01 Andalucía</t>
  </si>
  <si>
    <t>02 Aragón</t>
  </si>
  <si>
    <t>03 Asturias, Principado de</t>
  </si>
  <si>
    <t>04 Balears, Illes</t>
  </si>
  <si>
    <t>05 Canarias</t>
  </si>
  <si>
    <t>06 Cantabria</t>
  </si>
  <si>
    <t>07 Castilla y León</t>
  </si>
  <si>
    <t>08 Castilla - La Mancha</t>
  </si>
  <si>
    <t>09 Cataluña</t>
  </si>
  <si>
    <t>10 Comunitat Valenciana</t>
  </si>
  <si>
    <t>11 Extremadura</t>
  </si>
  <si>
    <t>12 Galicia</t>
  </si>
  <si>
    <t>13 Madrid, Comunidad de</t>
  </si>
  <si>
    <t>14 Murcia, Región de</t>
  </si>
  <si>
    <t>15 Navarra, Comunidad Foral de</t>
  </si>
  <si>
    <t>16 País Vasco</t>
  </si>
  <si>
    <t>17 Rioja, La</t>
  </si>
  <si>
    <t>18 Ceuta</t>
  </si>
  <si>
    <t>..</t>
  </si>
  <si>
    <t>19 Melilla</t>
  </si>
  <si>
    <t>Notas:</t>
  </si>
  <si>
    <t>Los datos del T1, T2, T3 y T4 del año 2018 son definitivos desde las publicaciones de los correspondientes trimestres de 2019.</t>
  </si>
  <si>
    <t xml:space="preserve">Fuente: </t>
  </si>
  <si>
    <t>Instituto Nacional de Estadística</t>
  </si>
  <si>
    <t>Unidades: Viajes</t>
  </si>
  <si>
    <t>Año</t>
  </si>
  <si>
    <t>T1</t>
  </si>
  <si>
    <t>T2</t>
  </si>
  <si>
    <t>T3</t>
  </si>
  <si>
    <t>T4</t>
  </si>
  <si>
    <t>Trimestres</t>
  </si>
  <si>
    <t>Temps</t>
  </si>
  <si>
    <t>Unidades: Miles Euros</t>
  </si>
  <si>
    <t>Gasto total</t>
  </si>
  <si>
    <t>GastoTotal</t>
  </si>
  <si>
    <t>Unidades: Dias</t>
  </si>
  <si>
    <t>Duración media de los viajes</t>
  </si>
  <si>
    <t>DuracionMedia</t>
  </si>
  <si>
    <t>GastoXViajero</t>
  </si>
  <si>
    <t>Q2</t>
  </si>
  <si>
    <t>Q1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</si>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</sst>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9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 wrapText="1"/>
    </xf>
    <xf numFmtId="0" fontId="0" fillId="3" borderId="1" xfId="0" applyFill="1" applyBorder="1"/>
    <xf numFmtId="0" fontId="4" fillId="5" borderId="1" xfId="0" applyFont="1" applyFill="1" applyBorder="1" applyAlignment="1">
      <alignment horizontal="right"/>
    </xf>
    <xf numFmtId="3" fontId="6" fillId="5" borderId="1" xfId="0" applyNumberFormat="1" applyFont="1" applyFill="1" applyBorder="1" applyAlignment="1">
      <alignment horizontal="right"/>
    </xf>
    <xf numFmtId="3" fontId="0" fillId="0" borderId="0" xfId="0" applyNumberFormat="1"/>
    <xf numFmtId="4" fontId="4" fillId="5" borderId="1" xfId="0" applyNumberFormat="1" applyFont="1" applyFill="1" applyBorder="1" applyAlignment="1">
      <alignment horizontal="right"/>
    </xf>
    <xf numFmtId="4" fontId="0" fillId="0" borderId="0" xfId="0" applyNumberFormat="1"/>
    <xf numFmtId="3" fontId="6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0" fillId="6" borderId="0" xfId="0" applyFill="1"/>
    <xf numFmtId="2" fontId="0" fillId="0" borderId="0" xfId="0" applyNumberFormat="1"/>
    <xf numFmtId="10" fontId="0" fillId="0" borderId="0" xfId="1" applyNumberFormat="1" applyFont="1"/>
    <xf numFmtId="9" fontId="0" fillId="0" borderId="0" xfId="1" applyNumberFormat="1" applyFont="1"/>
    <xf numFmtId="9" fontId="8" fillId="6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0" fontId="7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3333"/>
      <rgbColor rgb="00FFFFFF"/>
      <rgbColor rgb="00FF0000"/>
      <rgbColor rgb="0000FF00"/>
      <rgbColor rgb="0089BEB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F3F4F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DEEEC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E7E9E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5" zoomScaleNormal="100" workbookViewId="0">
      <selection activeCell="A14" sqref="A14:B14"/>
    </sheetView>
  </sheetViews>
  <sheetFormatPr baseColWidth="10" defaultColWidth="9.1796875" defaultRowHeight="12.5" x14ac:dyDescent="0.25"/>
  <cols>
    <col min="1" max="1" width="31.54296875" customWidth="1"/>
    <col min="2" max="22" width="19.54296875" customWidth="1"/>
  </cols>
  <sheetData>
    <row r="1" spans="1:22" ht="14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22" ht="13" x14ac:dyDescent="0.3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22" x14ac:dyDescent="0.25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22" ht="14" x14ac:dyDescent="0.3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22" ht="13" x14ac:dyDescent="0.3">
      <c r="A5" s="34" t="s">
        <v>54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22" x14ac:dyDescent="0.25">
      <c r="A6" s="32" t="s">
        <v>2</v>
      </c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22" ht="13" x14ac:dyDescent="0.3">
      <c r="A7" s="4" t="s">
        <v>4</v>
      </c>
      <c r="B7" s="28" t="s">
        <v>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 ht="13" x14ac:dyDescent="0.3">
      <c r="A8" s="4" t="s">
        <v>4</v>
      </c>
      <c r="B8" s="29" t="s">
        <v>6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ht="13" x14ac:dyDescent="0.3">
      <c r="A9" s="4" t="s">
        <v>4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3" t="s">
        <v>15</v>
      </c>
      <c r="K9" s="3" t="s">
        <v>16</v>
      </c>
      <c r="L9" s="3" t="s">
        <v>17</v>
      </c>
      <c r="M9" s="3" t="s">
        <v>18</v>
      </c>
      <c r="N9" s="3" t="s">
        <v>19</v>
      </c>
      <c r="O9" s="3" t="s">
        <v>20</v>
      </c>
      <c r="P9" s="3" t="s">
        <v>21</v>
      </c>
      <c r="Q9" s="3" t="s">
        <v>22</v>
      </c>
      <c r="R9" s="3" t="s">
        <v>23</v>
      </c>
      <c r="S9" s="3" t="s">
        <v>24</v>
      </c>
      <c r="T9" s="3" t="s">
        <v>25</v>
      </c>
      <c r="U9" s="3" t="s">
        <v>26</v>
      </c>
      <c r="V9" s="3" t="s">
        <v>27</v>
      </c>
    </row>
    <row r="10" spans="1:22" ht="13" x14ac:dyDescent="0.3">
      <c r="A10" s="2" t="s">
        <v>28</v>
      </c>
      <c r="B10" s="10">
        <v>29172048</v>
      </c>
      <c r="C10" s="6">
        <v>40511885</v>
      </c>
      <c r="D10" s="6">
        <v>61116470</v>
      </c>
      <c r="E10" s="6">
        <v>50474390</v>
      </c>
      <c r="F10" s="6">
        <v>41771971</v>
      </c>
      <c r="G10" s="6">
        <v>40141946</v>
      </c>
      <c r="H10" s="6">
        <v>64572164</v>
      </c>
      <c r="I10" s="6">
        <v>50714998</v>
      </c>
      <c r="J10" s="6">
        <v>40650361</v>
      </c>
      <c r="K10" s="6">
        <v>40035447</v>
      </c>
      <c r="L10" s="6">
        <v>63991444</v>
      </c>
      <c r="M10" s="6">
        <v>50386995</v>
      </c>
      <c r="N10" s="6">
        <v>39275402</v>
      </c>
      <c r="O10" s="6">
        <v>37885608</v>
      </c>
      <c r="P10" s="6">
        <v>60983296</v>
      </c>
      <c r="Q10" s="6">
        <v>42776473</v>
      </c>
      <c r="R10" s="6">
        <v>40305465</v>
      </c>
      <c r="S10" s="6">
        <v>37735200</v>
      </c>
      <c r="T10" s="6">
        <v>58315777</v>
      </c>
      <c r="U10" s="6">
        <v>46755999</v>
      </c>
      <c r="V10" s="6">
        <v>32663764</v>
      </c>
    </row>
    <row r="11" spans="1:22" ht="13" x14ac:dyDescent="0.3">
      <c r="A11" s="2" t="s">
        <v>29</v>
      </c>
      <c r="B11" s="10">
        <v>3006150</v>
      </c>
      <c r="C11" s="6">
        <v>3894113</v>
      </c>
      <c r="D11" s="6">
        <v>7272153</v>
      </c>
      <c r="E11" s="6">
        <v>4933015</v>
      </c>
      <c r="F11" s="6">
        <v>4020463</v>
      </c>
      <c r="G11" s="6">
        <v>4142408</v>
      </c>
      <c r="H11" s="6">
        <v>7045612</v>
      </c>
      <c r="I11" s="6">
        <v>4453730</v>
      </c>
      <c r="J11" s="6">
        <v>3665368</v>
      </c>
      <c r="K11" s="6">
        <v>3668613</v>
      </c>
      <c r="L11" s="6">
        <v>6298419</v>
      </c>
      <c r="M11" s="6">
        <v>4062397</v>
      </c>
      <c r="N11" s="6">
        <v>3260059</v>
      </c>
      <c r="O11" s="6">
        <v>3439038</v>
      </c>
      <c r="P11" s="6">
        <v>5503892</v>
      </c>
      <c r="Q11" s="6">
        <v>3373010</v>
      </c>
      <c r="R11" s="6">
        <v>3416112</v>
      </c>
      <c r="S11" s="6">
        <v>3193862</v>
      </c>
      <c r="T11" s="6">
        <v>5483890</v>
      </c>
      <c r="U11" s="6">
        <v>3703904</v>
      </c>
      <c r="V11" s="6">
        <v>2758000</v>
      </c>
    </row>
    <row r="12" spans="1:22" ht="13" x14ac:dyDescent="0.3">
      <c r="A12" s="2" t="s">
        <v>30</v>
      </c>
      <c r="B12" s="10">
        <v>5025157</v>
      </c>
      <c r="C12" s="6">
        <v>6516030</v>
      </c>
      <c r="D12" s="6">
        <v>10981904</v>
      </c>
      <c r="E12" s="6">
        <v>8070795</v>
      </c>
      <c r="F12" s="6">
        <v>7148808</v>
      </c>
      <c r="G12" s="6">
        <v>6236433</v>
      </c>
      <c r="H12" s="6">
        <v>11205631</v>
      </c>
      <c r="I12" s="6">
        <v>8452415</v>
      </c>
      <c r="J12" s="6">
        <v>6753431</v>
      </c>
      <c r="K12" s="6">
        <v>6326090</v>
      </c>
      <c r="L12" s="6">
        <v>11336648</v>
      </c>
      <c r="M12" s="6">
        <v>8591768</v>
      </c>
      <c r="N12" s="6">
        <v>6334721</v>
      </c>
      <c r="O12" s="6">
        <v>6026014</v>
      </c>
      <c r="P12" s="6">
        <v>11482971</v>
      </c>
      <c r="Q12" s="6">
        <v>7601626</v>
      </c>
      <c r="R12" s="6">
        <v>6650901</v>
      </c>
      <c r="S12" s="6">
        <v>5877320</v>
      </c>
      <c r="T12" s="6">
        <v>10977119</v>
      </c>
      <c r="U12" s="6">
        <v>8280648</v>
      </c>
      <c r="V12" s="6">
        <v>5263057</v>
      </c>
    </row>
    <row r="13" spans="1:22" ht="13" x14ac:dyDescent="0.3">
      <c r="A13" s="2" t="s">
        <v>31</v>
      </c>
      <c r="B13" s="10">
        <v>1486687</v>
      </c>
      <c r="C13" s="6">
        <v>1738084</v>
      </c>
      <c r="D13" s="6">
        <v>1920899</v>
      </c>
      <c r="E13" s="6">
        <v>1768503</v>
      </c>
      <c r="F13" s="6">
        <v>1998425</v>
      </c>
      <c r="G13" s="6">
        <v>1827248</v>
      </c>
      <c r="H13" s="6">
        <v>2305553</v>
      </c>
      <c r="I13" s="6">
        <v>1778086</v>
      </c>
      <c r="J13" s="6">
        <v>2140865</v>
      </c>
      <c r="K13" s="6">
        <v>1905222</v>
      </c>
      <c r="L13" s="6">
        <v>2244527</v>
      </c>
      <c r="M13" s="6">
        <v>1917064</v>
      </c>
      <c r="N13" s="6">
        <v>2021077</v>
      </c>
      <c r="O13" s="6">
        <v>1826487</v>
      </c>
      <c r="P13" s="6">
        <v>2373693</v>
      </c>
      <c r="Q13" s="6">
        <v>1701103</v>
      </c>
      <c r="R13" s="6">
        <v>2110424</v>
      </c>
      <c r="S13" s="6">
        <v>1555107</v>
      </c>
      <c r="T13" s="6">
        <v>1877744</v>
      </c>
      <c r="U13" s="6">
        <v>1842433</v>
      </c>
      <c r="V13" s="6">
        <v>1476414</v>
      </c>
    </row>
    <row r="14" spans="1:22" ht="13" x14ac:dyDescent="0.3">
      <c r="A14" s="2" t="s">
        <v>32</v>
      </c>
      <c r="B14" s="10">
        <v>616181</v>
      </c>
      <c r="C14" s="6">
        <v>779868</v>
      </c>
      <c r="D14" s="6">
        <v>1759956</v>
      </c>
      <c r="E14" s="6">
        <v>1341253</v>
      </c>
      <c r="F14" s="6">
        <v>963458</v>
      </c>
      <c r="G14" s="6">
        <v>913692</v>
      </c>
      <c r="H14" s="6">
        <v>1755465</v>
      </c>
      <c r="I14" s="6">
        <v>1250890</v>
      </c>
      <c r="J14" s="6">
        <v>939097</v>
      </c>
      <c r="K14" s="6">
        <v>933993</v>
      </c>
      <c r="L14" s="6">
        <v>1750883</v>
      </c>
      <c r="M14" s="6">
        <v>1209072</v>
      </c>
      <c r="N14" s="6">
        <v>919403</v>
      </c>
      <c r="O14" s="6">
        <v>797481</v>
      </c>
      <c r="P14" s="6">
        <v>1587825</v>
      </c>
      <c r="Q14" s="6">
        <v>890404</v>
      </c>
      <c r="R14" s="6">
        <v>889362</v>
      </c>
      <c r="S14" s="6">
        <v>1149798</v>
      </c>
      <c r="T14" s="6">
        <v>1784994</v>
      </c>
      <c r="U14" s="6">
        <v>1106119</v>
      </c>
      <c r="V14" s="6">
        <v>707595</v>
      </c>
    </row>
    <row r="15" spans="1:22" ht="13" x14ac:dyDescent="0.3">
      <c r="A15" s="2" t="s">
        <v>33</v>
      </c>
      <c r="B15" s="10">
        <v>438591</v>
      </c>
      <c r="C15" s="6">
        <v>636128</v>
      </c>
      <c r="D15" s="6">
        <v>1283834</v>
      </c>
      <c r="E15" s="6">
        <v>799745</v>
      </c>
      <c r="F15" s="6">
        <v>556216</v>
      </c>
      <c r="G15" s="6">
        <v>536527</v>
      </c>
      <c r="H15" s="6">
        <v>1419634</v>
      </c>
      <c r="I15" s="6">
        <v>911089</v>
      </c>
      <c r="J15" s="6">
        <v>480706</v>
      </c>
      <c r="K15" s="6">
        <v>535105</v>
      </c>
      <c r="L15" s="6">
        <v>1401031</v>
      </c>
      <c r="M15" s="6">
        <v>887685</v>
      </c>
      <c r="N15" s="6">
        <v>528316</v>
      </c>
      <c r="O15" s="6">
        <v>549363</v>
      </c>
      <c r="P15" s="6">
        <v>1337580</v>
      </c>
      <c r="Q15" s="6">
        <v>829048</v>
      </c>
      <c r="R15" s="6">
        <v>521282</v>
      </c>
      <c r="S15" s="6">
        <v>504055</v>
      </c>
      <c r="T15" s="6">
        <v>1483265</v>
      </c>
      <c r="U15" s="6">
        <v>985369</v>
      </c>
      <c r="V15" s="6">
        <v>478166</v>
      </c>
    </row>
    <row r="16" spans="1:22" ht="13" x14ac:dyDescent="0.3">
      <c r="A16" s="2" t="s">
        <v>34</v>
      </c>
      <c r="B16" s="10">
        <v>964452</v>
      </c>
      <c r="C16" s="6">
        <v>1337193</v>
      </c>
      <c r="D16" s="6">
        <v>2261917</v>
      </c>
      <c r="E16" s="6">
        <v>1499478</v>
      </c>
      <c r="F16" s="6">
        <v>1412288</v>
      </c>
      <c r="G16" s="6">
        <v>1397297</v>
      </c>
      <c r="H16" s="6">
        <v>2157977</v>
      </c>
      <c r="I16" s="6">
        <v>1562804</v>
      </c>
      <c r="J16" s="6">
        <v>1309023</v>
      </c>
      <c r="K16" s="6">
        <v>1434853</v>
      </c>
      <c r="L16" s="6">
        <v>2131219</v>
      </c>
      <c r="M16" s="6">
        <v>1501004</v>
      </c>
      <c r="N16" s="6">
        <v>1200099</v>
      </c>
      <c r="O16" s="6">
        <v>1224065</v>
      </c>
      <c r="P16" s="6">
        <v>1737122</v>
      </c>
      <c r="Q16" s="6">
        <v>1492165</v>
      </c>
      <c r="R16" s="6">
        <v>1258967</v>
      </c>
      <c r="S16" s="6">
        <v>1201730</v>
      </c>
      <c r="T16" s="6">
        <v>1623390</v>
      </c>
      <c r="U16" s="6">
        <v>1485104</v>
      </c>
      <c r="V16" s="6">
        <v>1205405</v>
      </c>
    </row>
    <row r="17" spans="1:22" ht="13" x14ac:dyDescent="0.3">
      <c r="A17" s="2" t="s">
        <v>35</v>
      </c>
      <c r="B17" s="10">
        <v>451855</v>
      </c>
      <c r="C17" s="6">
        <v>679238</v>
      </c>
      <c r="D17" s="6">
        <v>1539861</v>
      </c>
      <c r="E17" s="6">
        <v>1143198</v>
      </c>
      <c r="F17" s="6">
        <v>675356</v>
      </c>
      <c r="G17" s="6">
        <v>725229</v>
      </c>
      <c r="H17" s="6">
        <v>1715671</v>
      </c>
      <c r="I17" s="6">
        <v>1289991</v>
      </c>
      <c r="J17" s="6">
        <v>702527</v>
      </c>
      <c r="K17" s="6">
        <v>765182</v>
      </c>
      <c r="L17" s="6">
        <v>1802979</v>
      </c>
      <c r="M17" s="6">
        <v>1273797</v>
      </c>
      <c r="N17" s="6">
        <v>785337</v>
      </c>
      <c r="O17" s="6">
        <v>765002</v>
      </c>
      <c r="P17" s="6">
        <v>1720382</v>
      </c>
      <c r="Q17" s="6">
        <v>1031675</v>
      </c>
      <c r="R17" s="6">
        <v>651573</v>
      </c>
      <c r="S17" s="6">
        <v>592552</v>
      </c>
      <c r="T17" s="6">
        <v>1300684</v>
      </c>
      <c r="U17" s="6">
        <v>1195982</v>
      </c>
      <c r="V17" s="6">
        <v>612447</v>
      </c>
    </row>
    <row r="18" spans="1:22" ht="13" x14ac:dyDescent="0.3">
      <c r="A18" s="2" t="s">
        <v>36</v>
      </c>
      <c r="B18" s="10">
        <v>2534094</v>
      </c>
      <c r="C18" s="6">
        <v>3974540</v>
      </c>
      <c r="D18" s="6">
        <v>5273611</v>
      </c>
      <c r="E18" s="6">
        <v>4610112</v>
      </c>
      <c r="F18" s="6">
        <v>3696980</v>
      </c>
      <c r="G18" s="6">
        <v>3745311</v>
      </c>
      <c r="H18" s="6">
        <v>5343118</v>
      </c>
      <c r="I18" s="6">
        <v>4525759</v>
      </c>
      <c r="J18" s="6">
        <v>4091711</v>
      </c>
      <c r="K18" s="6">
        <v>3918797</v>
      </c>
      <c r="L18" s="6">
        <v>5043963</v>
      </c>
      <c r="M18" s="6">
        <v>4647950</v>
      </c>
      <c r="N18" s="6">
        <v>3907936</v>
      </c>
      <c r="O18" s="6">
        <v>3906326</v>
      </c>
      <c r="P18" s="6">
        <v>5584943</v>
      </c>
      <c r="Q18" s="6">
        <v>3832207</v>
      </c>
      <c r="R18" s="6">
        <v>3850056</v>
      </c>
      <c r="S18" s="6">
        <v>3861845</v>
      </c>
      <c r="T18" s="6">
        <v>5163852</v>
      </c>
      <c r="U18" s="6">
        <v>4069251</v>
      </c>
      <c r="V18" s="6">
        <v>2966089</v>
      </c>
    </row>
    <row r="19" spans="1:22" ht="13" x14ac:dyDescent="0.3">
      <c r="A19" s="2" t="s">
        <v>37</v>
      </c>
      <c r="B19" s="10">
        <v>1668876</v>
      </c>
      <c r="C19" s="6">
        <v>2421512</v>
      </c>
      <c r="D19" s="6">
        <v>3073841</v>
      </c>
      <c r="E19" s="6">
        <v>2935292</v>
      </c>
      <c r="F19" s="6">
        <v>2567594</v>
      </c>
      <c r="G19" s="6">
        <v>2796958</v>
      </c>
      <c r="H19" s="6">
        <v>3570970</v>
      </c>
      <c r="I19" s="6">
        <v>3251543</v>
      </c>
      <c r="J19" s="6">
        <v>2451107</v>
      </c>
      <c r="K19" s="6">
        <v>2806831</v>
      </c>
      <c r="L19" s="6">
        <v>4034402</v>
      </c>
      <c r="M19" s="6">
        <v>3474801</v>
      </c>
      <c r="N19" s="6">
        <v>2556447</v>
      </c>
      <c r="O19" s="6">
        <v>2274942</v>
      </c>
      <c r="P19" s="6">
        <v>3592772</v>
      </c>
      <c r="Q19" s="6">
        <v>3232282</v>
      </c>
      <c r="R19" s="6">
        <v>3075382</v>
      </c>
      <c r="S19" s="6">
        <v>3368374</v>
      </c>
      <c r="T19" s="6">
        <v>3424280</v>
      </c>
      <c r="U19" s="6">
        <v>3064024</v>
      </c>
      <c r="V19" s="6">
        <v>2291047</v>
      </c>
    </row>
    <row r="20" spans="1:22" ht="13" x14ac:dyDescent="0.3">
      <c r="A20" s="2" t="s">
        <v>38</v>
      </c>
      <c r="B20" s="10">
        <v>3759070</v>
      </c>
      <c r="C20" s="6">
        <v>5390384</v>
      </c>
      <c r="D20" s="6">
        <v>7140158</v>
      </c>
      <c r="E20" s="6">
        <v>7249915</v>
      </c>
      <c r="F20" s="6">
        <v>5479287</v>
      </c>
      <c r="G20" s="6">
        <v>4524640</v>
      </c>
      <c r="H20" s="6">
        <v>8271262</v>
      </c>
      <c r="I20" s="6">
        <v>7285577</v>
      </c>
      <c r="J20" s="6">
        <v>5085799</v>
      </c>
      <c r="K20" s="6">
        <v>4726412</v>
      </c>
      <c r="L20" s="6">
        <v>8067018</v>
      </c>
      <c r="M20" s="6">
        <v>7413543</v>
      </c>
      <c r="N20" s="6">
        <v>5020968</v>
      </c>
      <c r="O20" s="6">
        <v>4364849</v>
      </c>
      <c r="P20" s="6">
        <v>6949222</v>
      </c>
      <c r="Q20" s="6">
        <v>5713541</v>
      </c>
      <c r="R20" s="6">
        <v>5362906</v>
      </c>
      <c r="S20" s="6">
        <v>4461501</v>
      </c>
      <c r="T20" s="6">
        <v>7287614</v>
      </c>
      <c r="U20" s="6">
        <v>5803202</v>
      </c>
      <c r="V20" s="6">
        <v>4087640</v>
      </c>
    </row>
    <row r="21" spans="1:22" ht="13" x14ac:dyDescent="0.3">
      <c r="A21" s="2" t="s">
        <v>39</v>
      </c>
      <c r="B21" s="10">
        <v>2397426</v>
      </c>
      <c r="C21" s="6">
        <v>3236651</v>
      </c>
      <c r="D21" s="6">
        <v>7514243</v>
      </c>
      <c r="E21" s="6">
        <v>5305169</v>
      </c>
      <c r="F21" s="6">
        <v>3723553</v>
      </c>
      <c r="G21" s="6">
        <v>3381967</v>
      </c>
      <c r="H21" s="6">
        <v>7462551</v>
      </c>
      <c r="I21" s="6">
        <v>5091161</v>
      </c>
      <c r="J21" s="6">
        <v>3520942</v>
      </c>
      <c r="K21" s="6">
        <v>3172211</v>
      </c>
      <c r="L21" s="6">
        <v>7198103</v>
      </c>
      <c r="M21" s="6">
        <v>4841364</v>
      </c>
      <c r="N21" s="6">
        <v>3328613</v>
      </c>
      <c r="O21" s="6">
        <v>3276230</v>
      </c>
      <c r="P21" s="6">
        <v>6958189</v>
      </c>
      <c r="Q21" s="6">
        <v>3681096</v>
      </c>
      <c r="R21" s="6">
        <v>3269192</v>
      </c>
      <c r="S21" s="6">
        <v>2836102</v>
      </c>
      <c r="T21" s="6">
        <v>6587993</v>
      </c>
      <c r="U21" s="6">
        <v>4481924</v>
      </c>
      <c r="V21" s="6">
        <v>2358119</v>
      </c>
    </row>
    <row r="22" spans="1:22" ht="13" x14ac:dyDescent="0.3">
      <c r="A22" s="2" t="s">
        <v>40</v>
      </c>
      <c r="B22" s="10">
        <v>697484</v>
      </c>
      <c r="C22" s="6">
        <v>840141</v>
      </c>
      <c r="D22" s="6">
        <v>1223060</v>
      </c>
      <c r="E22" s="6">
        <v>1395524</v>
      </c>
      <c r="F22" s="6">
        <v>1011192</v>
      </c>
      <c r="G22" s="6">
        <v>1026205</v>
      </c>
      <c r="H22" s="6">
        <v>1432774</v>
      </c>
      <c r="I22" s="6">
        <v>1439227</v>
      </c>
      <c r="J22" s="6">
        <v>1087659</v>
      </c>
      <c r="K22" s="6">
        <v>1147907</v>
      </c>
      <c r="L22" s="6">
        <v>1454760</v>
      </c>
      <c r="M22" s="6">
        <v>1438216</v>
      </c>
      <c r="N22" s="6">
        <v>1128301</v>
      </c>
      <c r="O22" s="6">
        <v>1141927</v>
      </c>
      <c r="P22" s="6">
        <v>1402219</v>
      </c>
      <c r="Q22" s="6">
        <v>1001783</v>
      </c>
      <c r="R22" s="6">
        <v>1212599</v>
      </c>
      <c r="S22" s="6">
        <v>1173367</v>
      </c>
      <c r="T22" s="6">
        <v>1458552</v>
      </c>
      <c r="U22" s="6">
        <v>1195515</v>
      </c>
      <c r="V22" s="6">
        <v>976084</v>
      </c>
    </row>
    <row r="23" spans="1:22" ht="13" x14ac:dyDescent="0.3">
      <c r="A23" s="2" t="s">
        <v>41</v>
      </c>
      <c r="B23" s="10">
        <v>1431504</v>
      </c>
      <c r="C23" s="6">
        <v>2246550</v>
      </c>
      <c r="D23" s="6">
        <v>3424200</v>
      </c>
      <c r="E23" s="6">
        <v>2320517</v>
      </c>
      <c r="F23" s="6">
        <v>2009769</v>
      </c>
      <c r="G23" s="6">
        <v>2034829</v>
      </c>
      <c r="H23" s="6">
        <v>3583547</v>
      </c>
      <c r="I23" s="6">
        <v>2326603</v>
      </c>
      <c r="J23" s="6">
        <v>2118794</v>
      </c>
      <c r="K23" s="6">
        <v>2045103</v>
      </c>
      <c r="L23" s="6">
        <v>3505412</v>
      </c>
      <c r="M23" s="6">
        <v>2505457</v>
      </c>
      <c r="N23" s="6">
        <v>2231611</v>
      </c>
      <c r="O23" s="6">
        <v>2012534</v>
      </c>
      <c r="P23" s="6">
        <v>3494601</v>
      </c>
      <c r="Q23" s="6">
        <v>2057845</v>
      </c>
      <c r="R23" s="6">
        <v>2150155</v>
      </c>
      <c r="S23" s="6">
        <v>2138048</v>
      </c>
      <c r="T23" s="6">
        <v>3485924</v>
      </c>
      <c r="U23" s="6">
        <v>2310273</v>
      </c>
      <c r="V23" s="6">
        <v>1937366</v>
      </c>
    </row>
    <row r="24" spans="1:22" ht="13" x14ac:dyDescent="0.3">
      <c r="A24" s="2" t="s">
        <v>42</v>
      </c>
      <c r="B24" s="10">
        <v>2737730</v>
      </c>
      <c r="C24" s="6">
        <v>3908753</v>
      </c>
      <c r="D24" s="6">
        <v>2601575</v>
      </c>
      <c r="E24" s="6">
        <v>3597432</v>
      </c>
      <c r="F24" s="6">
        <v>3576781</v>
      </c>
      <c r="G24" s="6">
        <v>3937973</v>
      </c>
      <c r="H24" s="6">
        <v>3086564</v>
      </c>
      <c r="I24" s="6">
        <v>3699756</v>
      </c>
      <c r="J24" s="6">
        <v>3444153</v>
      </c>
      <c r="K24" s="6">
        <v>3618542</v>
      </c>
      <c r="L24" s="6">
        <v>3123622</v>
      </c>
      <c r="M24" s="6">
        <v>3408712</v>
      </c>
      <c r="N24" s="6">
        <v>3327716</v>
      </c>
      <c r="O24" s="6">
        <v>3379739</v>
      </c>
      <c r="P24" s="6">
        <v>3197870</v>
      </c>
      <c r="Q24" s="6">
        <v>3419905</v>
      </c>
      <c r="R24" s="6">
        <v>3043532</v>
      </c>
      <c r="S24" s="6">
        <v>3073897</v>
      </c>
      <c r="T24" s="6">
        <v>2667148</v>
      </c>
      <c r="U24" s="6">
        <v>4270754</v>
      </c>
      <c r="V24" s="6">
        <v>3308827</v>
      </c>
    </row>
    <row r="25" spans="1:22" ht="13" x14ac:dyDescent="0.3">
      <c r="A25" s="2" t="s">
        <v>43</v>
      </c>
      <c r="B25" s="10">
        <v>452963</v>
      </c>
      <c r="C25" s="6">
        <v>607991</v>
      </c>
      <c r="D25" s="6">
        <v>1282774</v>
      </c>
      <c r="E25" s="6">
        <v>1017290</v>
      </c>
      <c r="F25" s="6">
        <v>635641</v>
      </c>
      <c r="G25" s="6">
        <v>742595</v>
      </c>
      <c r="H25" s="6">
        <v>1629099</v>
      </c>
      <c r="I25" s="6">
        <v>1018469</v>
      </c>
      <c r="J25" s="6">
        <v>706412</v>
      </c>
      <c r="K25" s="6">
        <v>771621</v>
      </c>
      <c r="L25" s="6">
        <v>1810224</v>
      </c>
      <c r="M25" s="6">
        <v>1006779</v>
      </c>
      <c r="N25" s="6">
        <v>588851</v>
      </c>
      <c r="O25" s="6">
        <v>627370</v>
      </c>
      <c r="P25" s="6">
        <v>1546225</v>
      </c>
      <c r="Q25" s="6">
        <v>873858</v>
      </c>
      <c r="R25" s="6">
        <v>716205</v>
      </c>
      <c r="S25" s="6">
        <v>593949</v>
      </c>
      <c r="T25" s="6">
        <v>1355242</v>
      </c>
      <c r="U25" s="6">
        <v>857882</v>
      </c>
      <c r="V25" s="6">
        <v>450254</v>
      </c>
    </row>
    <row r="26" spans="1:22" ht="13" x14ac:dyDescent="0.3">
      <c r="A26" s="2" t="s">
        <v>44</v>
      </c>
      <c r="B26" s="10">
        <v>375316</v>
      </c>
      <c r="C26" s="6">
        <v>754418</v>
      </c>
      <c r="D26" s="6">
        <v>810887</v>
      </c>
      <c r="E26" s="6">
        <v>711642</v>
      </c>
      <c r="F26" s="6">
        <v>636549</v>
      </c>
      <c r="G26" s="6">
        <v>616854</v>
      </c>
      <c r="H26" s="6">
        <v>744072</v>
      </c>
      <c r="I26" s="6">
        <v>646062</v>
      </c>
      <c r="J26" s="6">
        <v>686565</v>
      </c>
      <c r="K26" s="6">
        <v>644252</v>
      </c>
      <c r="L26" s="6">
        <v>877320</v>
      </c>
      <c r="M26" s="6">
        <v>675707</v>
      </c>
      <c r="N26" s="6">
        <v>729936</v>
      </c>
      <c r="O26" s="6">
        <v>625675</v>
      </c>
      <c r="P26" s="6">
        <v>762310</v>
      </c>
      <c r="Q26" s="6">
        <v>546746</v>
      </c>
      <c r="R26" s="6">
        <v>651483</v>
      </c>
      <c r="S26" s="6">
        <v>650655</v>
      </c>
      <c r="T26" s="6">
        <v>611782</v>
      </c>
      <c r="U26" s="6">
        <v>614250</v>
      </c>
      <c r="V26" s="6">
        <v>612728</v>
      </c>
    </row>
    <row r="27" spans="1:22" ht="13" x14ac:dyDescent="0.3">
      <c r="A27" s="2" t="s">
        <v>45</v>
      </c>
      <c r="B27" s="10">
        <v>859803</v>
      </c>
      <c r="C27" s="6">
        <v>1200936</v>
      </c>
      <c r="D27" s="6">
        <v>1209772</v>
      </c>
      <c r="E27" s="6">
        <v>1230972</v>
      </c>
      <c r="F27" s="6">
        <v>1285699</v>
      </c>
      <c r="G27" s="6">
        <v>1150313</v>
      </c>
      <c r="H27" s="6">
        <v>1288517</v>
      </c>
      <c r="I27" s="6">
        <v>1197563</v>
      </c>
      <c r="J27" s="6">
        <v>1129657</v>
      </c>
      <c r="K27" s="6">
        <v>1164309</v>
      </c>
      <c r="L27" s="6">
        <v>1308870</v>
      </c>
      <c r="M27" s="6">
        <v>1054224</v>
      </c>
      <c r="N27" s="6">
        <v>1123727</v>
      </c>
      <c r="O27" s="6">
        <v>1299287</v>
      </c>
      <c r="P27" s="6">
        <v>1325461</v>
      </c>
      <c r="Q27" s="6">
        <v>1132076</v>
      </c>
      <c r="R27" s="6">
        <v>1099129</v>
      </c>
      <c r="S27" s="6">
        <v>1067451</v>
      </c>
      <c r="T27" s="6">
        <v>1228710</v>
      </c>
      <c r="U27" s="6">
        <v>1094067</v>
      </c>
      <c r="V27" s="6">
        <v>774521</v>
      </c>
    </row>
    <row r="28" spans="1:22" ht="13" x14ac:dyDescent="0.3">
      <c r="A28" s="2" t="s">
        <v>46</v>
      </c>
      <c r="B28" s="10">
        <v>263264</v>
      </c>
      <c r="C28" s="6">
        <v>331875</v>
      </c>
      <c r="D28" s="6">
        <v>478257</v>
      </c>
      <c r="E28" s="6">
        <v>475769</v>
      </c>
      <c r="F28" s="6">
        <v>347202</v>
      </c>
      <c r="G28" s="6">
        <v>386430</v>
      </c>
      <c r="H28" s="6">
        <v>518065</v>
      </c>
      <c r="I28" s="6">
        <v>459889</v>
      </c>
      <c r="J28" s="6">
        <v>280560</v>
      </c>
      <c r="K28" s="6">
        <v>420532</v>
      </c>
      <c r="L28" s="6">
        <v>569566</v>
      </c>
      <c r="M28" s="6">
        <v>441252</v>
      </c>
      <c r="N28" s="6">
        <v>270294</v>
      </c>
      <c r="O28" s="6">
        <v>338669</v>
      </c>
      <c r="P28" s="6">
        <v>400557</v>
      </c>
      <c r="Q28" s="6">
        <v>341116</v>
      </c>
      <c r="R28" s="6">
        <v>352776</v>
      </c>
      <c r="S28" s="6">
        <v>405867</v>
      </c>
      <c r="T28" s="6">
        <v>475735</v>
      </c>
      <c r="U28" s="6">
        <v>383208</v>
      </c>
      <c r="V28" s="6">
        <v>392608</v>
      </c>
    </row>
    <row r="29" spans="1:22" ht="13" x14ac:dyDescent="0.3">
      <c r="A29" s="2" t="s">
        <v>47</v>
      </c>
      <c r="B29" s="11" t="s">
        <v>48</v>
      </c>
      <c r="C29" s="5" t="s">
        <v>48</v>
      </c>
      <c r="D29" s="5" t="s">
        <v>48</v>
      </c>
      <c r="E29" s="5" t="s">
        <v>48</v>
      </c>
      <c r="F29" s="5" t="s">
        <v>48</v>
      </c>
      <c r="G29" s="5" t="s">
        <v>48</v>
      </c>
      <c r="H29" s="5" t="s">
        <v>48</v>
      </c>
      <c r="I29" s="5" t="s">
        <v>48</v>
      </c>
      <c r="J29" s="5" t="s">
        <v>48</v>
      </c>
      <c r="K29" s="5" t="s">
        <v>48</v>
      </c>
      <c r="L29" s="5" t="s">
        <v>48</v>
      </c>
      <c r="M29" s="5" t="s">
        <v>48</v>
      </c>
      <c r="N29" s="5" t="s">
        <v>48</v>
      </c>
      <c r="O29" s="5" t="s">
        <v>48</v>
      </c>
      <c r="P29" s="5" t="s">
        <v>48</v>
      </c>
      <c r="Q29" s="5" t="s">
        <v>48</v>
      </c>
      <c r="R29" s="5" t="s">
        <v>48</v>
      </c>
      <c r="S29" s="5" t="s">
        <v>48</v>
      </c>
      <c r="T29" s="5" t="s">
        <v>48</v>
      </c>
      <c r="U29" s="5" t="s">
        <v>48</v>
      </c>
      <c r="V29" s="5" t="s">
        <v>48</v>
      </c>
    </row>
    <row r="30" spans="1:22" ht="13" x14ac:dyDescent="0.3">
      <c r="A30" s="2" t="s">
        <v>49</v>
      </c>
      <c r="B30" s="11" t="s">
        <v>48</v>
      </c>
      <c r="C30" s="5" t="s">
        <v>48</v>
      </c>
      <c r="D30" s="5" t="s">
        <v>48</v>
      </c>
      <c r="E30" s="5" t="s">
        <v>48</v>
      </c>
      <c r="F30" s="5" t="s">
        <v>48</v>
      </c>
      <c r="G30" s="5" t="s">
        <v>48</v>
      </c>
      <c r="H30" s="5" t="s">
        <v>48</v>
      </c>
      <c r="I30" s="5" t="s">
        <v>48</v>
      </c>
      <c r="J30" s="5" t="s">
        <v>48</v>
      </c>
      <c r="K30" s="5" t="s">
        <v>48</v>
      </c>
      <c r="L30" s="5" t="s">
        <v>48</v>
      </c>
      <c r="M30" s="5" t="s">
        <v>48</v>
      </c>
      <c r="N30" s="5" t="s">
        <v>48</v>
      </c>
      <c r="O30" s="5" t="s">
        <v>48</v>
      </c>
      <c r="P30" s="5" t="s">
        <v>48</v>
      </c>
      <c r="Q30" s="5" t="s">
        <v>48</v>
      </c>
      <c r="R30" s="5" t="s">
        <v>48</v>
      </c>
      <c r="S30" s="5" t="s">
        <v>48</v>
      </c>
      <c r="T30" s="5" t="s">
        <v>48</v>
      </c>
      <c r="U30" s="5" t="s">
        <v>48</v>
      </c>
      <c r="V30" s="5" t="s">
        <v>48</v>
      </c>
    </row>
    <row r="31" spans="1:22" x14ac:dyDescent="0.25">
      <c r="B31" s="12"/>
    </row>
    <row r="33" spans="1:1" ht="13" x14ac:dyDescent="0.3">
      <c r="A33" s="1" t="s">
        <v>50</v>
      </c>
    </row>
    <row r="34" spans="1:1" x14ac:dyDescent="0.25">
      <c r="A34" t="s">
        <v>51</v>
      </c>
    </row>
    <row r="36" spans="1:1" ht="13" x14ac:dyDescent="0.3">
      <c r="A36" s="1" t="s">
        <v>52</v>
      </c>
    </row>
    <row r="37" spans="1:1" x14ac:dyDescent="0.25">
      <c r="A37" t="s">
        <v>53</v>
      </c>
    </row>
  </sheetData>
  <mergeCells count="8">
    <mergeCell ref="B7:V7"/>
    <mergeCell ref="B8:V8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A6" sqref="A6:K6"/>
    </sheetView>
  </sheetViews>
  <sheetFormatPr baseColWidth="10" defaultColWidth="9.1796875" defaultRowHeight="12.5" x14ac:dyDescent="0.25"/>
  <cols>
    <col min="1" max="1" width="31.54296875" customWidth="1"/>
    <col min="2" max="22" width="19.54296875" customWidth="1"/>
  </cols>
  <sheetData>
    <row r="1" spans="1:22" ht="14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22" ht="13" x14ac:dyDescent="0.3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22" x14ac:dyDescent="0.25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22" ht="14" x14ac:dyDescent="0.3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22" ht="13" x14ac:dyDescent="0.3">
      <c r="A5" s="34" t="s">
        <v>62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22" x14ac:dyDescent="0.25">
      <c r="A6" s="32" t="s">
        <v>2</v>
      </c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22" ht="13" x14ac:dyDescent="0.3">
      <c r="A7" s="4" t="s">
        <v>4</v>
      </c>
      <c r="B7" s="28" t="s">
        <v>63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 ht="13" x14ac:dyDescent="0.3">
      <c r="A8" s="4" t="s">
        <v>4</v>
      </c>
      <c r="B8" s="29" t="s">
        <v>6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ht="13" x14ac:dyDescent="0.3">
      <c r="A9" s="4" t="s">
        <v>4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3" t="s">
        <v>15</v>
      </c>
      <c r="K9" s="3" t="s">
        <v>16</v>
      </c>
      <c r="L9" s="3" t="s">
        <v>17</v>
      </c>
      <c r="M9" s="3" t="s">
        <v>18</v>
      </c>
      <c r="N9" s="3" t="s">
        <v>19</v>
      </c>
      <c r="O9" s="3" t="s">
        <v>20</v>
      </c>
      <c r="P9" s="3" t="s">
        <v>21</v>
      </c>
      <c r="Q9" s="3" t="s">
        <v>22</v>
      </c>
      <c r="R9" s="3" t="s">
        <v>23</v>
      </c>
      <c r="S9" s="3" t="s">
        <v>24</v>
      </c>
      <c r="T9" s="3" t="s">
        <v>25</v>
      </c>
      <c r="U9" s="3" t="s">
        <v>26</v>
      </c>
      <c r="V9" s="3" t="s">
        <v>27</v>
      </c>
    </row>
    <row r="10" spans="1:22" ht="13" x14ac:dyDescent="0.3">
      <c r="A10" s="2" t="s">
        <v>28</v>
      </c>
      <c r="B10" s="8">
        <v>6440847.5199999996</v>
      </c>
      <c r="C10" s="8">
        <v>9021576.2200000007</v>
      </c>
      <c r="D10" s="8">
        <v>19296877.260000002</v>
      </c>
      <c r="E10" s="8">
        <v>11429924.810000001</v>
      </c>
      <c r="F10" s="8">
        <v>8317465.4100000001</v>
      </c>
      <c r="G10" s="8">
        <v>8938381.8200000003</v>
      </c>
      <c r="H10" s="8">
        <v>18941756.390000001</v>
      </c>
      <c r="I10" s="8">
        <v>11097516.369999999</v>
      </c>
      <c r="J10" s="8">
        <v>7965303.0300000003</v>
      </c>
      <c r="K10" s="8">
        <v>8595080.9100000001</v>
      </c>
      <c r="L10" s="8">
        <v>18217054.07</v>
      </c>
      <c r="M10" s="8">
        <v>10261847.9</v>
      </c>
      <c r="N10" s="8">
        <v>7158749.1699999999</v>
      </c>
      <c r="O10" s="8">
        <v>8164459.6500000004</v>
      </c>
      <c r="P10" s="8">
        <v>16725088.51</v>
      </c>
      <c r="Q10" s="8">
        <v>8508313.4499999993</v>
      </c>
      <c r="R10" s="8">
        <v>7990319.7400000002</v>
      </c>
      <c r="S10" s="8">
        <v>7376007.8899999997</v>
      </c>
      <c r="T10" s="8">
        <v>15877615.1</v>
      </c>
      <c r="U10" s="8">
        <v>8985837.25</v>
      </c>
      <c r="V10" s="8">
        <v>5713780.7800000003</v>
      </c>
    </row>
    <row r="11" spans="1:22" ht="13" x14ac:dyDescent="0.3">
      <c r="A11" s="2" t="s">
        <v>29</v>
      </c>
      <c r="B11" s="8">
        <v>2277194.79</v>
      </c>
      <c r="C11" s="8">
        <v>2974146.71</v>
      </c>
      <c r="D11" s="8">
        <v>6534029.3799999999</v>
      </c>
      <c r="E11" s="8">
        <v>3729406.26</v>
      </c>
      <c r="F11" s="8">
        <v>2814255.16</v>
      </c>
      <c r="G11" s="8">
        <v>3227628.77</v>
      </c>
      <c r="H11" s="8">
        <v>6446445.75</v>
      </c>
      <c r="I11" s="8">
        <v>3677230.19</v>
      </c>
      <c r="J11" s="8">
        <v>2730447.9</v>
      </c>
      <c r="K11" s="8">
        <v>2928730.97</v>
      </c>
      <c r="L11" s="8">
        <v>5900534.3099999996</v>
      </c>
      <c r="M11" s="8">
        <v>3146049.92</v>
      </c>
      <c r="N11" s="8">
        <v>2299969.69</v>
      </c>
      <c r="O11" s="8">
        <v>2895863.45</v>
      </c>
      <c r="P11" s="8">
        <v>5102736.0999999996</v>
      </c>
      <c r="Q11" s="8">
        <v>2717201.33</v>
      </c>
      <c r="R11" s="8">
        <v>2517935.0299999998</v>
      </c>
      <c r="S11" s="8">
        <v>2486190.7200000002</v>
      </c>
      <c r="T11" s="8">
        <v>4811855.18</v>
      </c>
      <c r="U11" s="8">
        <v>2878283.46</v>
      </c>
      <c r="V11" s="8">
        <v>1755093.49</v>
      </c>
    </row>
    <row r="12" spans="1:22" ht="13" x14ac:dyDescent="0.3">
      <c r="A12" s="2" t="s">
        <v>30</v>
      </c>
      <c r="B12" s="8">
        <v>830641.11</v>
      </c>
      <c r="C12" s="8">
        <v>1081917.02</v>
      </c>
      <c r="D12" s="8">
        <v>2844037.81</v>
      </c>
      <c r="E12" s="8">
        <v>1497023.02</v>
      </c>
      <c r="F12" s="8">
        <v>1101699.24</v>
      </c>
      <c r="G12" s="8">
        <v>1000775.73</v>
      </c>
      <c r="H12" s="8">
        <v>2742518.32</v>
      </c>
      <c r="I12" s="8">
        <v>1375668.05</v>
      </c>
      <c r="J12" s="8">
        <v>946558.18</v>
      </c>
      <c r="K12" s="8">
        <v>1004506.73</v>
      </c>
      <c r="L12" s="8">
        <v>2592151.25</v>
      </c>
      <c r="M12" s="8">
        <v>1389820.03</v>
      </c>
      <c r="N12" s="8">
        <v>901275.47</v>
      </c>
      <c r="O12" s="8">
        <v>933543</v>
      </c>
      <c r="P12" s="8">
        <v>2598294.73</v>
      </c>
      <c r="Q12" s="8">
        <v>1089588.9099999999</v>
      </c>
      <c r="R12" s="8">
        <v>1005106.85</v>
      </c>
      <c r="S12" s="8">
        <v>861490.66</v>
      </c>
      <c r="T12" s="8">
        <v>2503858.0499999998</v>
      </c>
      <c r="U12" s="8">
        <v>1258806.8400000001</v>
      </c>
      <c r="V12" s="8">
        <v>750978.44</v>
      </c>
    </row>
    <row r="13" spans="1:22" ht="13" x14ac:dyDescent="0.3">
      <c r="A13" s="2" t="s">
        <v>31</v>
      </c>
      <c r="B13" s="8">
        <v>230808.77</v>
      </c>
      <c r="C13" s="8">
        <v>244837.33</v>
      </c>
      <c r="D13" s="8">
        <v>429109.46</v>
      </c>
      <c r="E13" s="8">
        <v>272356.73</v>
      </c>
      <c r="F13" s="8">
        <v>289062.03999999998</v>
      </c>
      <c r="G13" s="8">
        <v>266216.61</v>
      </c>
      <c r="H13" s="8">
        <v>410869.58</v>
      </c>
      <c r="I13" s="8">
        <v>250612.63</v>
      </c>
      <c r="J13" s="8">
        <v>270707.61</v>
      </c>
      <c r="K13" s="8">
        <v>237994.11</v>
      </c>
      <c r="L13" s="8">
        <v>388868.06</v>
      </c>
      <c r="M13" s="8">
        <v>233011.13</v>
      </c>
      <c r="N13" s="8">
        <v>243169.97</v>
      </c>
      <c r="O13" s="8">
        <v>238608.38</v>
      </c>
      <c r="P13" s="8">
        <v>387463.64</v>
      </c>
      <c r="Q13" s="8">
        <v>198927.81</v>
      </c>
      <c r="R13" s="8">
        <v>277144.53999999998</v>
      </c>
      <c r="S13" s="8">
        <v>197525.04</v>
      </c>
      <c r="T13" s="8">
        <v>291186.21999999997</v>
      </c>
      <c r="U13" s="8">
        <v>203487.34</v>
      </c>
      <c r="V13" s="8">
        <v>197926.55</v>
      </c>
    </row>
    <row r="14" spans="1:22" ht="13" x14ac:dyDescent="0.3">
      <c r="A14" s="2" t="s">
        <v>32</v>
      </c>
      <c r="B14" s="8">
        <v>85903.63</v>
      </c>
      <c r="C14" s="8">
        <v>133184.6</v>
      </c>
      <c r="D14" s="8">
        <v>484501.48</v>
      </c>
      <c r="E14" s="8">
        <v>197389.52</v>
      </c>
      <c r="F14" s="8">
        <v>107653.05</v>
      </c>
      <c r="G14" s="8">
        <v>156845.62</v>
      </c>
      <c r="H14" s="8">
        <v>400188.84</v>
      </c>
      <c r="I14" s="8">
        <v>193800.34</v>
      </c>
      <c r="J14" s="8">
        <v>106572.41</v>
      </c>
      <c r="K14" s="8">
        <v>166040.16</v>
      </c>
      <c r="L14" s="8">
        <v>442712.4</v>
      </c>
      <c r="M14" s="8">
        <v>200821.15</v>
      </c>
      <c r="N14" s="8">
        <v>108802.44</v>
      </c>
      <c r="O14" s="8">
        <v>148394.42000000001</v>
      </c>
      <c r="P14" s="8">
        <v>370556.91</v>
      </c>
      <c r="Q14" s="8">
        <v>102926.01</v>
      </c>
      <c r="R14" s="8">
        <v>122457.81</v>
      </c>
      <c r="S14" s="8">
        <v>163187.9</v>
      </c>
      <c r="T14" s="8">
        <v>391753.51</v>
      </c>
      <c r="U14" s="8">
        <v>163232.26999999999</v>
      </c>
      <c r="V14" s="8">
        <v>92308.03</v>
      </c>
    </row>
    <row r="15" spans="1:22" ht="13" x14ac:dyDescent="0.3">
      <c r="A15" s="2" t="s">
        <v>33</v>
      </c>
      <c r="B15" s="8">
        <v>87916.57</v>
      </c>
      <c r="C15" s="8">
        <v>125488.37</v>
      </c>
      <c r="D15" s="8">
        <v>546279.21</v>
      </c>
      <c r="E15" s="8">
        <v>246994.56</v>
      </c>
      <c r="F15" s="8">
        <v>112800.56</v>
      </c>
      <c r="G15" s="8">
        <v>124156.38</v>
      </c>
      <c r="H15" s="8">
        <v>548348.34</v>
      </c>
      <c r="I15" s="8">
        <v>294525.28000000003</v>
      </c>
      <c r="J15" s="8">
        <v>104203.86</v>
      </c>
      <c r="K15" s="8">
        <v>107764.99</v>
      </c>
      <c r="L15" s="8">
        <v>543369.76</v>
      </c>
      <c r="M15" s="8">
        <v>282148.7</v>
      </c>
      <c r="N15" s="8">
        <v>105181.27</v>
      </c>
      <c r="O15" s="8">
        <v>146283.56</v>
      </c>
      <c r="P15" s="8">
        <v>583018.12</v>
      </c>
      <c r="Q15" s="8">
        <v>276137.14</v>
      </c>
      <c r="R15" s="8">
        <v>118344.89</v>
      </c>
      <c r="S15" s="8">
        <v>102030.75</v>
      </c>
      <c r="T15" s="8">
        <v>563033.27</v>
      </c>
      <c r="U15" s="8">
        <v>251794.4</v>
      </c>
      <c r="V15" s="8">
        <v>96542.03</v>
      </c>
    </row>
    <row r="16" spans="1:22" ht="13" x14ac:dyDescent="0.3">
      <c r="A16" s="2" t="s">
        <v>34</v>
      </c>
      <c r="B16" s="8">
        <v>258304.28</v>
      </c>
      <c r="C16" s="8">
        <v>376141.26</v>
      </c>
      <c r="D16" s="8">
        <v>720717.17</v>
      </c>
      <c r="E16" s="8">
        <v>458259.85</v>
      </c>
      <c r="F16" s="8">
        <v>317916.77</v>
      </c>
      <c r="G16" s="8">
        <v>367505.69</v>
      </c>
      <c r="H16" s="8">
        <v>707747.81</v>
      </c>
      <c r="I16" s="8">
        <v>400650.82</v>
      </c>
      <c r="J16" s="8">
        <v>326584.49</v>
      </c>
      <c r="K16" s="8">
        <v>386189.38</v>
      </c>
      <c r="L16" s="8">
        <v>723424.09</v>
      </c>
      <c r="M16" s="8">
        <v>419353.59</v>
      </c>
      <c r="N16" s="8">
        <v>267804.7</v>
      </c>
      <c r="O16" s="8">
        <v>318976</v>
      </c>
      <c r="P16" s="8">
        <v>581452.96</v>
      </c>
      <c r="Q16" s="8">
        <v>370587.34</v>
      </c>
      <c r="R16" s="8">
        <v>335175.81</v>
      </c>
      <c r="S16" s="8">
        <v>290561.3</v>
      </c>
      <c r="T16" s="8">
        <v>550748.89</v>
      </c>
      <c r="U16" s="8">
        <v>323935.61</v>
      </c>
      <c r="V16" s="8">
        <v>262498.24</v>
      </c>
    </row>
    <row r="17" spans="1:22" ht="13" x14ac:dyDescent="0.3">
      <c r="A17" s="2" t="s">
        <v>35</v>
      </c>
      <c r="B17" s="8">
        <v>56222.92</v>
      </c>
      <c r="C17" s="8">
        <v>101355.15</v>
      </c>
      <c r="D17" s="8">
        <v>375481.66</v>
      </c>
      <c r="E17" s="8">
        <v>183948.78</v>
      </c>
      <c r="F17" s="8">
        <v>82903.25</v>
      </c>
      <c r="G17" s="8">
        <v>102948.7</v>
      </c>
      <c r="H17" s="8">
        <v>406595.88</v>
      </c>
      <c r="I17" s="8">
        <v>173533.86</v>
      </c>
      <c r="J17" s="8">
        <v>80590.98</v>
      </c>
      <c r="K17" s="8">
        <v>104782.89</v>
      </c>
      <c r="L17" s="8">
        <v>423273.04</v>
      </c>
      <c r="M17" s="8">
        <v>170273.97</v>
      </c>
      <c r="N17" s="8">
        <v>72473.88</v>
      </c>
      <c r="O17" s="8">
        <v>102264.26</v>
      </c>
      <c r="P17" s="8">
        <v>356364.38</v>
      </c>
      <c r="Q17" s="8">
        <v>131401.09</v>
      </c>
      <c r="R17" s="8">
        <v>114403.4</v>
      </c>
      <c r="S17" s="8">
        <v>64435.77</v>
      </c>
      <c r="T17" s="8">
        <v>299478.98</v>
      </c>
      <c r="U17" s="8">
        <v>143415.79</v>
      </c>
      <c r="V17" s="8">
        <v>63533.04</v>
      </c>
    </row>
    <row r="18" spans="1:22" ht="13" x14ac:dyDescent="0.3">
      <c r="A18" s="2" t="s">
        <v>36</v>
      </c>
      <c r="B18" s="8">
        <v>324987.67</v>
      </c>
      <c r="C18" s="8">
        <v>539781.26</v>
      </c>
      <c r="D18" s="8">
        <v>925917.77</v>
      </c>
      <c r="E18" s="8">
        <v>587880.89</v>
      </c>
      <c r="F18" s="8">
        <v>422951.35</v>
      </c>
      <c r="G18" s="8">
        <v>466182.34</v>
      </c>
      <c r="H18" s="8">
        <v>899317.66</v>
      </c>
      <c r="I18" s="8">
        <v>558513.02</v>
      </c>
      <c r="J18" s="8">
        <v>479955.46</v>
      </c>
      <c r="K18" s="8">
        <v>485078.72</v>
      </c>
      <c r="L18" s="8">
        <v>847954.35</v>
      </c>
      <c r="M18" s="8">
        <v>525651.93999999994</v>
      </c>
      <c r="N18" s="8">
        <v>431565.83</v>
      </c>
      <c r="O18" s="8">
        <v>453254.72</v>
      </c>
      <c r="P18" s="8">
        <v>869675.52000000002</v>
      </c>
      <c r="Q18" s="8">
        <v>394128.82</v>
      </c>
      <c r="R18" s="8">
        <v>419605.67</v>
      </c>
      <c r="S18" s="8">
        <v>420504.14</v>
      </c>
      <c r="T18" s="8">
        <v>737643.36</v>
      </c>
      <c r="U18" s="8">
        <v>478034.43</v>
      </c>
      <c r="V18" s="8">
        <v>315644.12</v>
      </c>
    </row>
    <row r="19" spans="1:22" ht="13" x14ac:dyDescent="0.3">
      <c r="A19" s="2" t="s">
        <v>37</v>
      </c>
      <c r="B19" s="8">
        <v>191355.29</v>
      </c>
      <c r="C19" s="8">
        <v>282267.2</v>
      </c>
      <c r="D19" s="8">
        <v>415821.38</v>
      </c>
      <c r="E19" s="8">
        <v>338721.36</v>
      </c>
      <c r="F19" s="8">
        <v>285783.73</v>
      </c>
      <c r="G19" s="8">
        <v>303401.08</v>
      </c>
      <c r="H19" s="8">
        <v>444307.26</v>
      </c>
      <c r="I19" s="8">
        <v>325702.78999999998</v>
      </c>
      <c r="J19" s="8">
        <v>233480.86</v>
      </c>
      <c r="K19" s="8">
        <v>279628.75</v>
      </c>
      <c r="L19" s="8">
        <v>477713.96</v>
      </c>
      <c r="M19" s="8">
        <v>319422.78999999998</v>
      </c>
      <c r="N19" s="8">
        <v>208422.55</v>
      </c>
      <c r="O19" s="8">
        <v>235978.54</v>
      </c>
      <c r="P19" s="8">
        <v>401590.49</v>
      </c>
      <c r="Q19" s="8">
        <v>257674.61</v>
      </c>
      <c r="R19" s="8">
        <v>300459.07</v>
      </c>
      <c r="S19" s="8">
        <v>329028.53000000003</v>
      </c>
      <c r="T19" s="8">
        <v>351945.71</v>
      </c>
      <c r="U19" s="8">
        <v>262489.19</v>
      </c>
      <c r="V19" s="8">
        <v>189473.86</v>
      </c>
    </row>
    <row r="20" spans="1:22" ht="13" x14ac:dyDescent="0.3">
      <c r="A20" s="2" t="s">
        <v>38</v>
      </c>
      <c r="B20" s="8">
        <v>515475.67</v>
      </c>
      <c r="C20" s="8">
        <v>894660.51</v>
      </c>
      <c r="D20" s="8">
        <v>1524417.42</v>
      </c>
      <c r="E20" s="8">
        <v>1098313.05</v>
      </c>
      <c r="F20" s="8">
        <v>744775.09</v>
      </c>
      <c r="G20" s="8">
        <v>685543.89</v>
      </c>
      <c r="H20" s="8">
        <v>1581839.47</v>
      </c>
      <c r="I20" s="8">
        <v>1047022.77</v>
      </c>
      <c r="J20" s="8">
        <v>700912.39</v>
      </c>
      <c r="K20" s="8">
        <v>727863.66</v>
      </c>
      <c r="L20" s="8">
        <v>1548649.08</v>
      </c>
      <c r="M20" s="8">
        <v>1064232.6200000001</v>
      </c>
      <c r="N20" s="8">
        <v>659276.06000000006</v>
      </c>
      <c r="O20" s="8">
        <v>695048.93</v>
      </c>
      <c r="P20" s="8">
        <v>1443821.49</v>
      </c>
      <c r="Q20" s="8">
        <v>847670.78</v>
      </c>
      <c r="R20" s="8">
        <v>722334.9</v>
      </c>
      <c r="S20" s="8">
        <v>605618.59</v>
      </c>
      <c r="T20" s="8">
        <v>1426797.98</v>
      </c>
      <c r="U20" s="8">
        <v>829704.78</v>
      </c>
      <c r="V20" s="8">
        <v>505630.28</v>
      </c>
    </row>
    <row r="21" spans="1:22" ht="13" x14ac:dyDescent="0.3">
      <c r="A21" s="2" t="s">
        <v>39</v>
      </c>
      <c r="B21" s="8">
        <v>359300.97</v>
      </c>
      <c r="C21" s="8">
        <v>493839.5</v>
      </c>
      <c r="D21" s="8">
        <v>1943402.77</v>
      </c>
      <c r="E21" s="8">
        <v>857298.59</v>
      </c>
      <c r="F21" s="8">
        <v>494018.65</v>
      </c>
      <c r="G21" s="8">
        <v>496839.99</v>
      </c>
      <c r="H21" s="8">
        <v>1817402.48</v>
      </c>
      <c r="I21" s="8">
        <v>844693.96</v>
      </c>
      <c r="J21" s="8">
        <v>458571.52000000002</v>
      </c>
      <c r="K21" s="8">
        <v>448517.27</v>
      </c>
      <c r="L21" s="8">
        <v>1743343.42</v>
      </c>
      <c r="M21" s="8">
        <v>768902.26</v>
      </c>
      <c r="N21" s="8">
        <v>411612.05</v>
      </c>
      <c r="O21" s="8">
        <v>455465.65</v>
      </c>
      <c r="P21" s="8">
        <v>1658586.51</v>
      </c>
      <c r="Q21" s="8">
        <v>612132.17000000004</v>
      </c>
      <c r="R21" s="8">
        <v>581477.43999999994</v>
      </c>
      <c r="S21" s="8">
        <v>416219.19</v>
      </c>
      <c r="T21" s="8">
        <v>1628964.87</v>
      </c>
      <c r="U21" s="8">
        <v>705952.55</v>
      </c>
      <c r="V21" s="8">
        <v>354140.53</v>
      </c>
    </row>
    <row r="22" spans="1:22" ht="13" x14ac:dyDescent="0.3">
      <c r="A22" s="2" t="s">
        <v>40</v>
      </c>
      <c r="B22" s="8">
        <v>112214.48</v>
      </c>
      <c r="C22" s="8">
        <v>130789.86</v>
      </c>
      <c r="D22" s="8">
        <v>254917.99</v>
      </c>
      <c r="E22" s="8">
        <v>205390.34</v>
      </c>
      <c r="F22" s="8">
        <v>131977.10999999999</v>
      </c>
      <c r="G22" s="8">
        <v>144816.87</v>
      </c>
      <c r="H22" s="8">
        <v>243334.91</v>
      </c>
      <c r="I22" s="8">
        <v>200096.94</v>
      </c>
      <c r="J22" s="8">
        <v>136462.72</v>
      </c>
      <c r="K22" s="8">
        <v>168781.33</v>
      </c>
      <c r="L22" s="8">
        <v>249331.11</v>
      </c>
      <c r="M22" s="8">
        <v>194892.61</v>
      </c>
      <c r="N22" s="8">
        <v>142931.93</v>
      </c>
      <c r="O22" s="8">
        <v>133476.31</v>
      </c>
      <c r="P22" s="8">
        <v>209631.34</v>
      </c>
      <c r="Q22" s="8">
        <v>128785.29</v>
      </c>
      <c r="R22" s="8">
        <v>162015.09</v>
      </c>
      <c r="S22" s="8">
        <v>124786.85</v>
      </c>
      <c r="T22" s="8">
        <v>286761.92</v>
      </c>
      <c r="U22" s="8">
        <v>155651.69</v>
      </c>
      <c r="V22" s="8">
        <v>101992.21</v>
      </c>
    </row>
    <row r="23" spans="1:22" ht="13" x14ac:dyDescent="0.3">
      <c r="A23" s="2" t="s">
        <v>41</v>
      </c>
      <c r="B23" s="8">
        <v>204387.49</v>
      </c>
      <c r="C23" s="8">
        <v>319942.14</v>
      </c>
      <c r="D23" s="8">
        <v>892032.49</v>
      </c>
      <c r="E23" s="8">
        <v>385141.96</v>
      </c>
      <c r="F23" s="8">
        <v>257840.36</v>
      </c>
      <c r="G23" s="8">
        <v>301110.21000000002</v>
      </c>
      <c r="H23" s="8">
        <v>840743.12</v>
      </c>
      <c r="I23" s="8">
        <v>380722.9</v>
      </c>
      <c r="J23" s="8">
        <v>251735.03</v>
      </c>
      <c r="K23" s="8">
        <v>306577.61</v>
      </c>
      <c r="L23" s="8">
        <v>877881.43</v>
      </c>
      <c r="M23" s="8">
        <v>400086.31</v>
      </c>
      <c r="N23" s="8">
        <v>247188.64</v>
      </c>
      <c r="O23" s="8">
        <v>275170.74</v>
      </c>
      <c r="P23" s="8">
        <v>779030.5</v>
      </c>
      <c r="Q23" s="8">
        <v>308444.83</v>
      </c>
      <c r="R23" s="8">
        <v>284950.21000000002</v>
      </c>
      <c r="S23" s="8">
        <v>286528.49</v>
      </c>
      <c r="T23" s="8">
        <v>793259.74</v>
      </c>
      <c r="U23" s="8">
        <v>288691.88</v>
      </c>
      <c r="V23" s="8">
        <v>198777.92</v>
      </c>
    </row>
    <row r="24" spans="1:22" ht="13" x14ac:dyDescent="0.3">
      <c r="A24" s="2" t="s">
        <v>42</v>
      </c>
      <c r="B24" s="8">
        <v>580567.19999999995</v>
      </c>
      <c r="C24" s="8">
        <v>837813.95</v>
      </c>
      <c r="D24" s="8">
        <v>579475.49</v>
      </c>
      <c r="E24" s="8">
        <v>804613.47</v>
      </c>
      <c r="F24" s="8">
        <v>751655.19</v>
      </c>
      <c r="G24" s="8">
        <v>790366.46</v>
      </c>
      <c r="H24" s="8">
        <v>638258.05000000005</v>
      </c>
      <c r="I24" s="8">
        <v>815771.5</v>
      </c>
      <c r="J24" s="8">
        <v>735784.15</v>
      </c>
      <c r="K24" s="8">
        <v>754067.34</v>
      </c>
      <c r="L24" s="8">
        <v>575620.42000000004</v>
      </c>
      <c r="M24" s="8">
        <v>717550.71</v>
      </c>
      <c r="N24" s="8">
        <v>702274.16</v>
      </c>
      <c r="O24" s="8">
        <v>700368.56</v>
      </c>
      <c r="P24" s="8">
        <v>566118.40000000002</v>
      </c>
      <c r="Q24" s="8">
        <v>674084.19</v>
      </c>
      <c r="R24" s="8">
        <v>659345.15</v>
      </c>
      <c r="S24" s="8">
        <v>665335.54</v>
      </c>
      <c r="T24" s="8">
        <v>502439.35</v>
      </c>
      <c r="U24" s="8">
        <v>625613.13</v>
      </c>
      <c r="V24" s="8">
        <v>519004.03</v>
      </c>
    </row>
    <row r="25" spans="1:22" ht="13" x14ac:dyDescent="0.3">
      <c r="A25" s="2" t="s">
        <v>43</v>
      </c>
      <c r="B25" s="8">
        <v>72578.31</v>
      </c>
      <c r="C25" s="8">
        <v>106113.7</v>
      </c>
      <c r="D25" s="8">
        <v>269640.51</v>
      </c>
      <c r="E25" s="8">
        <v>169190.73</v>
      </c>
      <c r="F25" s="8">
        <v>92066.3</v>
      </c>
      <c r="G25" s="8">
        <v>110502.45</v>
      </c>
      <c r="H25" s="8">
        <v>294913.57</v>
      </c>
      <c r="I25" s="8">
        <v>161925.12</v>
      </c>
      <c r="J25" s="8">
        <v>95085.08</v>
      </c>
      <c r="K25" s="8">
        <v>125390.05</v>
      </c>
      <c r="L25" s="8">
        <v>345776.81</v>
      </c>
      <c r="M25" s="8">
        <v>121930.98</v>
      </c>
      <c r="N25" s="8">
        <v>60076.62</v>
      </c>
      <c r="O25" s="8">
        <v>76520.25</v>
      </c>
      <c r="P25" s="8">
        <v>291034.5</v>
      </c>
      <c r="Q25" s="8">
        <v>101041.8</v>
      </c>
      <c r="R25" s="8">
        <v>82717.039999999994</v>
      </c>
      <c r="S25" s="8">
        <v>56017.3</v>
      </c>
      <c r="T25" s="8">
        <v>297898.58</v>
      </c>
      <c r="U25" s="8">
        <v>120382.53</v>
      </c>
      <c r="V25" s="8">
        <v>51673.11</v>
      </c>
    </row>
    <row r="26" spans="1:22" ht="13" x14ac:dyDescent="0.3">
      <c r="A26" s="2" t="s">
        <v>44</v>
      </c>
      <c r="B26" s="8">
        <v>49825.97</v>
      </c>
      <c r="C26" s="8">
        <v>94137.17</v>
      </c>
      <c r="D26" s="8">
        <v>138834.94</v>
      </c>
      <c r="E26" s="8">
        <v>97947.44</v>
      </c>
      <c r="F26" s="8">
        <v>74302.259999999995</v>
      </c>
      <c r="G26" s="8">
        <v>94516.38</v>
      </c>
      <c r="H26" s="8">
        <v>141779.70000000001</v>
      </c>
      <c r="I26" s="8">
        <v>102658.53</v>
      </c>
      <c r="J26" s="8">
        <v>79805.570000000007</v>
      </c>
      <c r="K26" s="8">
        <v>87738.7</v>
      </c>
      <c r="L26" s="8">
        <v>165582.46</v>
      </c>
      <c r="M26" s="8">
        <v>77336.320000000007</v>
      </c>
      <c r="N26" s="8">
        <v>85826.32</v>
      </c>
      <c r="O26" s="8">
        <v>81215.429999999993</v>
      </c>
      <c r="P26" s="8">
        <v>144685.51999999999</v>
      </c>
      <c r="Q26" s="8">
        <v>73338.070000000007</v>
      </c>
      <c r="R26" s="8">
        <v>65218.46</v>
      </c>
      <c r="S26" s="8">
        <v>79606.62</v>
      </c>
      <c r="T26" s="8">
        <v>106774.86</v>
      </c>
      <c r="U26" s="8">
        <v>86867.66</v>
      </c>
      <c r="V26" s="8">
        <v>61827</v>
      </c>
    </row>
    <row r="27" spans="1:22" ht="13" x14ac:dyDescent="0.3">
      <c r="A27" s="2" t="s">
        <v>45</v>
      </c>
      <c r="B27" s="8">
        <v>173130.42</v>
      </c>
      <c r="C27" s="8">
        <v>231994.31</v>
      </c>
      <c r="D27" s="8">
        <v>312981.44</v>
      </c>
      <c r="E27" s="8">
        <v>219712.64000000001</v>
      </c>
      <c r="F27" s="8">
        <v>189316.36</v>
      </c>
      <c r="G27" s="8">
        <v>242378.82</v>
      </c>
      <c r="H27" s="8">
        <v>292619.13</v>
      </c>
      <c r="I27" s="8">
        <v>216857.48</v>
      </c>
      <c r="J27" s="8">
        <v>170226.28</v>
      </c>
      <c r="K27" s="8">
        <v>219453.44</v>
      </c>
      <c r="L27" s="8">
        <v>285780.09000000003</v>
      </c>
      <c r="M27" s="8">
        <v>160097.9</v>
      </c>
      <c r="N27" s="8">
        <v>172139.9</v>
      </c>
      <c r="O27" s="8">
        <v>230628.31</v>
      </c>
      <c r="P27" s="8">
        <v>318597.57</v>
      </c>
      <c r="Q27" s="8">
        <v>178938.64</v>
      </c>
      <c r="R27" s="8">
        <v>171085.4</v>
      </c>
      <c r="S27" s="8">
        <v>178912.27</v>
      </c>
      <c r="T27" s="8">
        <v>259549.83</v>
      </c>
      <c r="U27" s="8">
        <v>164038.57</v>
      </c>
      <c r="V27" s="8">
        <v>148448.97</v>
      </c>
    </row>
    <row r="28" spans="1:22" ht="13" x14ac:dyDescent="0.3">
      <c r="A28" s="2" t="s">
        <v>46</v>
      </c>
      <c r="B28" s="8">
        <v>27645.34</v>
      </c>
      <c r="C28" s="8">
        <v>44531.23</v>
      </c>
      <c r="D28" s="8">
        <v>87756.35</v>
      </c>
      <c r="E28" s="8">
        <v>63902.04</v>
      </c>
      <c r="F28" s="8">
        <v>40380.22</v>
      </c>
      <c r="G28" s="8">
        <v>51983.55</v>
      </c>
      <c r="H28" s="8">
        <v>73159.100000000006</v>
      </c>
      <c r="I28" s="8">
        <v>57643.49</v>
      </c>
      <c r="J28" s="8">
        <v>37653.49</v>
      </c>
      <c r="K28" s="8">
        <v>49487.68</v>
      </c>
      <c r="L28" s="8">
        <v>71206.97</v>
      </c>
      <c r="M28" s="8">
        <v>58738.720000000001</v>
      </c>
      <c r="N28" s="8">
        <v>35126.019999999997</v>
      </c>
      <c r="O28" s="8">
        <v>38835.53</v>
      </c>
      <c r="P28" s="8">
        <v>56419.32</v>
      </c>
      <c r="Q28" s="8">
        <v>39203.32</v>
      </c>
      <c r="R28" s="8">
        <v>42656.57</v>
      </c>
      <c r="S28" s="8">
        <v>36653.35</v>
      </c>
      <c r="T28" s="8">
        <v>61547.25</v>
      </c>
      <c r="U28" s="8">
        <v>42253.89</v>
      </c>
      <c r="V28" s="8">
        <v>44885.85</v>
      </c>
    </row>
    <row r="29" spans="1:22" ht="13" x14ac:dyDescent="0.3">
      <c r="A29" s="2" t="s">
        <v>47</v>
      </c>
      <c r="B29" s="5" t="s">
        <v>48</v>
      </c>
      <c r="C29" s="5" t="s">
        <v>48</v>
      </c>
      <c r="D29" s="5" t="s">
        <v>48</v>
      </c>
      <c r="E29" s="5" t="s">
        <v>48</v>
      </c>
      <c r="F29" s="5" t="s">
        <v>48</v>
      </c>
      <c r="G29" s="5" t="s">
        <v>48</v>
      </c>
      <c r="H29" s="5" t="s">
        <v>48</v>
      </c>
      <c r="I29" s="5" t="s">
        <v>48</v>
      </c>
      <c r="J29" s="5" t="s">
        <v>48</v>
      </c>
      <c r="K29" s="5" t="s">
        <v>48</v>
      </c>
      <c r="L29" s="5" t="s">
        <v>48</v>
      </c>
      <c r="M29" s="5" t="s">
        <v>48</v>
      </c>
      <c r="N29" s="5" t="s">
        <v>48</v>
      </c>
      <c r="O29" s="5" t="s">
        <v>48</v>
      </c>
      <c r="P29" s="5" t="s">
        <v>48</v>
      </c>
      <c r="Q29" s="5" t="s">
        <v>48</v>
      </c>
      <c r="R29" s="5" t="s">
        <v>48</v>
      </c>
      <c r="S29" s="5" t="s">
        <v>48</v>
      </c>
      <c r="T29" s="5" t="s">
        <v>48</v>
      </c>
      <c r="U29" s="5" t="s">
        <v>48</v>
      </c>
      <c r="V29" s="5" t="s">
        <v>48</v>
      </c>
    </row>
    <row r="30" spans="1:22" ht="13" x14ac:dyDescent="0.3">
      <c r="A30" s="2" t="s">
        <v>49</v>
      </c>
      <c r="B30" s="5" t="s">
        <v>48</v>
      </c>
      <c r="C30" s="5" t="s">
        <v>48</v>
      </c>
      <c r="D30" s="5" t="s">
        <v>48</v>
      </c>
      <c r="E30" s="5" t="s">
        <v>48</v>
      </c>
      <c r="F30" s="5" t="s">
        <v>48</v>
      </c>
      <c r="G30" s="5" t="s">
        <v>48</v>
      </c>
      <c r="H30" s="5" t="s">
        <v>48</v>
      </c>
      <c r="I30" s="5" t="s">
        <v>48</v>
      </c>
      <c r="J30" s="5" t="s">
        <v>48</v>
      </c>
      <c r="K30" s="5" t="s">
        <v>48</v>
      </c>
      <c r="L30" s="5" t="s">
        <v>48</v>
      </c>
      <c r="M30" s="5" t="s">
        <v>48</v>
      </c>
      <c r="N30" s="5" t="s">
        <v>48</v>
      </c>
      <c r="O30" s="5" t="s">
        <v>48</v>
      </c>
      <c r="P30" s="5" t="s">
        <v>48</v>
      </c>
      <c r="Q30" s="5" t="s">
        <v>48</v>
      </c>
      <c r="R30" s="5" t="s">
        <v>48</v>
      </c>
      <c r="S30" s="5" t="s">
        <v>48</v>
      </c>
      <c r="T30" s="5" t="s">
        <v>48</v>
      </c>
      <c r="U30" s="5" t="s">
        <v>48</v>
      </c>
      <c r="V30" s="5" t="s">
        <v>48</v>
      </c>
    </row>
    <row r="33" spans="1:1" ht="13" x14ac:dyDescent="0.3">
      <c r="A33" s="1" t="s">
        <v>50</v>
      </c>
    </row>
    <row r="34" spans="1:1" x14ac:dyDescent="0.25">
      <c r="A34" t="s">
        <v>51</v>
      </c>
    </row>
    <row r="36" spans="1:1" ht="13" x14ac:dyDescent="0.3">
      <c r="A36" s="1" t="s">
        <v>52</v>
      </c>
    </row>
    <row r="37" spans="1:1" x14ac:dyDescent="0.25">
      <c r="A37" t="s">
        <v>53</v>
      </c>
    </row>
  </sheetData>
  <mergeCells count="8">
    <mergeCell ref="B7:V7"/>
    <mergeCell ref="B8:V8"/>
    <mergeCell ref="A1:K1"/>
    <mergeCell ref="A2:K2"/>
    <mergeCell ref="A3:K3"/>
    <mergeCell ref="A4:K4"/>
    <mergeCell ref="A5:K5"/>
    <mergeCell ref="A6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A22" sqref="A22"/>
    </sheetView>
  </sheetViews>
  <sheetFormatPr baseColWidth="10" defaultColWidth="9.1796875" defaultRowHeight="12.5" x14ac:dyDescent="0.25"/>
  <cols>
    <col min="1" max="1" width="31.54296875" customWidth="1"/>
    <col min="2" max="22" width="19.54296875" customWidth="1"/>
  </cols>
  <sheetData>
    <row r="1" spans="1:22" ht="14" x14ac:dyDescent="0.3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22" ht="13" x14ac:dyDescent="0.3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22" x14ac:dyDescent="0.25">
      <c r="A3" s="32" t="s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22" ht="14" x14ac:dyDescent="0.3">
      <c r="A4" s="33" t="s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1:22" ht="13" x14ac:dyDescent="0.3">
      <c r="A5" s="34" t="s">
        <v>65</v>
      </c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1:22" x14ac:dyDescent="0.25">
      <c r="A6" s="32" t="s">
        <v>2</v>
      </c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22" ht="13" x14ac:dyDescent="0.3">
      <c r="A7" s="4" t="s">
        <v>4</v>
      </c>
      <c r="B7" s="28" t="s">
        <v>66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1:22" ht="13" x14ac:dyDescent="0.3">
      <c r="A8" s="4" t="s">
        <v>4</v>
      </c>
      <c r="B8" s="29" t="s">
        <v>6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</row>
    <row r="9" spans="1:22" ht="13" x14ac:dyDescent="0.3">
      <c r="A9" s="4" t="s">
        <v>4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3" t="s">
        <v>15</v>
      </c>
      <c r="K9" s="3" t="s">
        <v>16</v>
      </c>
      <c r="L9" s="3" t="s">
        <v>17</v>
      </c>
      <c r="M9" s="3" t="s">
        <v>18</v>
      </c>
      <c r="N9" s="3" t="s">
        <v>19</v>
      </c>
      <c r="O9" s="3" t="s">
        <v>20</v>
      </c>
      <c r="P9" s="3" t="s">
        <v>21</v>
      </c>
      <c r="Q9" s="3" t="s">
        <v>22</v>
      </c>
      <c r="R9" s="3" t="s">
        <v>23</v>
      </c>
      <c r="S9" s="3" t="s">
        <v>24</v>
      </c>
      <c r="T9" s="3" t="s">
        <v>25</v>
      </c>
      <c r="U9" s="3" t="s">
        <v>26</v>
      </c>
      <c r="V9" s="3" t="s">
        <v>27</v>
      </c>
    </row>
    <row r="10" spans="1:22" ht="13" x14ac:dyDescent="0.3">
      <c r="A10" s="2" t="s">
        <v>28</v>
      </c>
      <c r="B10" s="8">
        <v>3.44</v>
      </c>
      <c r="C10" s="8">
        <v>3.14</v>
      </c>
      <c r="D10" s="8">
        <v>6.2</v>
      </c>
      <c r="E10" s="8">
        <v>3.14</v>
      </c>
      <c r="F10" s="8">
        <v>3.09</v>
      </c>
      <c r="G10" s="8">
        <v>3.2</v>
      </c>
      <c r="H10" s="8">
        <v>5.97</v>
      </c>
      <c r="I10" s="8">
        <v>3.09</v>
      </c>
      <c r="J10" s="8">
        <v>3.09</v>
      </c>
      <c r="K10" s="8">
        <v>3.22</v>
      </c>
      <c r="L10" s="8">
        <v>6.27</v>
      </c>
      <c r="M10" s="8">
        <v>3.12</v>
      </c>
      <c r="N10" s="8">
        <v>2.93</v>
      </c>
      <c r="O10" s="8">
        <v>3.38</v>
      </c>
      <c r="P10" s="8">
        <v>6.34</v>
      </c>
      <c r="Q10" s="8">
        <v>2.98</v>
      </c>
      <c r="R10" s="8">
        <v>3.44</v>
      </c>
      <c r="S10" s="8">
        <v>3.25</v>
      </c>
      <c r="T10" s="8">
        <v>6.38</v>
      </c>
      <c r="U10" s="8">
        <v>3.21</v>
      </c>
      <c r="V10" s="8">
        <v>3.21</v>
      </c>
    </row>
    <row r="11" spans="1:22" ht="13" x14ac:dyDescent="0.3">
      <c r="A11" s="2" t="s">
        <v>29</v>
      </c>
      <c r="B11" s="8">
        <v>7.73</v>
      </c>
      <c r="C11" s="8">
        <v>6.04</v>
      </c>
      <c r="D11" s="8">
        <v>9.2799999999999994</v>
      </c>
      <c r="E11" s="8">
        <v>5.52</v>
      </c>
      <c r="F11" s="8">
        <v>6.51</v>
      </c>
      <c r="G11" s="8">
        <v>6.65</v>
      </c>
      <c r="H11" s="8">
        <v>10.16</v>
      </c>
      <c r="I11" s="8">
        <v>6.09</v>
      </c>
      <c r="J11" s="8">
        <v>6.96</v>
      </c>
      <c r="K11" s="8">
        <v>7.27</v>
      </c>
      <c r="L11" s="8">
        <v>10.74</v>
      </c>
      <c r="M11" s="8">
        <v>6.17</v>
      </c>
      <c r="N11" s="8">
        <v>6.68</v>
      </c>
      <c r="O11" s="8">
        <v>8.24</v>
      </c>
      <c r="P11" s="8">
        <v>11</v>
      </c>
      <c r="Q11" s="8">
        <v>6.41</v>
      </c>
      <c r="R11" s="8">
        <v>7.83</v>
      </c>
      <c r="S11" s="8">
        <v>8.19</v>
      </c>
      <c r="T11" s="8">
        <v>10.5</v>
      </c>
      <c r="U11" s="8">
        <v>7.38</v>
      </c>
      <c r="V11" s="8">
        <v>8</v>
      </c>
    </row>
    <row r="12" spans="1:22" ht="13" x14ac:dyDescent="0.3">
      <c r="A12" s="2" t="s">
        <v>30</v>
      </c>
      <c r="B12" s="8">
        <v>2.96</v>
      </c>
      <c r="C12" s="8">
        <v>3</v>
      </c>
      <c r="D12" s="8">
        <v>6.27</v>
      </c>
      <c r="E12" s="8">
        <v>3.11</v>
      </c>
      <c r="F12" s="8">
        <v>3.02</v>
      </c>
      <c r="G12" s="8">
        <v>2.74</v>
      </c>
      <c r="H12" s="8">
        <v>6.03</v>
      </c>
      <c r="I12" s="8">
        <v>2.87</v>
      </c>
      <c r="J12" s="8">
        <v>2.83</v>
      </c>
      <c r="K12" s="8">
        <v>2.88</v>
      </c>
      <c r="L12" s="8">
        <v>6.01</v>
      </c>
      <c r="M12" s="8">
        <v>3.12</v>
      </c>
      <c r="N12" s="8">
        <v>2.85</v>
      </c>
      <c r="O12" s="8">
        <v>2.97</v>
      </c>
      <c r="P12" s="8">
        <v>6.32</v>
      </c>
      <c r="Q12" s="8">
        <v>2.8</v>
      </c>
      <c r="R12" s="8">
        <v>3.24</v>
      </c>
      <c r="S12" s="8">
        <v>2.91</v>
      </c>
      <c r="T12" s="8">
        <v>6.3</v>
      </c>
      <c r="U12" s="8">
        <v>2.94</v>
      </c>
      <c r="V12" s="8">
        <v>2.82</v>
      </c>
    </row>
    <row r="13" spans="1:22" ht="13" x14ac:dyDescent="0.3">
      <c r="A13" s="2" t="s">
        <v>31</v>
      </c>
      <c r="B13" s="8">
        <v>2.89</v>
      </c>
      <c r="C13" s="8">
        <v>2.5499999999999998</v>
      </c>
      <c r="D13" s="8">
        <v>5.68</v>
      </c>
      <c r="E13" s="8">
        <v>2.71</v>
      </c>
      <c r="F13" s="8">
        <v>2.76</v>
      </c>
      <c r="G13" s="8">
        <v>2.71</v>
      </c>
      <c r="H13" s="8">
        <v>4.76</v>
      </c>
      <c r="I13" s="8">
        <v>2.64</v>
      </c>
      <c r="J13" s="8">
        <v>2.57</v>
      </c>
      <c r="K13" s="8">
        <v>2.5</v>
      </c>
      <c r="L13" s="8">
        <v>5.23</v>
      </c>
      <c r="M13" s="8">
        <v>2.4500000000000002</v>
      </c>
      <c r="N13" s="8">
        <v>2.44</v>
      </c>
      <c r="O13" s="8">
        <v>2.83</v>
      </c>
      <c r="P13" s="8">
        <v>5.32</v>
      </c>
      <c r="Q13" s="8">
        <v>2.42</v>
      </c>
      <c r="R13" s="8">
        <v>2.65</v>
      </c>
      <c r="S13" s="8">
        <v>2.58</v>
      </c>
      <c r="T13" s="8">
        <v>4.78</v>
      </c>
      <c r="U13" s="8">
        <v>2.4300000000000002</v>
      </c>
      <c r="V13" s="8">
        <v>2.6</v>
      </c>
    </row>
    <row r="14" spans="1:22" ht="13" x14ac:dyDescent="0.3">
      <c r="A14" s="2" t="s">
        <v>32</v>
      </c>
      <c r="B14" s="8">
        <v>3.14</v>
      </c>
      <c r="C14" s="8">
        <v>3.08</v>
      </c>
      <c r="D14" s="8">
        <v>5.8</v>
      </c>
      <c r="E14" s="8">
        <v>2.57</v>
      </c>
      <c r="F14" s="8">
        <v>2.4500000000000002</v>
      </c>
      <c r="G14" s="8">
        <v>3.49</v>
      </c>
      <c r="H14" s="8">
        <v>4.72</v>
      </c>
      <c r="I14" s="8">
        <v>2.5499999999999998</v>
      </c>
      <c r="J14" s="8">
        <v>2.3199999999999998</v>
      </c>
      <c r="K14" s="8">
        <v>3.05</v>
      </c>
      <c r="L14" s="8">
        <v>5.93</v>
      </c>
      <c r="M14" s="8">
        <v>2.97</v>
      </c>
      <c r="N14" s="8">
        <v>2.4900000000000002</v>
      </c>
      <c r="O14" s="8">
        <v>3.16</v>
      </c>
      <c r="P14" s="8">
        <v>5.59</v>
      </c>
      <c r="Q14" s="8">
        <v>2.48</v>
      </c>
      <c r="R14" s="8">
        <v>3.07</v>
      </c>
      <c r="S14" s="8">
        <v>3</v>
      </c>
      <c r="T14" s="8">
        <v>5.58</v>
      </c>
      <c r="U14" s="8">
        <v>3.04</v>
      </c>
      <c r="V14" s="8">
        <v>3.16</v>
      </c>
    </row>
    <row r="15" spans="1:22" ht="13" x14ac:dyDescent="0.3">
      <c r="A15" s="2" t="s">
        <v>33</v>
      </c>
      <c r="B15" s="8">
        <v>3.35</v>
      </c>
      <c r="C15" s="8">
        <v>3.43</v>
      </c>
      <c r="D15" s="8">
        <v>6.31</v>
      </c>
      <c r="E15" s="8">
        <v>3.44</v>
      </c>
      <c r="F15" s="8">
        <v>3.53</v>
      </c>
      <c r="G15" s="8">
        <v>3.18</v>
      </c>
      <c r="H15" s="8">
        <v>5.85</v>
      </c>
      <c r="I15" s="8">
        <v>3.62</v>
      </c>
      <c r="J15" s="8">
        <v>3.23</v>
      </c>
      <c r="K15" s="8">
        <v>2.78</v>
      </c>
      <c r="L15" s="8">
        <v>6.39</v>
      </c>
      <c r="M15" s="8">
        <v>3.74</v>
      </c>
      <c r="N15" s="8">
        <v>3.04</v>
      </c>
      <c r="O15" s="8">
        <v>3.86</v>
      </c>
      <c r="P15" s="8">
        <v>7.68</v>
      </c>
      <c r="Q15" s="8">
        <v>4.3499999999999996</v>
      </c>
      <c r="R15" s="8">
        <v>3.19</v>
      </c>
      <c r="S15" s="8">
        <v>3.47</v>
      </c>
      <c r="T15" s="8">
        <v>7.7</v>
      </c>
      <c r="U15" s="8">
        <v>4.07</v>
      </c>
      <c r="V15" s="8">
        <v>3.61</v>
      </c>
    </row>
    <row r="16" spans="1:22" ht="13" x14ac:dyDescent="0.3">
      <c r="A16" s="2" t="s">
        <v>34</v>
      </c>
      <c r="B16" s="8">
        <v>3.57</v>
      </c>
      <c r="C16" s="8">
        <v>3.93</v>
      </c>
      <c r="D16" s="8">
        <v>4.95</v>
      </c>
      <c r="E16" s="8">
        <v>3.71</v>
      </c>
      <c r="F16" s="8">
        <v>2.9</v>
      </c>
      <c r="G16" s="8">
        <v>3.63</v>
      </c>
      <c r="H16" s="8">
        <v>5.5</v>
      </c>
      <c r="I16" s="8">
        <v>3.25</v>
      </c>
      <c r="J16" s="8">
        <v>3.23</v>
      </c>
      <c r="K16" s="8">
        <v>3.49</v>
      </c>
      <c r="L16" s="8">
        <v>5.77</v>
      </c>
      <c r="M16" s="8">
        <v>3.71</v>
      </c>
      <c r="N16" s="8">
        <v>3.37</v>
      </c>
      <c r="O16" s="8">
        <v>4.01</v>
      </c>
      <c r="P16" s="8">
        <v>5.72</v>
      </c>
      <c r="Q16" s="8">
        <v>3.15</v>
      </c>
      <c r="R16" s="8">
        <v>3.66</v>
      </c>
      <c r="S16" s="8">
        <v>3.67</v>
      </c>
      <c r="T16" s="8">
        <v>5.81</v>
      </c>
      <c r="U16" s="8">
        <v>3.51</v>
      </c>
      <c r="V16" s="8">
        <v>3.65</v>
      </c>
    </row>
    <row r="17" spans="1:22" ht="13" x14ac:dyDescent="0.3">
      <c r="A17" s="2" t="s">
        <v>35</v>
      </c>
      <c r="B17" s="8">
        <v>2.64</v>
      </c>
      <c r="C17" s="8">
        <v>2.76</v>
      </c>
      <c r="D17" s="8">
        <v>5.86</v>
      </c>
      <c r="E17" s="8">
        <v>3.01</v>
      </c>
      <c r="F17" s="8">
        <v>2.71</v>
      </c>
      <c r="G17" s="8">
        <v>2.94</v>
      </c>
      <c r="H17" s="8">
        <v>6.12</v>
      </c>
      <c r="I17" s="8">
        <v>2.69</v>
      </c>
      <c r="J17" s="8">
        <v>2.4900000000000002</v>
      </c>
      <c r="K17" s="8">
        <v>2.99</v>
      </c>
      <c r="L17" s="8">
        <v>6.61</v>
      </c>
      <c r="M17" s="8">
        <v>2.94</v>
      </c>
      <c r="N17" s="8">
        <v>2.4</v>
      </c>
      <c r="O17" s="8">
        <v>2.78</v>
      </c>
      <c r="P17" s="8">
        <v>5.99</v>
      </c>
      <c r="Q17" s="8">
        <v>2.63</v>
      </c>
      <c r="R17" s="8">
        <v>3.1</v>
      </c>
      <c r="S17" s="8">
        <v>2.34</v>
      </c>
      <c r="T17" s="8">
        <v>5.73</v>
      </c>
      <c r="U17" s="8">
        <v>2.64</v>
      </c>
      <c r="V17" s="8">
        <v>2.58</v>
      </c>
    </row>
    <row r="18" spans="1:22" ht="13" x14ac:dyDescent="0.3">
      <c r="A18" s="2" t="s">
        <v>36</v>
      </c>
      <c r="B18" s="8">
        <v>2.98</v>
      </c>
      <c r="C18" s="8">
        <v>2.9</v>
      </c>
      <c r="D18" s="8">
        <v>6.18</v>
      </c>
      <c r="E18" s="8">
        <v>2.68</v>
      </c>
      <c r="F18" s="8">
        <v>2.7</v>
      </c>
      <c r="G18" s="8">
        <v>2.77</v>
      </c>
      <c r="H18" s="8">
        <v>5.71</v>
      </c>
      <c r="I18" s="8">
        <v>2.78</v>
      </c>
      <c r="J18" s="8">
        <v>2.87</v>
      </c>
      <c r="K18" s="8">
        <v>2.74</v>
      </c>
      <c r="L18" s="8">
        <v>6.42</v>
      </c>
      <c r="M18" s="8">
        <v>2.67</v>
      </c>
      <c r="N18" s="8">
        <v>2.62</v>
      </c>
      <c r="O18" s="8">
        <v>3.04</v>
      </c>
      <c r="P18" s="8">
        <v>5.98</v>
      </c>
      <c r="Q18" s="8">
        <v>2.2799999999999998</v>
      </c>
      <c r="R18" s="8">
        <v>2.91</v>
      </c>
      <c r="S18" s="8">
        <v>2.67</v>
      </c>
      <c r="T18" s="8">
        <v>5.67</v>
      </c>
      <c r="U18" s="8">
        <v>2.63</v>
      </c>
      <c r="V18" s="8">
        <v>2.84</v>
      </c>
    </row>
    <row r="19" spans="1:22" ht="13" x14ac:dyDescent="0.3">
      <c r="A19" s="2" t="s">
        <v>37</v>
      </c>
      <c r="B19" s="8">
        <v>3.2</v>
      </c>
      <c r="C19" s="8">
        <v>2.9</v>
      </c>
      <c r="D19" s="8">
        <v>4.4400000000000004</v>
      </c>
      <c r="E19" s="8">
        <v>2.79</v>
      </c>
      <c r="F19" s="8">
        <v>2.79</v>
      </c>
      <c r="G19" s="8">
        <v>2.6</v>
      </c>
      <c r="H19" s="8">
        <v>4.8499999999999996</v>
      </c>
      <c r="I19" s="8">
        <v>2.3199999999999998</v>
      </c>
      <c r="J19" s="8">
        <v>2.4300000000000002</v>
      </c>
      <c r="K19" s="8">
        <v>2.52</v>
      </c>
      <c r="L19" s="8">
        <v>4.8600000000000003</v>
      </c>
      <c r="M19" s="8">
        <v>2.4700000000000002</v>
      </c>
      <c r="N19" s="8">
        <v>2.19</v>
      </c>
      <c r="O19" s="8">
        <v>2.63</v>
      </c>
      <c r="P19" s="8">
        <v>4.59</v>
      </c>
      <c r="Q19" s="8">
        <v>2.0699999999999998</v>
      </c>
      <c r="R19" s="8">
        <v>2.79</v>
      </c>
      <c r="S19" s="8">
        <v>2.8</v>
      </c>
      <c r="T19" s="8">
        <v>4.32</v>
      </c>
      <c r="U19" s="8">
        <v>2.74</v>
      </c>
      <c r="V19" s="8">
        <v>2.5299999999999998</v>
      </c>
    </row>
    <row r="20" spans="1:22" ht="13" x14ac:dyDescent="0.3">
      <c r="A20" s="2" t="s">
        <v>38</v>
      </c>
      <c r="B20" s="8">
        <v>2.35</v>
      </c>
      <c r="C20" s="8">
        <v>2.35</v>
      </c>
      <c r="D20" s="8">
        <v>4.87</v>
      </c>
      <c r="E20" s="8">
        <v>2.6</v>
      </c>
      <c r="F20" s="8">
        <v>2.2799999999999998</v>
      </c>
      <c r="G20" s="8">
        <v>2.41</v>
      </c>
      <c r="H20" s="8">
        <v>4.6399999999999997</v>
      </c>
      <c r="I20" s="8">
        <v>2.54</v>
      </c>
      <c r="J20" s="8">
        <v>2.5499999999999998</v>
      </c>
      <c r="K20" s="8">
        <v>2.4700000000000002</v>
      </c>
      <c r="L20" s="8">
        <v>4.7699999999999996</v>
      </c>
      <c r="M20" s="8">
        <v>2.61</v>
      </c>
      <c r="N20" s="8">
        <v>2.21</v>
      </c>
      <c r="O20" s="8">
        <v>2.4900000000000002</v>
      </c>
      <c r="P20" s="8">
        <v>5.2</v>
      </c>
      <c r="Q20" s="8">
        <v>2.5099999999999998</v>
      </c>
      <c r="R20" s="8">
        <v>2.64</v>
      </c>
      <c r="S20" s="8">
        <v>2.38</v>
      </c>
      <c r="T20" s="8">
        <v>5.0999999999999996</v>
      </c>
      <c r="U20" s="8">
        <v>2.58</v>
      </c>
      <c r="V20" s="8">
        <v>2.3199999999999998</v>
      </c>
    </row>
    <row r="21" spans="1:22" ht="13" x14ac:dyDescent="0.3">
      <c r="A21" s="2" t="s">
        <v>39</v>
      </c>
      <c r="B21" s="8">
        <v>3.22</v>
      </c>
      <c r="C21" s="8">
        <v>3</v>
      </c>
      <c r="D21" s="8">
        <v>6.86</v>
      </c>
      <c r="E21" s="8">
        <v>3.19</v>
      </c>
      <c r="F21" s="8">
        <v>3.05</v>
      </c>
      <c r="G21" s="8">
        <v>3.17</v>
      </c>
      <c r="H21" s="8">
        <v>6.55</v>
      </c>
      <c r="I21" s="8">
        <v>3.27</v>
      </c>
      <c r="J21" s="8">
        <v>2.75</v>
      </c>
      <c r="K21" s="8">
        <v>3.22</v>
      </c>
      <c r="L21" s="8">
        <v>7.25</v>
      </c>
      <c r="M21" s="8">
        <v>3.16</v>
      </c>
      <c r="N21" s="8">
        <v>2.75</v>
      </c>
      <c r="O21" s="8">
        <v>3.06</v>
      </c>
      <c r="P21" s="8">
        <v>7.23</v>
      </c>
      <c r="Q21" s="8">
        <v>3.33</v>
      </c>
      <c r="R21" s="8">
        <v>3.54</v>
      </c>
      <c r="S21" s="8">
        <v>3.26</v>
      </c>
      <c r="T21" s="8">
        <v>7.94</v>
      </c>
      <c r="U21" s="8">
        <v>3.39</v>
      </c>
      <c r="V21" s="8">
        <v>2.99</v>
      </c>
    </row>
    <row r="22" spans="1:22" ht="13" x14ac:dyDescent="0.3">
      <c r="A22" s="2" t="s">
        <v>40</v>
      </c>
      <c r="B22" s="8">
        <v>3.52</v>
      </c>
      <c r="C22" s="8">
        <v>2.92</v>
      </c>
      <c r="D22" s="8">
        <v>6.15</v>
      </c>
      <c r="E22" s="8">
        <v>3.1</v>
      </c>
      <c r="F22" s="8">
        <v>3.13</v>
      </c>
      <c r="G22" s="8">
        <v>3.11</v>
      </c>
      <c r="H22" s="8">
        <v>5.92</v>
      </c>
      <c r="I22" s="8">
        <v>3.23</v>
      </c>
      <c r="J22" s="8">
        <v>3.18</v>
      </c>
      <c r="K22" s="8">
        <v>3.14</v>
      </c>
      <c r="L22" s="8">
        <v>6.17</v>
      </c>
      <c r="M22" s="8">
        <v>3.18</v>
      </c>
      <c r="N22" s="8">
        <v>3.11</v>
      </c>
      <c r="O22" s="8">
        <v>3.22</v>
      </c>
      <c r="P22" s="8">
        <v>5.47</v>
      </c>
      <c r="Q22" s="8">
        <v>2.99</v>
      </c>
      <c r="R22" s="8">
        <v>3.84</v>
      </c>
      <c r="S22" s="8">
        <v>2.71</v>
      </c>
      <c r="T22" s="8">
        <v>6.8</v>
      </c>
      <c r="U22" s="8">
        <v>3.15</v>
      </c>
      <c r="V22" s="8">
        <v>3.27</v>
      </c>
    </row>
    <row r="23" spans="1:22" ht="13" x14ac:dyDescent="0.3">
      <c r="A23" s="2" t="s">
        <v>41</v>
      </c>
      <c r="B23" s="8">
        <v>3.1</v>
      </c>
      <c r="C23" s="8">
        <v>3.01</v>
      </c>
      <c r="D23" s="8">
        <v>6.21</v>
      </c>
      <c r="E23" s="8">
        <v>3.11</v>
      </c>
      <c r="F23" s="8">
        <v>2.59</v>
      </c>
      <c r="G23" s="8">
        <v>2.79</v>
      </c>
      <c r="H23" s="8">
        <v>5.73</v>
      </c>
      <c r="I23" s="8">
        <v>2.83</v>
      </c>
      <c r="J23" s="8">
        <v>2.38</v>
      </c>
      <c r="K23" s="8">
        <v>3.01</v>
      </c>
      <c r="L23" s="8">
        <v>6.6</v>
      </c>
      <c r="M23" s="8">
        <v>2.8</v>
      </c>
      <c r="N23" s="8">
        <v>2.37</v>
      </c>
      <c r="O23" s="8">
        <v>2.93</v>
      </c>
      <c r="P23" s="8">
        <v>6.15</v>
      </c>
      <c r="Q23" s="8">
        <v>2.76</v>
      </c>
      <c r="R23" s="8">
        <v>3.11</v>
      </c>
      <c r="S23" s="8">
        <v>2.79</v>
      </c>
      <c r="T23" s="8">
        <v>6.16</v>
      </c>
      <c r="U23" s="8">
        <v>2.8</v>
      </c>
      <c r="V23" s="8">
        <v>2.73</v>
      </c>
    </row>
    <row r="24" spans="1:22" ht="13" x14ac:dyDescent="0.3">
      <c r="A24" s="2" t="s">
        <v>42</v>
      </c>
      <c r="B24" s="8">
        <v>2.83</v>
      </c>
      <c r="C24" s="8">
        <v>2.71</v>
      </c>
      <c r="D24" s="8">
        <v>4.1100000000000003</v>
      </c>
      <c r="E24" s="8">
        <v>2.46</v>
      </c>
      <c r="F24" s="8">
        <v>2.6</v>
      </c>
      <c r="G24" s="8">
        <v>2.65</v>
      </c>
      <c r="H24" s="8">
        <v>3.63</v>
      </c>
      <c r="I24" s="8">
        <v>2.4900000000000002</v>
      </c>
      <c r="J24" s="8">
        <v>2.78</v>
      </c>
      <c r="K24" s="8">
        <v>2.62</v>
      </c>
      <c r="L24" s="8">
        <v>3.44</v>
      </c>
      <c r="M24" s="8">
        <v>2.58</v>
      </c>
      <c r="N24" s="8">
        <v>2.75</v>
      </c>
      <c r="O24" s="8">
        <v>2.68</v>
      </c>
      <c r="P24" s="8">
        <v>3.88</v>
      </c>
      <c r="Q24" s="8">
        <v>2.68</v>
      </c>
      <c r="R24" s="8">
        <v>2.92</v>
      </c>
      <c r="S24" s="8">
        <v>2.79</v>
      </c>
      <c r="T24" s="8">
        <v>4.32</v>
      </c>
      <c r="U24" s="8">
        <v>2.44</v>
      </c>
      <c r="V24" s="8">
        <v>2.57</v>
      </c>
    </row>
    <row r="25" spans="1:22" ht="13" x14ac:dyDescent="0.3">
      <c r="A25" s="2" t="s">
        <v>43</v>
      </c>
      <c r="B25" s="8">
        <v>3.08</v>
      </c>
      <c r="C25" s="8">
        <v>2.68</v>
      </c>
      <c r="D25" s="8">
        <v>6.84</v>
      </c>
      <c r="E25" s="8">
        <v>3.29</v>
      </c>
      <c r="F25" s="8">
        <v>2.5099999999999998</v>
      </c>
      <c r="G25" s="8">
        <v>3.11</v>
      </c>
      <c r="H25" s="8">
        <v>5.86</v>
      </c>
      <c r="I25" s="8">
        <v>3.29</v>
      </c>
      <c r="J25" s="8">
        <v>2.68</v>
      </c>
      <c r="K25" s="8">
        <v>3.37</v>
      </c>
      <c r="L25" s="8">
        <v>6.3</v>
      </c>
      <c r="M25" s="8">
        <v>2.71</v>
      </c>
      <c r="N25" s="8">
        <v>2.2799999999999998</v>
      </c>
      <c r="O25" s="8">
        <v>2.4700000000000002</v>
      </c>
      <c r="P25" s="8">
        <v>6.45</v>
      </c>
      <c r="Q25" s="8">
        <v>2.39</v>
      </c>
      <c r="R25" s="8">
        <v>2.78</v>
      </c>
      <c r="S25" s="8">
        <v>2.14</v>
      </c>
      <c r="T25" s="8">
        <v>7.11</v>
      </c>
      <c r="U25" s="8">
        <v>3.47</v>
      </c>
      <c r="V25" s="8">
        <v>2.89</v>
      </c>
    </row>
    <row r="26" spans="1:22" ht="13" x14ac:dyDescent="0.3">
      <c r="A26" s="2" t="s">
        <v>44</v>
      </c>
      <c r="B26" s="8">
        <v>2.6</v>
      </c>
      <c r="C26" s="8">
        <v>2.4</v>
      </c>
      <c r="D26" s="8">
        <v>4.37</v>
      </c>
      <c r="E26" s="8">
        <v>2.48</v>
      </c>
      <c r="F26" s="8">
        <v>2.34</v>
      </c>
      <c r="G26" s="8">
        <v>2.85</v>
      </c>
      <c r="H26" s="8">
        <v>4.58</v>
      </c>
      <c r="I26" s="8">
        <v>2.61</v>
      </c>
      <c r="J26" s="8">
        <v>2.63</v>
      </c>
      <c r="K26" s="8">
        <v>2.73</v>
      </c>
      <c r="L26" s="8">
        <v>4.43</v>
      </c>
      <c r="M26" s="8">
        <v>2.4900000000000002</v>
      </c>
      <c r="N26" s="8">
        <v>2.37</v>
      </c>
      <c r="O26" s="8">
        <v>2.68</v>
      </c>
      <c r="P26" s="8">
        <v>4.41</v>
      </c>
      <c r="Q26" s="8">
        <v>2.4300000000000002</v>
      </c>
      <c r="R26" s="8">
        <v>2.64</v>
      </c>
      <c r="S26" s="8">
        <v>2.62</v>
      </c>
      <c r="T26" s="8">
        <v>4.6500000000000004</v>
      </c>
      <c r="U26" s="8">
        <v>2.86</v>
      </c>
      <c r="V26" s="8">
        <v>2.3199999999999998</v>
      </c>
    </row>
    <row r="27" spans="1:22" ht="13" x14ac:dyDescent="0.3">
      <c r="A27" s="2" t="s">
        <v>45</v>
      </c>
      <c r="B27" s="8">
        <v>3.26</v>
      </c>
      <c r="C27" s="8">
        <v>2.4300000000000002</v>
      </c>
      <c r="D27" s="8">
        <v>5.0199999999999996</v>
      </c>
      <c r="E27" s="8">
        <v>2.57</v>
      </c>
      <c r="F27" s="8">
        <v>2.37</v>
      </c>
      <c r="G27" s="8">
        <v>2.7</v>
      </c>
      <c r="H27" s="8">
        <v>4.3600000000000003</v>
      </c>
      <c r="I27" s="8">
        <v>2.66</v>
      </c>
      <c r="J27" s="8">
        <v>2.48</v>
      </c>
      <c r="K27" s="8">
        <v>2.5299999999999998</v>
      </c>
      <c r="L27" s="8">
        <v>4.8</v>
      </c>
      <c r="M27" s="8">
        <v>2.35</v>
      </c>
      <c r="N27" s="8">
        <v>2.4300000000000002</v>
      </c>
      <c r="O27" s="8">
        <v>2.76</v>
      </c>
      <c r="P27" s="8">
        <v>5.91</v>
      </c>
      <c r="Q27" s="8">
        <v>2.48</v>
      </c>
      <c r="R27" s="8">
        <v>2.75</v>
      </c>
      <c r="S27" s="8">
        <v>2.76</v>
      </c>
      <c r="T27" s="8">
        <v>4.63</v>
      </c>
      <c r="U27" s="8">
        <v>2.33</v>
      </c>
      <c r="V27" s="8">
        <v>3.36</v>
      </c>
    </row>
    <row r="28" spans="1:22" ht="13" x14ac:dyDescent="0.3">
      <c r="A28" s="2" t="s">
        <v>46</v>
      </c>
      <c r="B28" s="8">
        <v>2.25</v>
      </c>
      <c r="C28" s="8">
        <v>2.38</v>
      </c>
      <c r="D28" s="8">
        <v>5.0999999999999996</v>
      </c>
      <c r="E28" s="8">
        <v>2.67</v>
      </c>
      <c r="F28" s="8">
        <v>2.11</v>
      </c>
      <c r="G28" s="8">
        <v>2.73</v>
      </c>
      <c r="H28" s="8">
        <v>4.9400000000000004</v>
      </c>
      <c r="I28" s="8">
        <v>2.42</v>
      </c>
      <c r="J28" s="8">
        <v>2.29</v>
      </c>
      <c r="K28" s="8">
        <v>2.61</v>
      </c>
      <c r="L28" s="8">
        <v>4.57</v>
      </c>
      <c r="M28" s="8">
        <v>2.54</v>
      </c>
      <c r="N28" s="8">
        <v>2.09</v>
      </c>
      <c r="O28" s="8">
        <v>2.57</v>
      </c>
      <c r="P28" s="8">
        <v>5.13</v>
      </c>
      <c r="Q28" s="8">
        <v>2.4300000000000002</v>
      </c>
      <c r="R28" s="8">
        <v>2.69</v>
      </c>
      <c r="S28" s="8">
        <v>2.25</v>
      </c>
      <c r="T28" s="8">
        <v>5.1100000000000003</v>
      </c>
      <c r="U28" s="8">
        <v>2.4700000000000002</v>
      </c>
      <c r="V28" s="8">
        <v>2.56</v>
      </c>
    </row>
    <row r="29" spans="1:22" ht="13" x14ac:dyDescent="0.3">
      <c r="A29" s="2" t="s">
        <v>47</v>
      </c>
      <c r="B29" s="5" t="s">
        <v>48</v>
      </c>
      <c r="C29" s="5" t="s">
        <v>48</v>
      </c>
      <c r="D29" s="5" t="s">
        <v>48</v>
      </c>
      <c r="E29" s="5" t="s">
        <v>48</v>
      </c>
      <c r="F29" s="5" t="s">
        <v>48</v>
      </c>
      <c r="G29" s="5" t="s">
        <v>48</v>
      </c>
      <c r="H29" s="5" t="s">
        <v>48</v>
      </c>
      <c r="I29" s="5" t="s">
        <v>48</v>
      </c>
      <c r="J29" s="5" t="s">
        <v>48</v>
      </c>
      <c r="K29" s="5" t="s">
        <v>48</v>
      </c>
      <c r="L29" s="5" t="s">
        <v>48</v>
      </c>
      <c r="M29" s="5" t="s">
        <v>48</v>
      </c>
      <c r="N29" s="5" t="s">
        <v>48</v>
      </c>
      <c r="O29" s="5" t="s">
        <v>48</v>
      </c>
      <c r="P29" s="5" t="s">
        <v>48</v>
      </c>
      <c r="Q29" s="5" t="s">
        <v>48</v>
      </c>
      <c r="R29" s="5" t="s">
        <v>48</v>
      </c>
      <c r="S29" s="5" t="s">
        <v>48</v>
      </c>
      <c r="T29" s="5" t="s">
        <v>48</v>
      </c>
      <c r="U29" s="5" t="s">
        <v>48</v>
      </c>
      <c r="V29" s="5" t="s">
        <v>48</v>
      </c>
    </row>
    <row r="30" spans="1:22" ht="13" x14ac:dyDescent="0.3">
      <c r="A30" s="2" t="s">
        <v>49</v>
      </c>
      <c r="B30" s="5" t="s">
        <v>48</v>
      </c>
      <c r="C30" s="5" t="s">
        <v>48</v>
      </c>
      <c r="D30" s="5" t="s">
        <v>48</v>
      </c>
      <c r="E30" s="5" t="s">
        <v>48</v>
      </c>
      <c r="F30" s="5" t="s">
        <v>48</v>
      </c>
      <c r="G30" s="5" t="s">
        <v>48</v>
      </c>
      <c r="H30" s="5" t="s">
        <v>48</v>
      </c>
      <c r="I30" s="5" t="s">
        <v>48</v>
      </c>
      <c r="J30" s="5" t="s">
        <v>48</v>
      </c>
      <c r="K30" s="5" t="s">
        <v>48</v>
      </c>
      <c r="L30" s="5" t="s">
        <v>48</v>
      </c>
      <c r="M30" s="5" t="s">
        <v>48</v>
      </c>
      <c r="N30" s="5" t="s">
        <v>48</v>
      </c>
      <c r="O30" s="5" t="s">
        <v>48</v>
      </c>
      <c r="P30" s="5" t="s">
        <v>48</v>
      </c>
      <c r="Q30" s="5" t="s">
        <v>48</v>
      </c>
      <c r="R30" s="5" t="s">
        <v>48</v>
      </c>
      <c r="S30" s="5" t="s">
        <v>48</v>
      </c>
      <c r="T30" s="5" t="s">
        <v>48</v>
      </c>
      <c r="U30" s="5" t="s">
        <v>48</v>
      </c>
      <c r="V30" s="5" t="s">
        <v>48</v>
      </c>
    </row>
    <row r="33" spans="1:1" ht="13" x14ac:dyDescent="0.3">
      <c r="A33" s="1" t="s">
        <v>50</v>
      </c>
    </row>
    <row r="34" spans="1:1" x14ac:dyDescent="0.25">
      <c r="A34" t="s">
        <v>51</v>
      </c>
    </row>
    <row r="36" spans="1:1" ht="13" x14ac:dyDescent="0.3">
      <c r="A36" s="1" t="s">
        <v>52</v>
      </c>
    </row>
    <row r="37" spans="1:1" x14ac:dyDescent="0.25">
      <c r="A37" t="s">
        <v>53</v>
      </c>
    </row>
  </sheetData>
  <mergeCells count="8">
    <mergeCell ref="B7:V7"/>
    <mergeCell ref="B8:V8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tabSelected="1" workbookViewId="0">
      <selection activeCell="K8" sqref="K8"/>
    </sheetView>
  </sheetViews>
  <sheetFormatPr baseColWidth="10" defaultRowHeight="12.5" x14ac:dyDescent="0.25"/>
  <cols>
    <col min="6" max="6" width="18.26953125" customWidth="1"/>
    <col min="7" max="7" width="13.54296875" customWidth="1"/>
    <col min="11" max="11" width="5.1796875" style="18" customWidth="1"/>
    <col min="12" max="16" width="11.453125" style="17" customWidth="1"/>
  </cols>
  <sheetData>
    <row r="1" spans="1:16" x14ac:dyDescent="0.25">
      <c r="A1" t="s">
        <v>55</v>
      </c>
      <c r="B1" t="s">
        <v>61</v>
      </c>
      <c r="C1" t="s">
        <v>60</v>
      </c>
      <c r="D1" t="s">
        <v>5</v>
      </c>
      <c r="E1" t="s">
        <v>64</v>
      </c>
      <c r="F1" t="s">
        <v>67</v>
      </c>
      <c r="G1" t="s">
        <v>68</v>
      </c>
    </row>
    <row r="2" spans="1:16" x14ac:dyDescent="0.25">
      <c r="A2">
        <v>2015</v>
      </c>
      <c r="B2">
        <v>1</v>
      </c>
      <c r="C2" t="s">
        <v>56</v>
      </c>
      <c r="D2" s="7">
        <f>Viajes!$V$14</f>
        <v>707595</v>
      </c>
      <c r="E2" s="7">
        <f>Gasto!$V$14</f>
        <v>92308.03</v>
      </c>
      <c r="F2" s="9">
        <f>DuracionMedia!$V$14</f>
        <v>3.16</v>
      </c>
      <c r="G2" s="13">
        <f>E2/D2*1000</f>
        <v>130.45319709720957</v>
      </c>
      <c r="I2" s="15" t="e">
        <f>D2/#REF!-1</f>
        <v>#REF!</v>
      </c>
    </row>
    <row r="3" spans="1:16" x14ac:dyDescent="0.25">
      <c r="A3">
        <v>2015</v>
      </c>
      <c r="B3">
        <v>2</v>
      </c>
      <c r="C3" t="s">
        <v>57</v>
      </c>
      <c r="D3" s="7">
        <f>Viajes!$U$14</f>
        <v>1106119</v>
      </c>
      <c r="E3" s="7">
        <f>Gasto!$U$14</f>
        <v>163232.26999999999</v>
      </c>
      <c r="F3" s="9">
        <f>DuracionMedia!$U$14</f>
        <v>3.04</v>
      </c>
      <c r="G3" s="13">
        <f t="shared" ref="G3:G21" si="0">E3/D3*1000</f>
        <v>147.57206955128697</v>
      </c>
      <c r="I3" s="15" t="e">
        <f>D3/#REF!-1</f>
        <v>#REF!</v>
      </c>
    </row>
    <row r="4" spans="1:16" x14ac:dyDescent="0.25">
      <c r="A4">
        <v>2015</v>
      </c>
      <c r="B4">
        <v>3</v>
      </c>
      <c r="C4" t="s">
        <v>58</v>
      </c>
      <c r="D4" s="7">
        <f>Viajes!$T$14</f>
        <v>1784994</v>
      </c>
      <c r="E4" s="7">
        <f>Gasto!$T$14</f>
        <v>391753.51</v>
      </c>
      <c r="F4" s="9">
        <f>DuracionMedia!$T$14</f>
        <v>5.58</v>
      </c>
      <c r="G4" s="13">
        <f t="shared" si="0"/>
        <v>219.47049121733744</v>
      </c>
      <c r="I4" s="15" t="e">
        <f>D4/#REF!-1</f>
        <v>#REF!</v>
      </c>
    </row>
    <row r="5" spans="1:16" x14ac:dyDescent="0.25">
      <c r="A5">
        <v>2015</v>
      </c>
      <c r="B5">
        <v>4</v>
      </c>
      <c r="C5" t="s">
        <v>59</v>
      </c>
      <c r="D5" s="7">
        <f>Viajes!$S$14</f>
        <v>1149798</v>
      </c>
      <c r="E5" s="7">
        <f>Gasto!$S$14</f>
        <v>163187.9</v>
      </c>
      <c r="F5" s="9">
        <f>DuracionMedia!$S$14</f>
        <v>3</v>
      </c>
      <c r="G5" s="13">
        <f t="shared" si="0"/>
        <v>141.92745160454271</v>
      </c>
      <c r="I5" s="15" t="e">
        <f>D5/D1-1</f>
        <v>#VALUE!</v>
      </c>
    </row>
    <row r="6" spans="1:16" x14ac:dyDescent="0.25">
      <c r="A6">
        <v>2016</v>
      </c>
      <c r="B6">
        <v>5</v>
      </c>
      <c r="C6" t="s">
        <v>56</v>
      </c>
      <c r="D6" s="7">
        <f>Viajes!$R$14</f>
        <v>889362</v>
      </c>
      <c r="E6" s="7">
        <f>Gasto!$R$14</f>
        <v>122457.81</v>
      </c>
      <c r="F6" s="9">
        <f>DuracionMedia!$R$14</f>
        <v>3.07</v>
      </c>
      <c r="G6" s="13">
        <f t="shared" si="0"/>
        <v>137.69174981616032</v>
      </c>
      <c r="I6" s="15">
        <f>D6/D2-1</f>
        <v>0.25687999491234392</v>
      </c>
    </row>
    <row r="7" spans="1:16" x14ac:dyDescent="0.25">
      <c r="A7">
        <v>2016</v>
      </c>
      <c r="B7">
        <v>6</v>
      </c>
      <c r="C7" t="s">
        <v>57</v>
      </c>
      <c r="D7" s="7">
        <f>Viajes!$Q$14</f>
        <v>890404</v>
      </c>
      <c r="E7" s="7">
        <f>Gasto!$Q$14</f>
        <v>102926.01</v>
      </c>
      <c r="F7" s="9">
        <f>DuracionMedia!$Q$14</f>
        <v>2.48</v>
      </c>
      <c r="G7" s="13">
        <f t="shared" si="0"/>
        <v>115.59473003265933</v>
      </c>
      <c r="I7" s="15">
        <f>D7/D3-1</f>
        <v>-0.19501970402822844</v>
      </c>
    </row>
    <row r="8" spans="1:16" ht="13.5" thickBot="1" x14ac:dyDescent="0.35">
      <c r="A8">
        <v>2016</v>
      </c>
      <c r="B8">
        <v>7</v>
      </c>
      <c r="C8" t="s">
        <v>58</v>
      </c>
      <c r="D8" s="7">
        <f>Viajes!$P$14</f>
        <v>1587825</v>
      </c>
      <c r="E8" s="7">
        <f>Gasto!$P$14</f>
        <v>370556.91</v>
      </c>
      <c r="F8" s="9">
        <f>DuracionMedia!$P$14</f>
        <v>5.59</v>
      </c>
      <c r="G8" s="13">
        <f t="shared" si="0"/>
        <v>233.37389825704972</v>
      </c>
      <c r="I8" s="15">
        <f>D8/D4-1</f>
        <v>-0.11045919482082289</v>
      </c>
      <c r="K8" s="20"/>
      <c r="L8" s="21">
        <v>2015</v>
      </c>
      <c r="M8" s="21">
        <v>2016</v>
      </c>
      <c r="N8" s="21">
        <v>2017</v>
      </c>
      <c r="O8" s="21">
        <v>2018</v>
      </c>
      <c r="P8" s="21">
        <v>2019</v>
      </c>
    </row>
    <row r="9" spans="1:16" x14ac:dyDescent="0.25">
      <c r="A9">
        <v>2016</v>
      </c>
      <c r="B9">
        <v>8</v>
      </c>
      <c r="C9" t="s">
        <v>59</v>
      </c>
      <c r="D9" s="7">
        <f>Viajes!$O$14</f>
        <v>797481</v>
      </c>
      <c r="E9" s="7">
        <f>Gasto!$O$14</f>
        <v>148394.42000000001</v>
      </c>
      <c r="F9" s="9">
        <f>DuracionMedia!$O$14</f>
        <v>3.16</v>
      </c>
      <c r="G9" s="13">
        <f t="shared" si="0"/>
        <v>186.07894106568057</v>
      </c>
      <c r="I9" s="15">
        <f t="shared" ref="I9:I21" si="1">D9/D5-1</f>
        <v>-0.30641643140795161</v>
      </c>
      <c r="K9" s="35" t="s">
        <v>70</v>
      </c>
      <c r="L9" s="22">
        <f>D2</f>
        <v>707595</v>
      </c>
      <c r="M9" s="22">
        <f>D6</f>
        <v>889362</v>
      </c>
      <c r="N9" s="22">
        <f>D10</f>
        <v>919403</v>
      </c>
      <c r="O9" s="22">
        <f>D14</f>
        <v>939097</v>
      </c>
      <c r="P9" s="22">
        <f>D18</f>
        <v>963458</v>
      </c>
    </row>
    <row r="10" spans="1:16" x14ac:dyDescent="0.25">
      <c r="A10">
        <v>2017</v>
      </c>
      <c r="B10">
        <v>9</v>
      </c>
      <c r="C10" t="s">
        <v>56</v>
      </c>
      <c r="D10" s="7">
        <f>Viajes!$N$14</f>
        <v>919403</v>
      </c>
      <c r="E10" s="7">
        <f>Gasto!$N$14</f>
        <v>108802.44</v>
      </c>
      <c r="F10" s="9">
        <f>DuracionMedia!$N$14</f>
        <v>2.4900000000000002</v>
      </c>
      <c r="G10" s="13">
        <f t="shared" si="0"/>
        <v>118.34031431265724</v>
      </c>
      <c r="I10" s="15">
        <f t="shared" si="1"/>
        <v>3.3778146581481927E-2</v>
      </c>
      <c r="K10" s="36"/>
      <c r="L10" s="23"/>
      <c r="M10" s="24">
        <f>M9/L9-1</f>
        <v>0.25687999491234392</v>
      </c>
      <c r="N10" s="24">
        <f>N9/M9-1</f>
        <v>3.3778146581481927E-2</v>
      </c>
      <c r="O10" s="24">
        <f>O9/N9-1</f>
        <v>2.1420421730187877E-2</v>
      </c>
      <c r="P10" s="24">
        <f>P9/O9-1</f>
        <v>2.5940877246972249E-2</v>
      </c>
    </row>
    <row r="11" spans="1:16" x14ac:dyDescent="0.25">
      <c r="A11">
        <v>2017</v>
      </c>
      <c r="B11">
        <v>10</v>
      </c>
      <c r="C11" t="s">
        <v>57</v>
      </c>
      <c r="D11" s="7">
        <f>Viajes!$M$14</f>
        <v>1209072</v>
      </c>
      <c r="E11" s="7">
        <f>Gasto!$M$14</f>
        <v>200821.15</v>
      </c>
      <c r="F11" s="9">
        <f>DuracionMedia!$M$14</f>
        <v>2.97</v>
      </c>
      <c r="G11" s="13">
        <f t="shared" si="0"/>
        <v>166.09527803141583</v>
      </c>
      <c r="I11" s="16">
        <f t="shared" si="1"/>
        <v>0.35789147398259669</v>
      </c>
      <c r="K11" s="37" t="s">
        <v>69</v>
      </c>
      <c r="L11" s="25">
        <f>D3</f>
        <v>1106119</v>
      </c>
      <c r="M11" s="25">
        <f>D7</f>
        <v>890404</v>
      </c>
      <c r="N11" s="25">
        <f>D11</f>
        <v>1209072</v>
      </c>
      <c r="O11" s="25">
        <f>D15</f>
        <v>1250890</v>
      </c>
      <c r="P11" s="25">
        <f>D19</f>
        <v>1341253</v>
      </c>
    </row>
    <row r="12" spans="1:16" x14ac:dyDescent="0.25">
      <c r="A12">
        <v>2017</v>
      </c>
      <c r="B12">
        <v>11</v>
      </c>
      <c r="C12" t="s">
        <v>58</v>
      </c>
      <c r="D12" s="7">
        <f>Viajes!$L$14</f>
        <v>1750883</v>
      </c>
      <c r="E12" s="7">
        <f>Gasto!$L$14</f>
        <v>442712.4</v>
      </c>
      <c r="F12" s="9">
        <f>DuracionMedia!$L$14</f>
        <v>5.93</v>
      </c>
      <c r="G12" s="13">
        <f t="shared" si="0"/>
        <v>252.85093292927058</v>
      </c>
      <c r="I12" s="15">
        <f t="shared" si="1"/>
        <v>0.10269267708972962</v>
      </c>
      <c r="K12" s="36"/>
      <c r="L12" s="23"/>
      <c r="M12" s="24">
        <f>M11/L11-1</f>
        <v>-0.19501970402822844</v>
      </c>
      <c r="N12" s="24">
        <f>N11/M11-1</f>
        <v>0.35789147398259669</v>
      </c>
      <c r="O12" s="24">
        <f>O11/N11-1</f>
        <v>3.4586856696706247E-2</v>
      </c>
      <c r="P12" s="24">
        <f>P11/O11-1</f>
        <v>7.2238965856310289E-2</v>
      </c>
    </row>
    <row r="13" spans="1:16" x14ac:dyDescent="0.25">
      <c r="A13">
        <v>2017</v>
      </c>
      <c r="B13">
        <v>12</v>
      </c>
      <c r="C13" t="s">
        <v>59</v>
      </c>
      <c r="D13" s="7">
        <f>Viajes!$K$14</f>
        <v>933993</v>
      </c>
      <c r="E13" s="7">
        <f>Gasto!$K$14</f>
        <v>166040.16</v>
      </c>
      <c r="F13" s="9">
        <f>DuracionMedia!$K$14</f>
        <v>3.05</v>
      </c>
      <c r="G13" s="13">
        <f t="shared" si="0"/>
        <v>177.77452293539673</v>
      </c>
      <c r="I13" s="15">
        <f t="shared" si="1"/>
        <v>0.17117899987585905</v>
      </c>
      <c r="K13" s="37" t="s">
        <v>71</v>
      </c>
      <c r="L13" s="25">
        <f>D4</f>
        <v>1784994</v>
      </c>
      <c r="M13" s="25">
        <f>D8</f>
        <v>1587825</v>
      </c>
      <c r="N13" s="25">
        <f>D12</f>
        <v>1750883</v>
      </c>
      <c r="O13" s="25">
        <f>D16</f>
        <v>1755465</v>
      </c>
      <c r="P13" s="25">
        <f>D20</f>
        <v>1759956</v>
      </c>
    </row>
    <row r="14" spans="1:16" x14ac:dyDescent="0.25">
      <c r="A14">
        <v>2018</v>
      </c>
      <c r="B14">
        <v>13</v>
      </c>
      <c r="C14" t="s">
        <v>56</v>
      </c>
      <c r="D14" s="7">
        <f>Viajes!$J$14</f>
        <v>939097</v>
      </c>
      <c r="E14" s="7">
        <f>Gasto!$J$14</f>
        <v>106572.41</v>
      </c>
      <c r="F14" s="9">
        <f>DuracionMedia!$J$14</f>
        <v>2.3199999999999998</v>
      </c>
      <c r="G14" s="13">
        <f t="shared" si="0"/>
        <v>113.48392125627066</v>
      </c>
      <c r="I14" s="15">
        <f t="shared" si="1"/>
        <v>2.1420421730187877E-2</v>
      </c>
      <c r="K14" s="36"/>
      <c r="L14" s="23"/>
      <c r="M14" s="24">
        <f>M13/L13-1</f>
        <v>-0.11045919482082289</v>
      </c>
      <c r="N14" s="24">
        <f>N13/M13-1</f>
        <v>0.10269267708972962</v>
      </c>
      <c r="O14" s="24">
        <f>O13/N13-1</f>
        <v>2.6169652683816214E-3</v>
      </c>
      <c r="P14" s="24">
        <f>P13/O13-1</f>
        <v>2.5582965197255003E-3</v>
      </c>
    </row>
    <row r="15" spans="1:16" x14ac:dyDescent="0.25">
      <c r="A15">
        <v>2018</v>
      </c>
      <c r="B15">
        <v>14</v>
      </c>
      <c r="C15" t="s">
        <v>57</v>
      </c>
      <c r="D15" s="7">
        <f>Viajes!$I$14</f>
        <v>1250890</v>
      </c>
      <c r="E15" s="7">
        <f>Gasto!$I$14</f>
        <v>193800.34</v>
      </c>
      <c r="F15" s="9">
        <f>DuracionMedia!$I$14</f>
        <v>2.5499999999999998</v>
      </c>
      <c r="G15" s="13">
        <f t="shared" si="0"/>
        <v>154.92996186715058</v>
      </c>
      <c r="I15" s="16">
        <f t="shared" si="1"/>
        <v>3.4586856696706247E-2</v>
      </c>
      <c r="K15" s="37" t="s">
        <v>72</v>
      </c>
      <c r="L15" s="25">
        <f>D5</f>
        <v>1149798</v>
      </c>
      <c r="M15" s="25">
        <f>D9</f>
        <v>797481</v>
      </c>
      <c r="N15" s="25">
        <f>D13</f>
        <v>933993</v>
      </c>
      <c r="O15" s="25">
        <f>D17</f>
        <v>913692</v>
      </c>
      <c r="P15" s="25">
        <f>D21</f>
        <v>779868</v>
      </c>
    </row>
    <row r="16" spans="1:16" ht="13" thickBot="1" x14ac:dyDescent="0.3">
      <c r="A16">
        <v>2018</v>
      </c>
      <c r="B16">
        <v>15</v>
      </c>
      <c r="C16" t="s">
        <v>58</v>
      </c>
      <c r="D16" s="7">
        <f>Viajes!$H$14</f>
        <v>1755465</v>
      </c>
      <c r="E16" s="7">
        <f>Gasto!$H$14</f>
        <v>400188.84</v>
      </c>
      <c r="F16" s="9">
        <f>DuracionMedia!$H$14</f>
        <v>4.72</v>
      </c>
      <c r="G16" s="13">
        <f t="shared" si="0"/>
        <v>227.96742743375688</v>
      </c>
      <c r="I16" s="15">
        <f t="shared" si="1"/>
        <v>2.6169652683816214E-3</v>
      </c>
      <c r="K16" s="38"/>
      <c r="L16" s="26"/>
      <c r="M16" s="27">
        <f>M15/L15-1</f>
        <v>-0.30641643140795161</v>
      </c>
      <c r="N16" s="27">
        <f>N15/M15-1</f>
        <v>0.17117899987585905</v>
      </c>
      <c r="O16" s="27">
        <f>O15/N15-1</f>
        <v>-2.1735708940002763E-2</v>
      </c>
      <c r="P16" s="27">
        <f>P15/O15-1</f>
        <v>-0.14646511078131363</v>
      </c>
    </row>
    <row r="17" spans="1:11" x14ac:dyDescent="0.25">
      <c r="A17">
        <v>2018</v>
      </c>
      <c r="B17">
        <v>16</v>
      </c>
      <c r="C17" t="s">
        <v>59</v>
      </c>
      <c r="D17" s="7">
        <f>Viajes!$G$14</f>
        <v>913692</v>
      </c>
      <c r="E17" s="7">
        <f>Gasto!$G$14</f>
        <v>156845.62</v>
      </c>
      <c r="F17" s="9">
        <f>DuracionMedia!$G$14</f>
        <v>3.49</v>
      </c>
      <c r="G17" s="13">
        <f t="shared" si="0"/>
        <v>171.661369476804</v>
      </c>
      <c r="I17" s="15">
        <f t="shared" si="1"/>
        <v>-2.1735708940002763E-2</v>
      </c>
      <c r="J17" s="14"/>
      <c r="K17" s="19"/>
    </row>
    <row r="18" spans="1:11" x14ac:dyDescent="0.25">
      <c r="A18">
        <v>2019</v>
      </c>
      <c r="B18">
        <v>17</v>
      </c>
      <c r="C18" t="s">
        <v>56</v>
      </c>
      <c r="D18" s="7">
        <f>Viajes!$F$14</f>
        <v>963458</v>
      </c>
      <c r="E18" s="7">
        <f>Gasto!$F$14</f>
        <v>107653.05</v>
      </c>
      <c r="F18" s="9">
        <f>DuracionMedia!$F$14</f>
        <v>2.4500000000000002</v>
      </c>
      <c r="G18" s="13">
        <f t="shared" si="0"/>
        <v>111.73611096695444</v>
      </c>
      <c r="I18" s="15">
        <f t="shared" si="1"/>
        <v>2.5940877246972249E-2</v>
      </c>
      <c r="J18" s="14"/>
    </row>
    <row r="19" spans="1:11" x14ac:dyDescent="0.25">
      <c r="A19">
        <v>2019</v>
      </c>
      <c r="B19">
        <v>18</v>
      </c>
      <c r="C19" t="s">
        <v>57</v>
      </c>
      <c r="D19" s="7">
        <f>Viajes!$E$14</f>
        <v>1341253</v>
      </c>
      <c r="E19" s="7">
        <f>Gasto!$E$14</f>
        <v>197389.52</v>
      </c>
      <c r="F19" s="9">
        <f>DuracionMedia!$E$14</f>
        <v>2.57</v>
      </c>
      <c r="G19" s="13">
        <f t="shared" si="0"/>
        <v>147.16799887866048</v>
      </c>
      <c r="I19" s="16">
        <f t="shared" si="1"/>
        <v>7.2238965856310289E-2</v>
      </c>
      <c r="J19" s="14"/>
    </row>
    <row r="20" spans="1:11" x14ac:dyDescent="0.25">
      <c r="A20">
        <v>2019</v>
      </c>
      <c r="B20">
        <v>19</v>
      </c>
      <c r="C20" t="s">
        <v>58</v>
      </c>
      <c r="D20" s="7">
        <f>Viajes!$D$14</f>
        <v>1759956</v>
      </c>
      <c r="E20" s="7">
        <f>Gasto!$D$14</f>
        <v>484501.48</v>
      </c>
      <c r="F20" s="9">
        <f>DuracionMedia!$D$14</f>
        <v>5.8</v>
      </c>
      <c r="G20" s="13">
        <f t="shared" si="0"/>
        <v>275.29181411353466</v>
      </c>
      <c r="I20" s="15">
        <f t="shared" si="1"/>
        <v>2.5582965197255003E-3</v>
      </c>
      <c r="J20" s="14"/>
    </row>
    <row r="21" spans="1:11" x14ac:dyDescent="0.25">
      <c r="A21">
        <v>2019</v>
      </c>
      <c r="B21">
        <v>20</v>
      </c>
      <c r="C21" t="s">
        <v>59</v>
      </c>
      <c r="D21" s="7">
        <f>Viajes!$C$14</f>
        <v>779868</v>
      </c>
      <c r="E21" s="7">
        <f>Gasto!$C$14</f>
        <v>133184.6</v>
      </c>
      <c r="F21" s="9">
        <f>DuracionMedia!$C$14</f>
        <v>3.08</v>
      </c>
      <c r="G21" s="13">
        <f t="shared" si="0"/>
        <v>170.77838813747968</v>
      </c>
      <c r="I21" s="15">
        <f t="shared" si="1"/>
        <v>-0.14646511078131363</v>
      </c>
    </row>
    <row r="22" spans="1:11" x14ac:dyDescent="0.25">
      <c r="D22" s="7"/>
    </row>
    <row r="24" spans="1:11" x14ac:dyDescent="0.25">
      <c r="E24" s="7"/>
    </row>
  </sheetData>
  <mergeCells count="4">
    <mergeCell ref="K9:K10"/>
    <mergeCell ref="K11:K12"/>
    <mergeCell ref="K13:K14"/>
    <mergeCell ref="K15:K16"/>
  </mergeCells>
  <pageMargins left="0.7" right="0.7" top="0.75" bottom="0.75" header="0.3" footer="0.3"/>
  <pageSetup paperSize="9" orientation="portrait" r:id="rId1"/>
  <ignoredErrors>
    <ignoredError sqref="M11:P1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" sqref="G1"/>
    </sheetView>
  </sheetViews>
  <sheetFormatPr baseColWidth="10" defaultRowHeight="12.5" x14ac:dyDescent="0.25"/>
  <cols>
    <col min="6" max="6" width="18.26953125" customWidth="1"/>
    <col min="7" max="7" width="13.54296875" customWidth="1"/>
  </cols>
  <sheetData>
    <row r="1" spans="1:7" x14ac:dyDescent="0.25">
      <c r="A1" t="s">
        <v>55</v>
      </c>
      <c r="B1" t="s">
        <v>61</v>
      </c>
      <c r="C1" t="s">
        <v>60</v>
      </c>
      <c r="D1" t="s">
        <v>5</v>
      </c>
      <c r="E1" t="s">
        <v>64</v>
      </c>
      <c r="F1" t="s">
        <v>67</v>
      </c>
      <c r="G1" t="s">
        <v>68</v>
      </c>
    </row>
    <row r="2" spans="1:7" x14ac:dyDescent="0.25">
      <c r="A2">
        <v>2015</v>
      </c>
      <c r="B2">
        <v>1</v>
      </c>
      <c r="C2" t="s">
        <v>56</v>
      </c>
      <c r="D2" s="7">
        <f>Viajes!$V$11</f>
        <v>2758000</v>
      </c>
      <c r="E2" s="7">
        <f>Gasto!$V$11</f>
        <v>1755093.49</v>
      </c>
      <c r="F2" s="9">
        <f>DuracionMedia!$V$11</f>
        <v>8</v>
      </c>
      <c r="G2" s="13">
        <f>E2/D2*1000</f>
        <v>636.36457215373457</v>
      </c>
    </row>
    <row r="3" spans="1:7" x14ac:dyDescent="0.25">
      <c r="A3">
        <v>2015</v>
      </c>
      <c r="B3">
        <v>2</v>
      </c>
      <c r="C3" t="s">
        <v>57</v>
      </c>
      <c r="D3" s="7">
        <f>Viajes!$U$11</f>
        <v>3703904</v>
      </c>
      <c r="E3" s="7">
        <f>Gasto!$U$11</f>
        <v>2878283.46</v>
      </c>
      <c r="F3" s="9">
        <f>DuracionMedia!$U$11</f>
        <v>7.38</v>
      </c>
      <c r="G3" s="13">
        <f t="shared" ref="G3:G21" si="0">E3/D3*1000</f>
        <v>777.09450892895711</v>
      </c>
    </row>
    <row r="4" spans="1:7" x14ac:dyDescent="0.25">
      <c r="A4">
        <v>2015</v>
      </c>
      <c r="B4">
        <v>3</v>
      </c>
      <c r="C4" t="s">
        <v>58</v>
      </c>
      <c r="D4" s="7">
        <f>Viajes!$T$11</f>
        <v>5483890</v>
      </c>
      <c r="E4" s="7">
        <f>Gasto!$T$11</f>
        <v>4811855.18</v>
      </c>
      <c r="F4" s="9">
        <f>DuracionMedia!$T$11</f>
        <v>10.5</v>
      </c>
      <c r="G4" s="13">
        <f t="shared" si="0"/>
        <v>877.45289931052582</v>
      </c>
    </row>
    <row r="5" spans="1:7" x14ac:dyDescent="0.25">
      <c r="A5">
        <v>2015</v>
      </c>
      <c r="B5">
        <v>4</v>
      </c>
      <c r="C5" t="s">
        <v>59</v>
      </c>
      <c r="D5" s="7">
        <f>Viajes!$S$11</f>
        <v>3193862</v>
      </c>
      <c r="E5" s="7">
        <f>Gasto!$S$11</f>
        <v>2486190.7200000002</v>
      </c>
      <c r="F5" s="9">
        <f>DuracionMedia!$S$11</f>
        <v>8.19</v>
      </c>
      <c r="G5" s="13">
        <f t="shared" si="0"/>
        <v>778.42772167363523</v>
      </c>
    </row>
    <row r="6" spans="1:7" x14ac:dyDescent="0.25">
      <c r="A6">
        <v>2016</v>
      </c>
      <c r="B6">
        <v>5</v>
      </c>
      <c r="C6" t="s">
        <v>56</v>
      </c>
      <c r="D6" s="7">
        <f>Viajes!$R$11</f>
        <v>3416112</v>
      </c>
      <c r="E6" s="7">
        <f>Gasto!$R$11</f>
        <v>2517935.0299999998</v>
      </c>
      <c r="F6" s="9">
        <f>DuracionMedia!$R$11</f>
        <v>7.83</v>
      </c>
      <c r="G6" s="13">
        <f t="shared" si="0"/>
        <v>737.07625218376904</v>
      </c>
    </row>
    <row r="7" spans="1:7" x14ac:dyDescent="0.25">
      <c r="A7">
        <v>2016</v>
      </c>
      <c r="B7">
        <v>6</v>
      </c>
      <c r="C7" t="s">
        <v>57</v>
      </c>
      <c r="D7" s="7">
        <f>Viajes!$Q$11</f>
        <v>3373010</v>
      </c>
      <c r="E7" s="7">
        <f>Gasto!$Q$11</f>
        <v>2717201.33</v>
      </c>
      <c r="F7" s="9">
        <f>DuracionMedia!$Q$11</f>
        <v>6.41</v>
      </c>
      <c r="G7" s="13">
        <f t="shared" si="0"/>
        <v>805.57167930127696</v>
      </c>
    </row>
    <row r="8" spans="1:7" x14ac:dyDescent="0.25">
      <c r="A8">
        <v>2016</v>
      </c>
      <c r="B8">
        <v>7</v>
      </c>
      <c r="C8" t="s">
        <v>58</v>
      </c>
      <c r="D8" s="7">
        <f>Viajes!$P$11</f>
        <v>5503892</v>
      </c>
      <c r="E8" s="7">
        <f>Gasto!$P$11</f>
        <v>5102736.0999999996</v>
      </c>
      <c r="F8" s="9">
        <f>DuracionMedia!$P$11</f>
        <v>11</v>
      </c>
      <c r="G8" s="13">
        <f t="shared" si="0"/>
        <v>927.11414032106734</v>
      </c>
    </row>
    <row r="9" spans="1:7" x14ac:dyDescent="0.25">
      <c r="A9">
        <v>2016</v>
      </c>
      <c r="B9">
        <v>8</v>
      </c>
      <c r="C9" t="s">
        <v>59</v>
      </c>
      <c r="D9" s="7">
        <f>Viajes!$O$11</f>
        <v>3439038</v>
      </c>
      <c r="E9" s="7">
        <f>Gasto!$O$11</f>
        <v>2895863.45</v>
      </c>
      <c r="F9" s="9">
        <f>DuracionMedia!$O$11</f>
        <v>8.24</v>
      </c>
      <c r="G9" s="13">
        <f t="shared" si="0"/>
        <v>842.05625235894468</v>
      </c>
    </row>
    <row r="10" spans="1:7" x14ac:dyDescent="0.25">
      <c r="A10">
        <v>2017</v>
      </c>
      <c r="B10">
        <v>9</v>
      </c>
      <c r="C10" t="s">
        <v>56</v>
      </c>
      <c r="D10" s="7">
        <f>Viajes!$N$11</f>
        <v>3260059</v>
      </c>
      <c r="E10" s="7">
        <f>Gasto!$N$11</f>
        <v>2299969.69</v>
      </c>
      <c r="F10" s="9">
        <f>DuracionMedia!$N$11</f>
        <v>6.68</v>
      </c>
      <c r="G10" s="13">
        <f t="shared" si="0"/>
        <v>705.49940660583138</v>
      </c>
    </row>
    <row r="11" spans="1:7" x14ac:dyDescent="0.25">
      <c r="A11">
        <v>2017</v>
      </c>
      <c r="B11">
        <v>10</v>
      </c>
      <c r="C11" t="s">
        <v>57</v>
      </c>
      <c r="D11" s="7">
        <f>Viajes!$M$11</f>
        <v>4062397</v>
      </c>
      <c r="E11" s="7">
        <f>Gasto!$M$11</f>
        <v>3146049.92</v>
      </c>
      <c r="F11" s="9">
        <f>DuracionMedia!$M$11</f>
        <v>6.17</v>
      </c>
      <c r="G11" s="13">
        <f t="shared" si="0"/>
        <v>774.43192282782798</v>
      </c>
    </row>
    <row r="12" spans="1:7" x14ac:dyDescent="0.25">
      <c r="A12">
        <v>2017</v>
      </c>
      <c r="B12">
        <v>11</v>
      </c>
      <c r="C12" t="s">
        <v>58</v>
      </c>
      <c r="D12" s="7">
        <f>Viajes!$L$11</f>
        <v>6298419</v>
      </c>
      <c r="E12" s="7">
        <f>Gasto!$L$11</f>
        <v>5900534.3099999996</v>
      </c>
      <c r="F12" s="9">
        <f>DuracionMedia!$L$11</f>
        <v>10.74</v>
      </c>
      <c r="G12" s="13">
        <f t="shared" si="0"/>
        <v>936.82784679774386</v>
      </c>
    </row>
    <row r="13" spans="1:7" x14ac:dyDescent="0.25">
      <c r="A13">
        <v>2017</v>
      </c>
      <c r="B13">
        <v>12</v>
      </c>
      <c r="C13" t="s">
        <v>59</v>
      </c>
      <c r="D13" s="7">
        <f>Viajes!$K$11</f>
        <v>3668613</v>
      </c>
      <c r="E13" s="7">
        <f>Gasto!$K$11</f>
        <v>2928730.97</v>
      </c>
      <c r="F13" s="9">
        <f>DuracionMedia!$K$11</f>
        <v>7.27</v>
      </c>
      <c r="G13" s="13">
        <f t="shared" si="0"/>
        <v>798.32104667349768</v>
      </c>
    </row>
    <row r="14" spans="1:7" x14ac:dyDescent="0.25">
      <c r="A14">
        <v>2018</v>
      </c>
      <c r="B14">
        <v>13</v>
      </c>
      <c r="C14" t="s">
        <v>56</v>
      </c>
      <c r="D14" s="7">
        <f>Viajes!$J$11</f>
        <v>3665368</v>
      </c>
      <c r="E14" s="7">
        <f>Gasto!$J$11</f>
        <v>2730447.9</v>
      </c>
      <c r="F14" s="9">
        <f>DuracionMedia!$J$11</f>
        <v>6.96</v>
      </c>
      <c r="G14" s="13">
        <f t="shared" si="0"/>
        <v>744.93145026638524</v>
      </c>
    </row>
    <row r="15" spans="1:7" x14ac:dyDescent="0.25">
      <c r="A15">
        <v>2018</v>
      </c>
      <c r="B15">
        <v>14</v>
      </c>
      <c r="C15" t="s">
        <v>57</v>
      </c>
      <c r="D15" s="7">
        <f>Viajes!$I$11</f>
        <v>4453730</v>
      </c>
      <c r="E15" s="7">
        <f>Gasto!$I$11</f>
        <v>3677230.19</v>
      </c>
      <c r="F15" s="9">
        <f>DuracionMedia!$I$11</f>
        <v>6.09</v>
      </c>
      <c r="G15" s="13">
        <f t="shared" si="0"/>
        <v>825.65179972741942</v>
      </c>
    </row>
    <row r="16" spans="1:7" x14ac:dyDescent="0.25">
      <c r="A16">
        <v>2018</v>
      </c>
      <c r="B16">
        <v>15</v>
      </c>
      <c r="C16" t="s">
        <v>58</v>
      </c>
      <c r="D16" s="7">
        <f>Viajes!$H$11</f>
        <v>7045612</v>
      </c>
      <c r="E16" s="7">
        <f>Gasto!$H$11</f>
        <v>6446445.75</v>
      </c>
      <c r="F16" s="9">
        <f>DuracionMedia!$H$11</f>
        <v>10.16</v>
      </c>
      <c r="G16" s="13">
        <f t="shared" si="0"/>
        <v>914.95894891742546</v>
      </c>
    </row>
    <row r="17" spans="1:7" x14ac:dyDescent="0.25">
      <c r="A17">
        <v>2018</v>
      </c>
      <c r="B17">
        <v>16</v>
      </c>
      <c r="C17" t="s">
        <v>59</v>
      </c>
      <c r="D17" s="7">
        <f>Viajes!$G$11</f>
        <v>4142408</v>
      </c>
      <c r="E17" s="7">
        <f>Gasto!$G$11</f>
        <v>3227628.77</v>
      </c>
      <c r="F17" s="9">
        <f>DuracionMedia!$G$11</f>
        <v>6.65</v>
      </c>
      <c r="G17" s="13">
        <f t="shared" si="0"/>
        <v>779.16727903190611</v>
      </c>
    </row>
    <row r="18" spans="1:7" x14ac:dyDescent="0.25">
      <c r="A18">
        <v>2019</v>
      </c>
      <c r="B18">
        <v>17</v>
      </c>
      <c r="C18" t="s">
        <v>56</v>
      </c>
      <c r="D18" s="7">
        <f>Viajes!$F$11</f>
        <v>4020463</v>
      </c>
      <c r="E18" s="7">
        <f>Gasto!$F$11</f>
        <v>2814255.16</v>
      </c>
      <c r="F18" s="9">
        <f>DuracionMedia!$F$11</f>
        <v>6.51</v>
      </c>
      <c r="G18" s="13">
        <f t="shared" si="0"/>
        <v>699.98285272119165</v>
      </c>
    </row>
    <row r="19" spans="1:7" x14ac:dyDescent="0.25">
      <c r="A19">
        <v>2019</v>
      </c>
      <c r="B19">
        <v>18</v>
      </c>
      <c r="C19" t="s">
        <v>57</v>
      </c>
      <c r="D19" s="7">
        <f>Viajes!$E$11</f>
        <v>4933015</v>
      </c>
      <c r="E19" s="7">
        <f>Gasto!$E$11</f>
        <v>3729406.26</v>
      </c>
      <c r="F19" s="9">
        <f>DuracionMedia!$E$11</f>
        <v>5.52</v>
      </c>
      <c r="G19" s="13">
        <f t="shared" si="0"/>
        <v>756.00951142455472</v>
      </c>
    </row>
    <row r="20" spans="1:7" x14ac:dyDescent="0.25">
      <c r="A20">
        <v>2019</v>
      </c>
      <c r="B20">
        <v>19</v>
      </c>
      <c r="C20" t="s">
        <v>58</v>
      </c>
      <c r="D20" s="7">
        <f>Viajes!$D$11</f>
        <v>7272153</v>
      </c>
      <c r="E20" s="7">
        <f>Gasto!$D$11</f>
        <v>6534029.3799999999</v>
      </c>
      <c r="F20" s="9">
        <f>DuracionMedia!$D$11</f>
        <v>9.2799999999999994</v>
      </c>
      <c r="G20" s="13">
        <f t="shared" si="0"/>
        <v>898.49998755526724</v>
      </c>
    </row>
    <row r="21" spans="1:7" x14ac:dyDescent="0.25">
      <c r="A21">
        <v>2019</v>
      </c>
      <c r="B21">
        <v>20</v>
      </c>
      <c r="C21" t="s">
        <v>59</v>
      </c>
      <c r="D21" s="7">
        <f>Viajes!$C$11</f>
        <v>3894113</v>
      </c>
      <c r="E21" s="7">
        <f>Gasto!$C$11</f>
        <v>2974146.71</v>
      </c>
      <c r="F21" s="9">
        <f>DuracionMedia!$C$11</f>
        <v>6.04</v>
      </c>
      <c r="G21" s="13">
        <f t="shared" si="0"/>
        <v>763.75459828720932</v>
      </c>
    </row>
    <row r="22" spans="1:7" x14ac:dyDescent="0.25">
      <c r="D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Viajes</vt:lpstr>
      <vt:lpstr>Gasto</vt:lpstr>
      <vt:lpstr>DuracionMedia</vt:lpstr>
      <vt:lpstr>Asturias</vt:lpstr>
      <vt:lpstr>Extranjero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POR740051</dc:creator>
  <cp:lastModifiedBy>Eric Jiménez Barril</cp:lastModifiedBy>
  <dcterms:created xsi:type="dcterms:W3CDTF">2020-08-06T09:35:00Z</dcterms:created>
  <dcterms:modified xsi:type="dcterms:W3CDTF">2023-09-19T05:41:35Z</dcterms:modified>
</cp:coreProperties>
</file>