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basedatosII\docker\files\RandomStudent\"/>
    </mc:Choice>
  </mc:AlternateContent>
  <bookViews>
    <workbookView xWindow="0" yWindow="0" windowWidth="2160" windowHeight="0" firstSheet="8" activeTab="14"/>
  </bookViews>
  <sheets>
    <sheet name="Pensum" sheetId="1" r:id="rId1"/>
    <sheet name="MICROSERVICES" sheetId="6" r:id="rId2"/>
    <sheet name="Competencies" sheetId="3" r:id="rId3"/>
    <sheet name="Enrollment" sheetId="4" r:id="rId4"/>
    <sheet name="Ref" sheetId="2" r:id="rId5"/>
    <sheet name="subsystem" sheetId="15" r:id="rId6"/>
    <sheet name="Level" sheetId="13" r:id="rId7"/>
    <sheet name="grade_group" sheetId="14" r:id="rId8"/>
    <sheet name="Grade" sheetId="11" r:id="rId9"/>
    <sheet name="Degree" sheetId="12" r:id="rId10"/>
    <sheet name="Grade_degree" sheetId="10" r:id="rId11"/>
    <sheet name="Course" sheetId="9" r:id="rId12"/>
    <sheet name="content_section" sheetId="16" r:id="rId13"/>
    <sheet name="content" sheetId="17" r:id="rId14"/>
    <sheet name="question" sheetId="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5" i="8" l="1"/>
  <c r="N195" i="8"/>
  <c r="O194" i="8"/>
  <c r="N194" i="8"/>
  <c r="O193" i="8"/>
  <c r="N193" i="8"/>
  <c r="O192" i="8"/>
  <c r="N192" i="8"/>
  <c r="O191" i="8"/>
  <c r="N191" i="8"/>
  <c r="O190" i="8"/>
  <c r="N190" i="8"/>
  <c r="O189" i="8"/>
  <c r="N189" i="8"/>
  <c r="O188" i="8"/>
  <c r="N188" i="8"/>
  <c r="O187" i="8"/>
  <c r="N187" i="8"/>
  <c r="O186" i="8"/>
  <c r="N186" i="8"/>
  <c r="O185" i="8"/>
  <c r="N185" i="8"/>
  <c r="O184" i="8"/>
  <c r="N184" i="8"/>
  <c r="O183" i="8"/>
  <c r="N183" i="8"/>
  <c r="O182" i="8"/>
  <c r="N182" i="8"/>
  <c r="O181" i="8"/>
  <c r="N181" i="8"/>
  <c r="O180" i="8"/>
  <c r="N180" i="8"/>
  <c r="O179" i="8"/>
  <c r="N179" i="8"/>
  <c r="O178" i="8"/>
  <c r="N178" i="8"/>
  <c r="O177" i="8"/>
  <c r="N177" i="8"/>
  <c r="O176" i="8"/>
  <c r="N176" i="8"/>
  <c r="O175" i="8"/>
  <c r="N175" i="8"/>
  <c r="O174" i="8"/>
  <c r="N174" i="8"/>
  <c r="O173" i="8"/>
  <c r="N173" i="8"/>
  <c r="O172" i="8"/>
  <c r="N172" i="8"/>
  <c r="O171" i="8"/>
  <c r="N171" i="8"/>
  <c r="O170" i="8"/>
  <c r="N170" i="8"/>
  <c r="O169" i="8"/>
  <c r="N169" i="8"/>
  <c r="O168" i="8"/>
  <c r="N168" i="8"/>
  <c r="O167" i="8"/>
  <c r="N167" i="8"/>
  <c r="O166" i="8"/>
  <c r="N166" i="8"/>
  <c r="O165" i="8"/>
  <c r="N165" i="8"/>
  <c r="O164" i="8"/>
  <c r="N164" i="8"/>
  <c r="O163" i="8"/>
  <c r="N163" i="8"/>
  <c r="O162" i="8"/>
  <c r="N162" i="8"/>
  <c r="O161" i="8"/>
  <c r="N161" i="8"/>
  <c r="O160" i="8"/>
  <c r="N160" i="8"/>
  <c r="O159" i="8"/>
  <c r="N159" i="8"/>
  <c r="O158" i="8"/>
  <c r="N158" i="8"/>
  <c r="O157" i="8"/>
  <c r="N157" i="8"/>
  <c r="O156" i="8"/>
  <c r="N156" i="8"/>
  <c r="O155" i="8"/>
  <c r="N155" i="8"/>
  <c r="O154" i="8"/>
  <c r="N154" i="8"/>
  <c r="O153" i="8"/>
  <c r="N153" i="8"/>
  <c r="O152" i="8"/>
  <c r="N152" i="8"/>
  <c r="O151" i="8"/>
  <c r="N151" i="8"/>
  <c r="O150" i="8"/>
  <c r="N150" i="8"/>
  <c r="O149" i="8"/>
  <c r="N149" i="8"/>
  <c r="O148" i="8"/>
  <c r="N148" i="8"/>
  <c r="O147" i="8"/>
  <c r="N147" i="8"/>
  <c r="O146" i="8"/>
  <c r="N146" i="8"/>
  <c r="O145" i="8"/>
  <c r="N145" i="8"/>
  <c r="O144" i="8"/>
  <c r="N144" i="8"/>
  <c r="O143" i="8"/>
  <c r="N143" i="8"/>
  <c r="O142" i="8"/>
  <c r="N142" i="8"/>
  <c r="O141" i="8"/>
  <c r="N141" i="8"/>
  <c r="O140" i="8"/>
  <c r="N140" i="8"/>
  <c r="O139" i="8"/>
  <c r="N139" i="8"/>
  <c r="O138" i="8"/>
  <c r="N138" i="8"/>
  <c r="O137" i="8"/>
  <c r="N137" i="8"/>
  <c r="O136" i="8"/>
  <c r="N136" i="8"/>
  <c r="O135" i="8"/>
  <c r="N135" i="8"/>
  <c r="O134" i="8"/>
  <c r="N134" i="8"/>
  <c r="O133" i="8"/>
  <c r="N133" i="8"/>
  <c r="O132" i="8"/>
  <c r="N132" i="8"/>
  <c r="O131" i="8"/>
  <c r="N131" i="8"/>
  <c r="O130" i="8"/>
  <c r="N130" i="8"/>
  <c r="O129" i="8"/>
  <c r="N129" i="8"/>
  <c r="O128" i="8"/>
  <c r="N128" i="8"/>
  <c r="O127" i="8"/>
  <c r="N127" i="8"/>
  <c r="O126" i="8"/>
  <c r="N126" i="8"/>
  <c r="O125" i="8"/>
  <c r="N125" i="8"/>
  <c r="O124" i="8"/>
  <c r="N124" i="8"/>
  <c r="O123" i="8"/>
  <c r="N123" i="8"/>
  <c r="O122" i="8"/>
  <c r="N122" i="8"/>
  <c r="O121" i="8"/>
  <c r="N121" i="8"/>
  <c r="O120" i="8"/>
  <c r="N120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O91" i="8"/>
  <c r="N91" i="8"/>
  <c r="O90" i="8"/>
  <c r="N90" i="8"/>
  <c r="O89" i="8"/>
  <c r="N89" i="8"/>
  <c r="O88" i="8"/>
  <c r="N88" i="8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O71" i="8"/>
  <c r="N71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N2" i="8"/>
  <c r="O2" i="8"/>
  <c r="I192" i="8"/>
  <c r="I188" i="8"/>
  <c r="I184" i="8"/>
  <c r="I180" i="8"/>
  <c r="I176" i="8"/>
  <c r="I172" i="8"/>
  <c r="I168" i="8"/>
  <c r="I164" i="8"/>
  <c r="I160" i="8"/>
  <c r="I84" i="8"/>
  <c r="I88" i="8" s="1"/>
  <c r="I92" i="8" s="1"/>
  <c r="I96" i="8" s="1"/>
  <c r="I100" i="8" s="1"/>
  <c r="I104" i="8" s="1"/>
  <c r="I108" i="8" s="1"/>
  <c r="I112" i="8" s="1"/>
  <c r="I116" i="8" s="1"/>
  <c r="I120" i="8" s="1"/>
  <c r="I124" i="8" s="1"/>
  <c r="I128" i="8" s="1"/>
  <c r="I132" i="8" s="1"/>
  <c r="I136" i="8" s="1"/>
  <c r="I140" i="8" s="1"/>
  <c r="I144" i="8" s="1"/>
  <c r="I148" i="8" s="1"/>
  <c r="I156" i="8" s="1"/>
  <c r="I76" i="8"/>
  <c r="I72" i="8"/>
  <c r="I68" i="8"/>
  <c r="I64" i="8"/>
  <c r="I60" i="8"/>
  <c r="I56" i="8"/>
  <c r="I52" i="8"/>
  <c r="I48" i="8"/>
  <c r="I44" i="8"/>
  <c r="I40" i="8"/>
  <c r="I36" i="8"/>
  <c r="I32" i="8"/>
  <c r="I28" i="8"/>
  <c r="I24" i="8"/>
  <c r="I20" i="8"/>
  <c r="I12" i="8"/>
  <c r="I16" i="8"/>
  <c r="I10" i="8"/>
  <c r="I6" i="8"/>
  <c r="K4" i="16"/>
  <c r="L4" i="16" s="1"/>
  <c r="K3" i="16"/>
  <c r="L3" i="16" s="1"/>
  <c r="J9" i="16"/>
  <c r="J8" i="16"/>
  <c r="J7" i="16"/>
  <c r="A7" i="16"/>
  <c r="A5" i="16"/>
  <c r="A6" i="16" s="1"/>
  <c r="A8" i="16" s="1"/>
  <c r="A10" i="16" s="1"/>
  <c r="A11" i="16" s="1"/>
  <c r="A12" i="16" s="1"/>
  <c r="A13" i="16" s="1"/>
  <c r="A14" i="16" s="1"/>
  <c r="A15" i="16" s="1"/>
  <c r="A16" i="16" s="1"/>
  <c r="A4" i="16"/>
  <c r="A3" i="16"/>
  <c r="L2" i="16"/>
  <c r="K5" i="16" l="1"/>
  <c r="A9" i="16"/>
  <c r="O16" i="17"/>
  <c r="J16" i="17"/>
  <c r="L16" i="16"/>
  <c r="L15" i="16"/>
  <c r="L14" i="16"/>
  <c r="L13" i="16"/>
  <c r="L12" i="16"/>
  <c r="L11" i="16"/>
  <c r="L10" i="16"/>
  <c r="L5" i="10"/>
  <c r="J16" i="16"/>
  <c r="J15" i="16"/>
  <c r="J14" i="16"/>
  <c r="J13" i="16"/>
  <c r="J12" i="16"/>
  <c r="J11" i="16"/>
  <c r="J10" i="16"/>
  <c r="K16" i="17" s="1"/>
  <c r="J2" i="17"/>
  <c r="J14" i="17"/>
  <c r="J15" i="17"/>
  <c r="J13" i="17"/>
  <c r="J12" i="17"/>
  <c r="J11" i="17"/>
  <c r="J10" i="17"/>
  <c r="J9" i="17"/>
  <c r="J8" i="17"/>
  <c r="J7" i="17"/>
  <c r="J6" i="17"/>
  <c r="J5" i="17"/>
  <c r="J4" i="17"/>
  <c r="J3" i="17"/>
  <c r="J6" i="16"/>
  <c r="K15" i="17" s="1"/>
  <c r="J5" i="16"/>
  <c r="K14" i="17" s="1"/>
  <c r="J4" i="16"/>
  <c r="K13" i="17" s="1"/>
  <c r="J3" i="16"/>
  <c r="K10" i="17" s="1"/>
  <c r="J2" i="16"/>
  <c r="K8" i="17" s="1"/>
  <c r="B2" i="8"/>
  <c r="J4" i="9"/>
  <c r="J3" i="9"/>
  <c r="J2" i="9"/>
  <c r="K4" i="9"/>
  <c r="K3" i="9"/>
  <c r="K2" i="9"/>
  <c r="K3" i="10"/>
  <c r="K4" i="10"/>
  <c r="K2" i="10"/>
  <c r="I3" i="10"/>
  <c r="I4" i="10"/>
  <c r="I2" i="10"/>
  <c r="K7" i="13"/>
  <c r="K6" i="13"/>
  <c r="K5" i="13"/>
  <c r="K4" i="13"/>
  <c r="K3" i="13"/>
  <c r="K2" i="13"/>
  <c r="G192" i="8"/>
  <c r="G188" i="8"/>
  <c r="G184" i="8"/>
  <c r="G180" i="8"/>
  <c r="G176" i="8"/>
  <c r="G172" i="8"/>
  <c r="G168" i="8"/>
  <c r="G164" i="8"/>
  <c r="G160" i="8"/>
  <c r="G156" i="8"/>
  <c r="G152" i="8"/>
  <c r="E152" i="8"/>
  <c r="G148" i="8"/>
  <c r="G144" i="8"/>
  <c r="G140" i="8"/>
  <c r="G136" i="8"/>
  <c r="G132" i="8"/>
  <c r="G128" i="8"/>
  <c r="G124" i="8"/>
  <c r="G120" i="8"/>
  <c r="G116" i="8"/>
  <c r="G112" i="8"/>
  <c r="G108" i="8"/>
  <c r="G104" i="8"/>
  <c r="G100" i="8"/>
  <c r="G96" i="8"/>
  <c r="G92" i="8"/>
  <c r="G84" i="8"/>
  <c r="G80" i="8"/>
  <c r="E80" i="8"/>
  <c r="G48" i="8"/>
  <c r="G44" i="8"/>
  <c r="G40" i="8"/>
  <c r="G52" i="8"/>
  <c r="G56" i="8" s="1"/>
  <c r="G60" i="8" s="1"/>
  <c r="G64" i="8" s="1"/>
  <c r="G68" i="8" s="1"/>
  <c r="G72" i="8" s="1"/>
  <c r="G76" i="8" s="1"/>
  <c r="G36" i="8"/>
  <c r="G32" i="8"/>
  <c r="J10" i="8"/>
  <c r="J11" i="8" s="1"/>
  <c r="J12" i="8" s="1"/>
  <c r="J13" i="8" s="1"/>
  <c r="J14" i="8" s="1"/>
  <c r="J15" i="8" s="1"/>
  <c r="J16" i="8" s="1"/>
  <c r="J17" i="8" s="1"/>
  <c r="G6" i="8"/>
  <c r="G10" i="8" s="1"/>
  <c r="G12" i="8" s="1"/>
  <c r="G16" i="8" s="1"/>
  <c r="G20" i="8" s="1"/>
  <c r="G24" i="8" s="1"/>
  <c r="G28" i="8" s="1"/>
  <c r="L5" i="16" l="1"/>
  <c r="K6" i="16"/>
  <c r="K5" i="17"/>
  <c r="K6" i="17"/>
  <c r="K9" i="17"/>
  <c r="K2" i="17"/>
  <c r="K3" i="17"/>
  <c r="K7" i="17"/>
  <c r="K11" i="17"/>
  <c r="K4" i="17"/>
  <c r="K12" i="17"/>
  <c r="J4" i="8"/>
  <c r="J5" i="8" s="1"/>
  <c r="J6" i="8" s="1"/>
  <c r="J7" i="8" s="1"/>
  <c r="J8" i="8" s="1"/>
  <c r="J9" i="8" s="1"/>
  <c r="J3" i="8"/>
  <c r="K7" i="16" l="1"/>
  <c r="L6" i="16"/>
  <c r="J2" i="4"/>
  <c r="E8" i="4" s="1"/>
  <c r="I2" i="4"/>
  <c r="F2" i="3"/>
  <c r="F3" i="3" s="1"/>
  <c r="F4" i="3" s="1"/>
  <c r="F5" i="3" s="1"/>
  <c r="F6" i="3" s="1"/>
  <c r="F7" i="3" s="1"/>
  <c r="F8" i="3" s="1"/>
  <c r="F9" i="3" s="1"/>
  <c r="B2" i="3"/>
  <c r="B3" i="3" s="1"/>
  <c r="B4" i="3" s="1"/>
  <c r="B5" i="3" s="1"/>
  <c r="I37" i="1"/>
  <c r="I36" i="1"/>
  <c r="I35" i="1"/>
  <c r="I34" i="1"/>
  <c r="I33" i="1"/>
  <c r="I32" i="1"/>
  <c r="I31" i="1"/>
  <c r="I30" i="1"/>
  <c r="I29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28" i="1"/>
  <c r="I27" i="1"/>
  <c r="I26" i="1"/>
  <c r="I25" i="1"/>
  <c r="I24" i="1"/>
  <c r="I23" i="1"/>
  <c r="I22" i="1"/>
  <c r="I21" i="1"/>
  <c r="I20" i="1"/>
  <c r="I19" i="1"/>
  <c r="E2" i="3" s="1"/>
  <c r="E3" i="3" s="1"/>
  <c r="E4" i="3" s="1"/>
  <c r="E5" i="3" s="1"/>
  <c r="E6" i="3" s="1"/>
  <c r="E7" i="3" s="1"/>
  <c r="E8" i="3" s="1"/>
  <c r="E9" i="3" s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2" i="1"/>
  <c r="I53" i="1"/>
  <c r="I54" i="1"/>
  <c r="I55" i="1"/>
  <c r="I56" i="1"/>
  <c r="I57" i="1"/>
  <c r="I58" i="1"/>
  <c r="I59" i="1"/>
  <c r="I60" i="1"/>
  <c r="I51" i="1"/>
  <c r="L7" i="16" l="1"/>
  <c r="K8" i="16"/>
  <c r="A2" i="3"/>
  <c r="A3" i="3" s="1"/>
  <c r="A4" i="3" s="1"/>
  <c r="A5" i="3" s="1"/>
  <c r="H2" i="4"/>
  <c r="E7" i="4"/>
  <c r="K9" i="16" l="1"/>
  <c r="L9" i="16" s="1"/>
  <c r="L8" i="16"/>
</calcChain>
</file>

<file path=xl/sharedStrings.xml><?xml version="1.0" encoding="utf-8"?>
<sst xmlns="http://schemas.openxmlformats.org/spreadsheetml/2006/main" count="1354" uniqueCount="498">
  <si>
    <t>Educación escolar</t>
  </si>
  <si>
    <t>Educación Extra-escolar o paralela</t>
  </si>
  <si>
    <t>Level</t>
  </si>
  <si>
    <t>Primero</t>
  </si>
  <si>
    <t>Segundo</t>
  </si>
  <si>
    <t>Tercero</t>
  </si>
  <si>
    <t>Inicial</t>
  </si>
  <si>
    <t>Pre-primaria</t>
  </si>
  <si>
    <t>Primaria</t>
  </si>
  <si>
    <t>Media</t>
  </si>
  <si>
    <t>Cuarto</t>
  </si>
  <si>
    <t>Grade</t>
  </si>
  <si>
    <t>Quinto</t>
  </si>
  <si>
    <t>4°. Diversificado.</t>
  </si>
  <si>
    <t>5°. Diversificado.</t>
  </si>
  <si>
    <t>6°. Diversificado.</t>
  </si>
  <si>
    <t>7°. Diversificado.</t>
  </si>
  <si>
    <t>1°. Básico.</t>
  </si>
  <si>
    <t>3°. Básico.</t>
  </si>
  <si>
    <t>2°. Básico.</t>
  </si>
  <si>
    <t>1°. Primaria</t>
  </si>
  <si>
    <t>2°. Primaria</t>
  </si>
  <si>
    <t>3°. Primaria</t>
  </si>
  <si>
    <t>4°. Primaria</t>
  </si>
  <si>
    <t>5°. Primaria</t>
  </si>
  <si>
    <t>6°. Primaria</t>
  </si>
  <si>
    <t>1°. Parvulos</t>
  </si>
  <si>
    <t>2°. Parvulos</t>
  </si>
  <si>
    <t>3°. Parvulos</t>
  </si>
  <si>
    <t>1°. Kinder</t>
  </si>
  <si>
    <t>2°. Kinder</t>
  </si>
  <si>
    <t>Formación</t>
  </si>
  <si>
    <t>Perito contador</t>
  </si>
  <si>
    <t>Bachillerato en ciencias y letras</t>
  </si>
  <si>
    <t>Magisterio para párvulos.</t>
  </si>
  <si>
    <t>Universitario</t>
  </si>
  <si>
    <t>Ingenieria en sistemas</t>
  </si>
  <si>
    <t>1°. Semestre</t>
  </si>
  <si>
    <t>Superior</t>
  </si>
  <si>
    <t>Level name</t>
  </si>
  <si>
    <t>Otros estudios</t>
  </si>
  <si>
    <t>Electricidad</t>
  </si>
  <si>
    <t>Otros</t>
  </si>
  <si>
    <t>1°. Nivel</t>
  </si>
  <si>
    <t>2°. Nivel</t>
  </si>
  <si>
    <t>Subsystem</t>
  </si>
  <si>
    <t>Course</t>
  </si>
  <si>
    <t>Sin definir</t>
  </si>
  <si>
    <t>http://umgcontenidos.50webs.com/</t>
  </si>
  <si>
    <t>http://www.mineduc.gob.gt/DIGECUR/documents/CNB/CNB_TODOS_LOS_NIVELES/3._PDF_CNB_CICLO_B%C3%81SICO/CNB_Ciencias_Naturales_Ciclo_B%C3%A1sico.pdf</t>
  </si>
  <si>
    <t>https://www.mineduc.gob.gt/DIGECUR/fileExplorer/fileExplorer.asp?r=/CNB_TODOS_LOS_NIVELES/3._PDF_CNB_CICLO_B%C3%81SICO</t>
  </si>
  <si>
    <t>https://www.mineduc.gob.gt/DIGECUR/fileExplorer/fileExplorer.asp?r=/CNB_TODOS_LOS_NIVELES</t>
  </si>
  <si>
    <t>https://www.mineduc.gob.gt/DIGECUR/?p=CNB.asp</t>
  </si>
  <si>
    <t>https://es.wikipedia.org/wiki/Sistema_educativo_de_Guatemala#Estructura_e_integraci%C3%B3n</t>
  </si>
  <si>
    <t>https://cloudblogs.microsoft.com/sqlserver/2019/06/11/sql-server-management-studio-ssms-18-1-is-now-generally-available/</t>
  </si>
  <si>
    <t>Degree</t>
  </si>
  <si>
    <t>Habilidades</t>
  </si>
  <si>
    <t>Tecnologia</t>
  </si>
  <si>
    <t>Ingles</t>
  </si>
  <si>
    <t>Valores</t>
  </si>
  <si>
    <t>Deportes</t>
  </si>
  <si>
    <t>Course code</t>
  </si>
  <si>
    <t>Degree code</t>
  </si>
  <si>
    <t>CompetencyOfGrade</t>
  </si>
  <si>
    <t>CompetencyOfCourse</t>
  </si>
  <si>
    <t>Indicator</t>
  </si>
  <si>
    <t>Content</t>
  </si>
  <si>
    <t>Pensum</t>
  </si>
  <si>
    <t>Plan</t>
  </si>
  <si>
    <t>Diario</t>
  </si>
  <si>
    <t>Matutina</t>
  </si>
  <si>
    <t>Desarrollo Humano y Profesional</t>
  </si>
  <si>
    <t>Lógica de Sistema</t>
  </si>
  <si>
    <t>Metodología de la Investigación</t>
  </si>
  <si>
    <t>Contabilidad I</t>
  </si>
  <si>
    <t>Introducción a los sistema de Computo</t>
  </si>
  <si>
    <t>005</t>
  </si>
  <si>
    <t>002</t>
  </si>
  <si>
    <t>090004</t>
  </si>
  <si>
    <t>001</t>
  </si>
  <si>
    <t>003</t>
  </si>
  <si>
    <t>Semestre</t>
  </si>
  <si>
    <t>Enrollment</t>
  </si>
  <si>
    <t>EducationalCenter</t>
  </si>
  <si>
    <t>EducationalBranch</t>
  </si>
  <si>
    <t>UMG</t>
  </si>
  <si>
    <t>Reu</t>
  </si>
  <si>
    <t>Teacher</t>
  </si>
  <si>
    <t>Jouney</t>
  </si>
  <si>
    <t>Jorge</t>
  </si>
  <si>
    <t>Matemáticas</t>
  </si>
  <si>
    <t>Ciencias Naturales</t>
  </si>
  <si>
    <t>Ciencias Sociales</t>
  </si>
  <si>
    <t>Idioma Español</t>
  </si>
  <si>
    <t>Idioma Inglés</t>
  </si>
  <si>
    <t>Cultura</t>
  </si>
  <si>
    <t>Educación Física</t>
  </si>
  <si>
    <t>Educación Artística</t>
  </si>
  <si>
    <t>Emprendimiento para la productividad</t>
  </si>
  <si>
    <t>Técnologias del aprendizaje</t>
  </si>
  <si>
    <t>004</t>
  </si>
  <si>
    <t>006</t>
  </si>
  <si>
    <t>007</t>
  </si>
  <si>
    <t>008</t>
  </si>
  <si>
    <t>009</t>
  </si>
  <si>
    <t>010</t>
  </si>
  <si>
    <t>Algebra Lineal</t>
  </si>
  <si>
    <t>Algoritmos</t>
  </si>
  <si>
    <t>Pre Cálculo</t>
  </si>
  <si>
    <t>Matemática Discreta</t>
  </si>
  <si>
    <t>Contabilidad II</t>
  </si>
  <si>
    <t>Unique Code</t>
  </si>
  <si>
    <t>0010</t>
  </si>
  <si>
    <t>0020</t>
  </si>
  <si>
    <t>0011</t>
  </si>
  <si>
    <t>0021</t>
  </si>
  <si>
    <t>0022</t>
  </si>
  <si>
    <t>0030</t>
  </si>
  <si>
    <t>0031</t>
  </si>
  <si>
    <t>0032</t>
  </si>
  <si>
    <t>0033</t>
  </si>
  <si>
    <t>0034</t>
  </si>
  <si>
    <t>0035</t>
  </si>
  <si>
    <t>0040</t>
  </si>
  <si>
    <t>0041</t>
  </si>
  <si>
    <t>0042</t>
  </si>
  <si>
    <t>0043</t>
  </si>
  <si>
    <t>0044</t>
  </si>
  <si>
    <t>0045</t>
  </si>
  <si>
    <t>0046</t>
  </si>
  <si>
    <t>0050</t>
  </si>
  <si>
    <t>0051</t>
  </si>
  <si>
    <t>0060</t>
  </si>
  <si>
    <t>Describe fenómenos naturales de su entorno y plantea conjeturas sobre posibles
soluciones de problemas cotidianos, utilizando diferentes recursos tecnológicos</t>
  </si>
  <si>
    <t>Describe el cuerpo humano y otros seres vivos, su organización, estructura y procesos básicos, que le permitan valorar su complejidad y procurar su mantenimiento.</t>
  </si>
  <si>
    <t>Describe la Tierra, la organización de la naturaleza y el uso racional de los recursos naturales para el mantenimiento del equilibrio en los ecosistemas.</t>
  </si>
  <si>
    <t xml:space="preserve">Describe los procesos físicos, químicos y biológicos de la materia y la energía, para
explicar los fenómenos que ocurren en su entorno. </t>
  </si>
  <si>
    <t>1. Describe fenómenos naturales de su entorno y plantea conjeturas sobre posibles soluciones a problemas cotidianos, utilizando diferentes recursos tecnológicos</t>
  </si>
  <si>
    <t>1.1. Relaciona el conocimiento científico con los avances tecnológicos de las sociedades y las culturas.</t>
  </si>
  <si>
    <t>1.1.1. Ciencia.</t>
  </si>
  <si>
    <t>1.1.2. Organización de las ciencias naturales con base en su objeto de estudio</t>
  </si>
  <si>
    <t>1.1.3. Naturaleza del conocimiento científico: objetividad, consistencia lógica, validez de acuerdo con la evidencia, repetitividad y flexibilidad ante nuevas evidencias</t>
  </si>
  <si>
    <t>1.1.4. La ciencia en la cosmovisión de los pueblos en Guatemala y otras civilizaciones en la historia del mundo</t>
  </si>
  <si>
    <t>1.2. Comprueba hipótesis mediante la realización de experimentos guiados y presenta los resultados obtenidos.</t>
  </si>
  <si>
    <t>1.2.1. Pasos del método científico.</t>
  </si>
  <si>
    <t>1.2.2. Instrumentos y equipo básico de laboratorio.</t>
  </si>
  <si>
    <t>1.2.3. Proyectos guiados de aplicación del método científico. Registro, manejo y presentación de datos.</t>
  </si>
  <si>
    <t>1.2.4. Reportes científicos como medio para comunicar resultados.</t>
  </si>
  <si>
    <t>City</t>
  </si>
  <si>
    <t>State</t>
  </si>
  <si>
    <t>Country</t>
  </si>
  <si>
    <t>Retalhuleu</t>
  </si>
  <si>
    <t>Guatemala</t>
  </si>
  <si>
    <t>Unique code</t>
  </si>
  <si>
    <t>Inicio</t>
  </si>
  <si>
    <t>Fin</t>
  </si>
  <si>
    <t>Section</t>
  </si>
  <si>
    <t>A</t>
  </si>
  <si>
    <t>Student</t>
  </si>
  <si>
    <t>Current Year</t>
  </si>
  <si>
    <t>Jorge Santos</t>
  </si>
  <si>
    <t>Code</t>
  </si>
  <si>
    <t>Student code</t>
  </si>
  <si>
    <t>EnrollmentDetail code</t>
  </si>
  <si>
    <t>Jose Gomez</t>
  </si>
  <si>
    <t>ActivityType</t>
  </si>
  <si>
    <t>Name</t>
  </si>
  <si>
    <t>Activities</t>
  </si>
  <si>
    <t>Exam 1</t>
  </si>
  <si>
    <t>Exam 2</t>
  </si>
  <si>
    <t>Final Exam</t>
  </si>
  <si>
    <t>EnrollmentActivity</t>
  </si>
  <si>
    <t xml:space="preserve">Enrollment </t>
  </si>
  <si>
    <t>TotalPoints</t>
  </si>
  <si>
    <t>EnrollmentDetail</t>
  </si>
  <si>
    <t>EnrrolmentDetailSummary</t>
  </si>
  <si>
    <t>EnrollmentActivityDetail</t>
  </si>
  <si>
    <t>Points</t>
  </si>
  <si>
    <t>Start Date</t>
  </si>
  <si>
    <t>End Date</t>
  </si>
  <si>
    <t>MICROSERVICES</t>
  </si>
  <si>
    <t>BACKEND</t>
  </si>
  <si>
    <t>FRONTEND</t>
  </si>
  <si>
    <t>BD AUTENTICACIÓN</t>
  </si>
  <si>
    <t>SERVIDOR AUTENTICACIÓN</t>
  </si>
  <si>
    <t>BD DATA</t>
  </si>
  <si>
    <t>usuario y clave validos, retorna un token</t>
  </si>
  <si>
    <t>guarda el token en una variable</t>
  </si>
  <si>
    <t>consulta en endpoint al backend se envia el token</t>
  </si>
  <si>
    <t>se recibe el token y se envia al servidor de autenticación</t>
  </si>
  <si>
    <t>verifica que el token sea valido y autoriza el token</t>
  </si>
  <si>
    <t>recibe la autorización, consulta datos y los envia al front end</t>
  </si>
  <si>
    <t>Recibe los datos</t>
  </si>
  <si>
    <t>envia usuario y clave</t>
  </si>
  <si>
    <t>Párvulos</t>
  </si>
  <si>
    <t>Básico</t>
  </si>
  <si>
    <t>Diversificado</t>
  </si>
  <si>
    <t>Facultad</t>
  </si>
  <si>
    <t>General</t>
  </si>
  <si>
    <t>Kinder</t>
  </si>
  <si>
    <t>Grade group</t>
  </si>
  <si>
    <t>curso</t>
  </si>
  <si>
    <t>pregunta</t>
  </si>
  <si>
    <t xml:space="preserve">id </t>
  </si>
  <si>
    <t>id</t>
  </si>
  <si>
    <t>unidad</t>
  </si>
  <si>
    <t>contenido</t>
  </si>
  <si>
    <t>respuesta</t>
  </si>
  <si>
    <t>es correcto</t>
  </si>
  <si>
    <t>Introducción</t>
  </si>
  <si>
    <t>WebGL</t>
  </si>
  <si>
    <t>Three js</t>
  </si>
  <si>
    <t>Spark Ar</t>
  </si>
  <si>
    <t>AR</t>
  </si>
  <si>
    <t>Reference</t>
  </si>
  <si>
    <t>https://es.wikipedia.org/wiki/WebGL</t>
  </si>
  <si>
    <t>¿Es una especificación estándar que define una API implementada en JavaScript para la renderización de gráficos en 3D dentro de cualquier navegador web?</t>
  </si>
  <si>
    <t>¿En qué dimension renderiza graficos  WebGL?</t>
  </si>
  <si>
    <t>2D</t>
  </si>
  <si>
    <t>1D</t>
  </si>
  <si>
    <t>3D</t>
  </si>
  <si>
    <t>4D</t>
  </si>
  <si>
    <t>¿Para usar WebGL se necesita el uso de plug-ins?</t>
  </si>
  <si>
    <t>SI</t>
  </si>
  <si>
    <t>NO</t>
  </si>
  <si>
    <t>¿Web no precisa el uso de plug-ins en plataformas que soporten?</t>
  </si>
  <si>
    <t>HTML</t>
  </si>
  <si>
    <t>CSS</t>
  </si>
  <si>
    <t>OpenGL ES 2.0</t>
  </si>
  <si>
    <t>OpenGL 2.0</t>
  </si>
  <si>
    <t>Procesamiento de imágenes</t>
  </si>
  <si>
    <t>Efectos como parte del lienzo (canvas)</t>
  </si>
  <si>
    <t>Procesar operaciones</t>
  </si>
  <si>
    <t>Procesar datos</t>
  </si>
  <si>
    <t>¿Con que  elementos se puede combinar WebGL?</t>
  </si>
  <si>
    <t>Sitios web</t>
  </si>
  <si>
    <t>APIs</t>
  </si>
  <si>
    <t>Base de datos</t>
  </si>
  <si>
    <t>¿Es un consorcio de tecnología sin ánimo de lucro que da soporte a WebGL?</t>
  </si>
  <si>
    <t>Khronos Group</t>
  </si>
  <si>
    <t>Facebook</t>
  </si>
  <si>
    <t>React Js</t>
  </si>
  <si>
    <t>Ubuntu</t>
  </si>
  <si>
    <t>Vladimir Vukićević en Mozilla (2006)</t>
  </si>
  <si>
    <t>Elon Musk (2000)</t>
  </si>
  <si>
    <t>¿Quién inicio los experimentos de WebGL mostrando un prototipo de canvas 3D?</t>
  </si>
  <si>
    <t>Jeff Bezos (Amazon)</t>
  </si>
  <si>
    <t>Larry Page (Google)</t>
  </si>
  <si>
    <t>¿Qué elemento html utiliza WebGL para renderizar elementos en 3D?</t>
  </si>
  <si>
    <t>Video</t>
  </si>
  <si>
    <t>Imagen</t>
  </si>
  <si>
    <t>Source</t>
  </si>
  <si>
    <t>Canvas</t>
  </si>
  <si>
    <t>¿Cómo se accede al elemento canvas?</t>
  </si>
  <si>
    <t>Document Object Model (DOM)</t>
  </si>
  <si>
    <t>Referencias</t>
  </si>
  <si>
    <t>Componente</t>
  </si>
  <si>
    <t>JavaScript</t>
  </si>
  <si>
    <t>Versión 9 (feb 2011)</t>
  </si>
  <si>
    <t>Versión 2</t>
  </si>
  <si>
    <t>Versión 8 ( feb 2010)</t>
  </si>
  <si>
    <t>Versión 2 (ene 2001)</t>
  </si>
  <si>
    <t>Versión 7 (ene 2006)</t>
  </si>
  <si>
    <t>Versión 4</t>
  </si>
  <si>
    <t>Versión 1</t>
  </si>
  <si>
    <t>Versión 1 (2000)</t>
  </si>
  <si>
    <t>Versión 2 (2010)</t>
  </si>
  <si>
    <t>Versión 3 (2010)</t>
  </si>
  <si>
    <t>Versión 4 (2011)</t>
  </si>
  <si>
    <t>Opera</t>
  </si>
  <si>
    <t>Internet Explorer</t>
  </si>
  <si>
    <t>Microsoft Edge</t>
  </si>
  <si>
    <t>Safari</t>
  </si>
  <si>
    <t>¿En qué navegador web esta parcialmente soportado WebGL?</t>
  </si>
  <si>
    <t>Versión 20</t>
  </si>
  <si>
    <t>Versión 25</t>
  </si>
  <si>
    <t>¿Desde que versión de Google Chrome móvil esta disponible WebGL?</t>
  </si>
  <si>
    <t>¿Desde qué versión de Mozilla Firefox móvil esta disponible WebGL?</t>
  </si>
  <si>
    <t>¿Desde qué versión de Mozilla Firefox web esta disponible WebGL?</t>
  </si>
  <si>
    <t>¿Desde qué versión de Google Chrome web esta disponible WebGL?</t>
  </si>
  <si>
    <t>Versión  27</t>
  </si>
  <si>
    <t>Versión 30</t>
  </si>
  <si>
    <t>Versión 5</t>
  </si>
  <si>
    <t>¿WebGL trabaja directamente con la GPU, qué bibliotecas javascript podemos utilizar ?</t>
  </si>
  <si>
    <t>Bootstrap.js</t>
  </si>
  <si>
    <t>Three.js</t>
  </si>
  <si>
    <t>Face-api.js</t>
  </si>
  <si>
    <t>jquery.js</t>
  </si>
  <si>
    <t>¿Es un software de escritorio para crear objectos en 3D y ejectuados en WebGL?</t>
  </si>
  <si>
    <t>Autodesk Maya</t>
  </si>
  <si>
    <t>Blender</t>
  </si>
  <si>
    <t>Android Studio</t>
  </si>
  <si>
    <t>Visual Studio</t>
  </si>
  <si>
    <t>¿Es un software que permite crear una escena de WebGL y exportarla a un navegador con un solo clic ?</t>
  </si>
  <si>
    <t>SimLab Composer</t>
  </si>
  <si>
    <t>Blend4Web</t>
  </si>
  <si>
    <t>Es una biblioteca de javascript para cargar escenas y crear objectos 3D desarrollada por trabajadores de Microsoft ?</t>
  </si>
  <si>
    <t>BabilonJS</t>
  </si>
  <si>
    <t>CuvicVR</t>
  </si>
  <si>
    <t>JS3D</t>
  </si>
  <si>
    <t>Además de la aceleración de hardware (fisica) de la GPU, ¿Qué nos permite hacer WebGL?</t>
  </si>
  <si>
    <t>GPU</t>
  </si>
  <si>
    <t xml:space="preserve">Memoria </t>
  </si>
  <si>
    <t>Tarjeta de Video</t>
  </si>
  <si>
    <t>Bibliotecas</t>
  </si>
  <si>
    <t>¿Con quien trabaja directamente WebGL ?</t>
  </si>
  <si>
    <t>Three JS</t>
  </si>
  <si>
    <t>¿Es una biblioteca liviana escrita en JavaScript para crear y mostrar gráficos animados por ordenador en 3D en un navegador Web?</t>
  </si>
  <si>
    <t>¿Three js es utilizada en conjunto con el elemento ?</t>
  </si>
  <si>
    <t>Canvas html</t>
  </si>
  <si>
    <t>SVG</t>
  </si>
  <si>
    <t>¿Quién es el creador de la biblioteca Three.js?</t>
  </si>
  <si>
    <t>Ricardo Cabello 2010</t>
  </si>
  <si>
    <t>Juan Jaramillo 1990</t>
  </si>
  <si>
    <t>Luis Fonsi 2015</t>
  </si>
  <si>
    <t>Mark Zuckenberg 2010</t>
  </si>
  <si>
    <t>¿En que etapa se encuentra Three js y WebGL ?</t>
  </si>
  <si>
    <t>Etapa de madurez</t>
  </si>
  <si>
    <t>Etapa de adolecencia</t>
  </si>
  <si>
    <t>Etapa de nacimiento</t>
  </si>
  <si>
    <t>Etapa de envejecimiento</t>
  </si>
  <si>
    <t>Efectos</t>
  </si>
  <si>
    <t>Renderizadores</t>
  </si>
  <si>
    <t>Animación</t>
  </si>
  <si>
    <t>Materiales</t>
  </si>
  <si>
    <t>¿ Qué acciones se puede realizar a los objetos de una escena en ejecución?</t>
  </si>
  <si>
    <t>Modificar y eliminar</t>
  </si>
  <si>
    <t>Añadir y eliminar</t>
  </si>
  <si>
    <t>Añadir y modificar</t>
  </si>
  <si>
    <t>Añadir y pausar</t>
  </si>
  <si>
    <t>¿ A que grupo de caracteristicas pertenecen las caracteristicas: erspectiva y ortográfica; controladores: trackball, FPS, trayectoria?</t>
  </si>
  <si>
    <t>¿ A que grupo de caracteristicas pertenecen las caracteristicas: Anaglifo, bizco y la barrera de paralaje ?</t>
  </si>
  <si>
    <t>¿ A que grupo de caracteristicas pertenecen las caracteristicas: Canvas, SVG y WebGL ?</t>
  </si>
  <si>
    <t>Cargadores</t>
  </si>
  <si>
    <t>¿ A que grupo de caracteristicas pertenecen las caracteristicas: armaduras, cinemática directa, cinemática inversa, morphing y fotogramas clave</t>
  </si>
  <si>
    <t>Cámaras</t>
  </si>
  <si>
    <t>Luces</t>
  </si>
  <si>
    <t>¿ A que grupo de caracteristicas pertenecen las caracteristicas: ambiente, dirección, luz de puntos y espacios, sombras?</t>
  </si>
  <si>
    <t>¿ A que grupo de caracteristicas pertenecen las caracteristicas: Lambert, Phong, sombreado suave, texturas y otras?</t>
  </si>
  <si>
    <t>Shaders</t>
  </si>
  <si>
    <t>Objetos</t>
  </si>
  <si>
    <t>¿ A que grupo de caracteristicas pertenecen las caracteristicas: el acceso a las capacidades del OpenGL Shading Language (GLSL)?</t>
  </si>
  <si>
    <t>¿ A que grupo de caracteristicas pertenecen las caracteristicas: mallas, partículas, sprites, líneas, cintas, huesos y otros?</t>
  </si>
  <si>
    <t>Geometría</t>
  </si>
  <si>
    <t>Utilidades</t>
  </si>
  <si>
    <t>Cargadores de datos</t>
  </si>
  <si>
    <t>¿ A que grupo de caracteristicas pertenecen las caracteristicas: plano, cubo, esfera, toroide, texto en 3D y otras?</t>
  </si>
  <si>
    <t>Soporte</t>
  </si>
  <si>
    <t>¿ A que grupo de caracteristicas pertenecen las caracteristicas: binario, imagen, JSON y escena.?</t>
  </si>
  <si>
    <t>¿ A que grupo de caracteristicas pertenecen las caracteristicas:  utilidades para crear archivos compatibles con JSON Three.js desde: Blender, openCTM, FBX, Max, y OBJ?</t>
  </si>
  <si>
    <t>Exportación e importación</t>
  </si>
  <si>
    <t>Guardar como</t>
  </si>
  <si>
    <t>Soporte de archivos</t>
  </si>
  <si>
    <t>¿ A que grupo de caracteristicas pertenecen las caracteristicas:  Stats.js, WebGL Inspector, Three.js Inspect?</t>
  </si>
  <si>
    <t>Ejecución</t>
  </si>
  <si>
    <t>Depuración</t>
  </si>
  <si>
    <t>¿Cuál es el tipo de licenciamiento de Three js ?</t>
  </si>
  <si>
    <t>Free</t>
  </si>
  <si>
    <t>Premium</t>
  </si>
  <si>
    <t>MIT</t>
  </si>
  <si>
    <t>Open source</t>
  </si>
  <si>
    <t>Three JS (Sentencias básicas)</t>
  </si>
  <si>
    <t>https://es.wikipedia.org/wiki/Three.js</t>
  </si>
  <si>
    <t>https://threejs.org/</t>
  </si>
  <si>
    <t>¿Cómo se incluye la biblioteca three js?</t>
  </si>
  <si>
    <t>&lt;script src="three.js"&gt;&lt;/script&gt;</t>
  </si>
  <si>
    <t>&lt;add src="three.js"&gt;&lt;/add&gt;</t>
  </si>
  <si>
    <t>Import="three.js"</t>
  </si>
  <si>
    <t>import "three.js"</t>
  </si>
  <si>
    <t>¿Se utiliza para crear una escena en donde se añadirán objectos?</t>
  </si>
  <si>
    <t>var scene = new THREE.Scene();</t>
  </si>
  <si>
    <t>var scene = new Scene();</t>
  </si>
  <si>
    <t>var scene = Scene();</t>
  </si>
  <si>
    <t>var scene =  THREE.Scene();</t>
  </si>
  <si>
    <t>¿Sentencia para crear una cámara?</t>
  </si>
  <si>
    <t>var camera = new THREE.PerspectiveCamera(0,0,0,0);</t>
  </si>
  <si>
    <t>var camera =  new Camera();</t>
  </si>
  <si>
    <t>var camera= THREE.Camera();</t>
  </si>
  <si>
    <t>var camera = new THREE.Camera(0,0,0,0)</t>
  </si>
  <si>
    <t>Qué parametro representa la relación de aspecto de la ventaja de la camara (Ej. 16:9) en: var camera = new THREE.PerspectiveCamera(0,0,0,0); ?</t>
  </si>
  <si>
    <t>Qué parametro representa el ángulo de grabación de abajo hacia arraiba en grados en: var camera = new THREE.PerspectiveCamera(0,0,0,0); ?</t>
  </si>
  <si>
    <t>Qué parametro representa el plano de recorte lejano (más lejos no se renderiza) en: var camera = new THREE.PerspectiveCamera(0,0,0,0); ?</t>
  </si>
  <si>
    <t>Qué parametro representa el plano de recorte cercano (más cerca no se renderiza) en: var camera = new THREE.PerspectiveCamera(0,0,0,0); ?</t>
  </si>
  <si>
    <t>¿Cuál es el valor mínimo del plano de recorte cercano de una camara (mas cerca no se renderiza)?</t>
  </si>
  <si>
    <t>0.1</t>
  </si>
  <si>
    <t>¿Cuál es el valor máximo del plano de recorte lejano de una camara (mas lejos no se renderiza)?</t>
  </si>
  <si>
    <t>¿Envia la cámara hacia atrás para poder ver la geometría. Por defecto es z=0)?</t>
  </si>
  <si>
    <t>camera.position.z=5;</t>
  </si>
  <si>
    <t>camera.position=5;</t>
  </si>
  <si>
    <t>camera.z=5;</t>
  </si>
  <si>
    <t>position.z=5;</t>
  </si>
  <si>
    <t xml:space="preserve">¿Para que se utiliza la sentencia: var renderer = new THREE.WebGLRenderer({antialias:true});? </t>
  </si>
  <si>
    <t>Crear una escena</t>
  </si>
  <si>
    <t>Usar el renderizador WebGL</t>
  </si>
  <si>
    <t>Iniciar el renderizador Three js</t>
  </si>
  <si>
    <t>Instanciar el renderizado</t>
  </si>
  <si>
    <t>name</t>
  </si>
  <si>
    <t>is_active</t>
  </si>
  <si>
    <t>grade_degree_id</t>
  </si>
  <si>
    <t>icon</t>
  </si>
  <si>
    <t>NULL</t>
  </si>
  <si>
    <t>created_at</t>
  </si>
  <si>
    <t>created_by</t>
  </si>
  <si>
    <t>updated_at</t>
  </si>
  <si>
    <t>updated_by</t>
  </si>
  <si>
    <t>company_id</t>
  </si>
  <si>
    <t>SQL</t>
  </si>
  <si>
    <t>getdate()</t>
  </si>
  <si>
    <t>Escolar</t>
  </si>
  <si>
    <t>Extra-escolar</t>
  </si>
  <si>
    <t>Sexto</t>
  </si>
  <si>
    <t>number</t>
  </si>
  <si>
    <t>subsystem_id</t>
  </si>
  <si>
    <t>subsystem</t>
  </si>
  <si>
    <t>1°. Párvulos</t>
  </si>
  <si>
    <t>2°. Párvulos</t>
  </si>
  <si>
    <t>3°. Párvulos</t>
  </si>
  <si>
    <t>1°. Básico</t>
  </si>
  <si>
    <t>2°. Básico</t>
  </si>
  <si>
    <t>3°. Básico</t>
  </si>
  <si>
    <t>4°. Diversificado</t>
  </si>
  <si>
    <t>5°. Diversificado</t>
  </si>
  <si>
    <t>6°. Diversificado</t>
  </si>
  <si>
    <t>7°. Diversificado</t>
  </si>
  <si>
    <t>2°. Semestre</t>
  </si>
  <si>
    <t>3°. Semestre</t>
  </si>
  <si>
    <t>4°. Semestre</t>
  </si>
  <si>
    <t>5°. Semestre</t>
  </si>
  <si>
    <t>6°. Semestre</t>
  </si>
  <si>
    <t>7°. Semestre</t>
  </si>
  <si>
    <t>8°. Semestre</t>
  </si>
  <si>
    <t>9°. Semestre</t>
  </si>
  <si>
    <t>10°. Semestre</t>
  </si>
  <si>
    <t>11°. Semestre</t>
  </si>
  <si>
    <t>12°. Semestre</t>
  </si>
  <si>
    <t>13°. Semestre</t>
  </si>
  <si>
    <t>14°. Semestre</t>
  </si>
  <si>
    <t>grade_group_id</t>
  </si>
  <si>
    <t>level_id</t>
  </si>
  <si>
    <t>code</t>
  </si>
  <si>
    <t>degree_id</t>
  </si>
  <si>
    <t>grade_id</t>
  </si>
  <si>
    <t>degree</t>
  </si>
  <si>
    <t>grade</t>
  </si>
  <si>
    <t>2020-02-27 02:17:39.1666667</t>
  </si>
  <si>
    <t>Inteligencia Artificial</t>
  </si>
  <si>
    <t>ia.png</t>
  </si>
  <si>
    <t>2020-02-27 02:20:29.3066667</t>
  </si>
  <si>
    <t>Programacion III</t>
  </si>
  <si>
    <t>programacionIII.png</t>
  </si>
  <si>
    <t>Base de datos II</t>
  </si>
  <si>
    <t>bdII.png</t>
  </si>
  <si>
    <t>Unidad 3: Redes neuronales</t>
  </si>
  <si>
    <t>Unidad 4: Clasificación de objetos</t>
  </si>
  <si>
    <t>Unidad 5: Reconocimiento facial</t>
  </si>
  <si>
    <t>course_id</t>
  </si>
  <si>
    <t>order_item</t>
  </si>
  <si>
    <t>course</t>
  </si>
  <si>
    <t>machine-learning.svg</t>
  </si>
  <si>
    <t>Tensor Flow 2.0</t>
  </si>
  <si>
    <t>tensorflow.png</t>
  </si>
  <si>
    <t>Tensor</t>
  </si>
  <si>
    <t>function.svg</t>
  </si>
  <si>
    <t>Operaciones matemáticas</t>
  </si>
  <si>
    <t>Operaciones con matrices</t>
  </si>
  <si>
    <t>Operaciones con arreglos</t>
  </si>
  <si>
    <t>Operaciones para redes neuronales</t>
  </si>
  <si>
    <t>Regresión lineal</t>
  </si>
  <si>
    <t>regression.svg</t>
  </si>
  <si>
    <t>Cluster</t>
  </si>
  <si>
    <t>cluster.svg</t>
  </si>
  <si>
    <t>Red neuronal básica</t>
  </si>
  <si>
    <t>ai.svg</t>
  </si>
  <si>
    <t>Redes de Neuronas Artificiales - RNA</t>
  </si>
  <si>
    <t>Redes de Neuronas Convolucionales - CNN</t>
  </si>
  <si>
    <t>Reconocimiento Facial</t>
  </si>
  <si>
    <t>face-recognition.svg</t>
  </si>
  <si>
    <t>YOLO</t>
  </si>
  <si>
    <t>photo.svg</t>
  </si>
  <si>
    <t>content_section_id</t>
  </si>
  <si>
    <t>time_in_seconds</t>
  </si>
  <si>
    <t>content_section</t>
  </si>
  <si>
    <t>Unidad 3: Árboles Binarios</t>
  </si>
  <si>
    <t>Unidad 2: Árboles generales</t>
  </si>
  <si>
    <t>Unidad 4: Árboles AVL</t>
  </si>
  <si>
    <t>Unidad 5: Árboles B</t>
  </si>
  <si>
    <t>Unidad 5: Tabla Hash</t>
  </si>
  <si>
    <t>Unidad 5: Grafos</t>
  </si>
  <si>
    <t xml:space="preserve">Unidad 1: Repaso de Programación </t>
  </si>
  <si>
    <t>Programación orientada a objectos</t>
  </si>
  <si>
    <t>Unidad 7: Realidad Aumentada</t>
  </si>
  <si>
    <t>Unidad 6: Plataformas como servicio</t>
  </si>
  <si>
    <t>Unidad 8: Realidad Virtual</t>
  </si>
  <si>
    <t>Unidad 1: Introducción</t>
  </si>
  <si>
    <t>Unidad 2: Aprendizaje automático</t>
  </si>
  <si>
    <t>SQL QUESTION</t>
  </si>
  <si>
    <t>SQL ANSWER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</si>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</sst>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2" fillId="0" borderId="0" xfId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6" fillId="2" borderId="0" xfId="0" applyFont="1" applyFill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threejs.org/" TargetMode="External"/><Relationship Id="rId2" Type="http://schemas.openxmlformats.org/officeDocument/2006/relationships/hyperlink" Target="https://es.wikipedia.org/wiki/Three.js" TargetMode="External"/><Relationship Id="rId1" Type="http://schemas.openxmlformats.org/officeDocument/2006/relationships/hyperlink" Target="https://es.wikipedia.org/wiki/WebGL" TargetMode="Externa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ineduc.gob.gt/DIGECUR/fileExplorer/fileExplorer.asp?r=/CNB_TODOS_LOS_NIVELES/3._PDF_CNB_CICLO_B%C3%81SICO" TargetMode="External"/><Relationship Id="rId7" Type="http://schemas.openxmlformats.org/officeDocument/2006/relationships/hyperlink" Target="https://cloudblogs.microsoft.com/sqlserver/2019/06/11/sql-server-management-studio-ssms-18-1-is-now-generally-available/" TargetMode="External"/><Relationship Id="rId2" Type="http://schemas.openxmlformats.org/officeDocument/2006/relationships/hyperlink" Target="http://www.mineduc.gob.gt/DIGECUR/documents/CNB/CNB_TODOS_LOS_NIVELES/3._PDF_CNB_CICLO_B%C3%81SICO/CNB_Ciencias_Naturales_Ciclo_B%C3%A1sico.pdf" TargetMode="External"/><Relationship Id="rId1" Type="http://schemas.openxmlformats.org/officeDocument/2006/relationships/hyperlink" Target="http://umgcontenidos.50webs.com/" TargetMode="External"/><Relationship Id="rId6" Type="http://schemas.openxmlformats.org/officeDocument/2006/relationships/hyperlink" Target="https://es.wikipedia.org/wiki/Sistema_educativo_de_Guatemala" TargetMode="External"/><Relationship Id="rId5" Type="http://schemas.openxmlformats.org/officeDocument/2006/relationships/hyperlink" Target="https://www.mineduc.gob.gt/DIGECUR/?p=CNB.asp" TargetMode="External"/><Relationship Id="rId4" Type="http://schemas.openxmlformats.org/officeDocument/2006/relationships/hyperlink" Target="https://www.mineduc.gob.gt/DIGECUR/fileExplorer/fileExplorer.asp?r=/CNB_TODOS_LOS_NIVE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C1" zoomScale="115" zoomScaleNormal="115" workbookViewId="0">
      <pane ySplit="2" topLeftCell="A9" activePane="bottomLeft" state="frozen"/>
      <selection activeCell="B1" sqref="B1"/>
      <selection pane="bottomLeft" activeCell="E11" sqref="E11"/>
    </sheetView>
  </sheetViews>
  <sheetFormatPr defaultColWidth="11.42578125" defaultRowHeight="15" x14ac:dyDescent="0.25"/>
  <cols>
    <col min="1" max="1" width="32.85546875" customWidth="1"/>
    <col min="3" max="4" width="14.28515625" customWidth="1"/>
    <col min="5" max="5" width="19.5703125" customWidth="1"/>
    <col min="6" max="6" width="13.5703125" style="5" bestFit="1" customWidth="1"/>
    <col min="7" max="7" width="29" bestFit="1" customWidth="1"/>
    <col min="8" max="8" width="9" bestFit="1" customWidth="1"/>
    <col min="9" max="9" width="18.28515625" customWidth="1"/>
    <col min="10" max="10" width="13.42578125" customWidth="1"/>
    <col min="11" max="11" width="37.85546875" bestFit="1" customWidth="1"/>
    <col min="12" max="12" width="15.28515625" customWidth="1"/>
    <col min="14" max="14" width="14.7109375" bestFit="1" customWidth="1"/>
    <col min="15" max="15" width="19.7109375" bestFit="1" customWidth="1"/>
    <col min="16" max="16" width="32.5703125" customWidth="1"/>
    <col min="17" max="17" width="20.5703125" bestFit="1" customWidth="1"/>
    <col min="21" max="21" width="11.28515625" bestFit="1" customWidth="1"/>
    <col min="22" max="22" width="18.140625" bestFit="1" customWidth="1"/>
    <col min="23" max="23" width="18.42578125" bestFit="1" customWidth="1"/>
  </cols>
  <sheetData>
    <row r="1" spans="1:12" x14ac:dyDescent="0.25">
      <c r="A1">
        <v>1</v>
      </c>
      <c r="B1">
        <v>2</v>
      </c>
      <c r="D1">
        <v>4</v>
      </c>
      <c r="G1">
        <v>3</v>
      </c>
    </row>
    <row r="2" spans="1:12" ht="15.75" x14ac:dyDescent="0.25">
      <c r="A2" s="7" t="s">
        <v>45</v>
      </c>
      <c r="B2" s="7" t="s">
        <v>2</v>
      </c>
      <c r="C2" s="21" t="s">
        <v>39</v>
      </c>
      <c r="D2" s="7" t="s">
        <v>200</v>
      </c>
      <c r="E2" s="7" t="s">
        <v>11</v>
      </c>
      <c r="F2" s="7" t="s">
        <v>62</v>
      </c>
      <c r="G2" s="7" t="s">
        <v>55</v>
      </c>
      <c r="H2" s="7" t="s">
        <v>67</v>
      </c>
      <c r="I2" s="7" t="s">
        <v>111</v>
      </c>
      <c r="J2" s="7" t="s">
        <v>61</v>
      </c>
      <c r="K2" s="7" t="s">
        <v>46</v>
      </c>
      <c r="L2" s="7" t="s">
        <v>81</v>
      </c>
    </row>
    <row r="3" spans="1:12" x14ac:dyDescent="0.25">
      <c r="A3" t="s">
        <v>0</v>
      </c>
      <c r="B3" t="s">
        <v>3</v>
      </c>
      <c r="C3" t="s">
        <v>6</v>
      </c>
      <c r="D3" t="s">
        <v>199</v>
      </c>
      <c r="E3" t="s">
        <v>29</v>
      </c>
      <c r="F3" s="4" t="s">
        <v>112</v>
      </c>
      <c r="G3" t="s">
        <v>31</v>
      </c>
      <c r="H3">
        <v>2019</v>
      </c>
      <c r="I3" t="str">
        <f t="shared" ref="I3:I50" si="0">+CONCATENATE(H3,"-",F3,"-",J3)</f>
        <v>2019-0010-001</v>
      </c>
      <c r="J3" s="6" t="s">
        <v>79</v>
      </c>
      <c r="K3" t="s">
        <v>56</v>
      </c>
      <c r="L3">
        <v>1</v>
      </c>
    </row>
    <row r="4" spans="1:12" x14ac:dyDescent="0.25">
      <c r="A4" t="s">
        <v>0</v>
      </c>
      <c r="B4" t="s">
        <v>3</v>
      </c>
      <c r="C4" t="s">
        <v>6</v>
      </c>
      <c r="D4" t="s">
        <v>199</v>
      </c>
      <c r="E4" t="s">
        <v>29</v>
      </c>
      <c r="F4" s="4" t="s">
        <v>112</v>
      </c>
      <c r="G4" t="s">
        <v>31</v>
      </c>
      <c r="H4">
        <v>2019</v>
      </c>
      <c r="I4" t="str">
        <f t="shared" si="0"/>
        <v>2019-0010-002</v>
      </c>
      <c r="J4" s="6" t="s">
        <v>77</v>
      </c>
      <c r="K4" t="s">
        <v>57</v>
      </c>
      <c r="L4">
        <v>1</v>
      </c>
    </row>
    <row r="5" spans="1:12" x14ac:dyDescent="0.25">
      <c r="A5" t="s">
        <v>0</v>
      </c>
      <c r="B5" t="s">
        <v>3</v>
      </c>
      <c r="C5" t="s">
        <v>6</v>
      </c>
      <c r="D5" t="s">
        <v>199</v>
      </c>
      <c r="E5" t="s">
        <v>29</v>
      </c>
      <c r="F5" s="4" t="s">
        <v>112</v>
      </c>
      <c r="G5" t="s">
        <v>31</v>
      </c>
      <c r="H5">
        <v>2019</v>
      </c>
      <c r="I5" t="str">
        <f t="shared" si="0"/>
        <v>2019-0010-003</v>
      </c>
      <c r="J5" s="6" t="s">
        <v>80</v>
      </c>
      <c r="K5" t="s">
        <v>58</v>
      </c>
      <c r="L5">
        <v>1</v>
      </c>
    </row>
    <row r="6" spans="1:12" x14ac:dyDescent="0.25">
      <c r="A6" t="s">
        <v>0</v>
      </c>
      <c r="B6" t="s">
        <v>3</v>
      </c>
      <c r="C6" t="s">
        <v>6</v>
      </c>
      <c r="D6" t="s">
        <v>199</v>
      </c>
      <c r="E6" t="s">
        <v>29</v>
      </c>
      <c r="F6" s="4" t="s">
        <v>112</v>
      </c>
      <c r="G6" t="s">
        <v>31</v>
      </c>
      <c r="H6">
        <v>2019</v>
      </c>
      <c r="I6" t="str">
        <f t="shared" si="0"/>
        <v>2019-0010-004</v>
      </c>
      <c r="J6" s="6" t="s">
        <v>100</v>
      </c>
      <c r="K6" t="s">
        <v>59</v>
      </c>
      <c r="L6">
        <v>1</v>
      </c>
    </row>
    <row r="7" spans="1:12" x14ac:dyDescent="0.25">
      <c r="A7" t="s">
        <v>0</v>
      </c>
      <c r="B7" t="s">
        <v>3</v>
      </c>
      <c r="C7" t="s">
        <v>6</v>
      </c>
      <c r="D7" t="s">
        <v>199</v>
      </c>
      <c r="E7" t="s">
        <v>29</v>
      </c>
      <c r="F7" s="4" t="s">
        <v>112</v>
      </c>
      <c r="G7" t="s">
        <v>31</v>
      </c>
      <c r="H7">
        <v>2019</v>
      </c>
      <c r="I7" t="str">
        <f t="shared" si="0"/>
        <v>2019-0010-005</v>
      </c>
      <c r="J7" s="6" t="s">
        <v>76</v>
      </c>
      <c r="K7" t="s">
        <v>60</v>
      </c>
      <c r="L7">
        <v>1</v>
      </c>
    </row>
    <row r="8" spans="1:12" x14ac:dyDescent="0.25">
      <c r="A8" t="s">
        <v>0</v>
      </c>
      <c r="B8" t="s">
        <v>3</v>
      </c>
      <c r="C8" t="s">
        <v>6</v>
      </c>
      <c r="D8" t="s">
        <v>199</v>
      </c>
      <c r="E8" t="s">
        <v>30</v>
      </c>
      <c r="F8" s="4" t="s">
        <v>114</v>
      </c>
      <c r="G8" t="s">
        <v>31</v>
      </c>
      <c r="H8">
        <v>2019</v>
      </c>
      <c r="I8" t="str">
        <f t="shared" si="0"/>
        <v>2019-0011-001</v>
      </c>
      <c r="J8" s="6" t="s">
        <v>79</v>
      </c>
      <c r="K8" t="s">
        <v>56</v>
      </c>
      <c r="L8">
        <v>1</v>
      </c>
    </row>
    <row r="9" spans="1:12" x14ac:dyDescent="0.25">
      <c r="A9" t="s">
        <v>0</v>
      </c>
      <c r="B9" s="15" t="s">
        <v>4</v>
      </c>
      <c r="C9" t="s">
        <v>7</v>
      </c>
      <c r="D9" s="15" t="s">
        <v>194</v>
      </c>
      <c r="E9" t="s">
        <v>26</v>
      </c>
      <c r="F9" s="4" t="s">
        <v>113</v>
      </c>
      <c r="G9" t="s">
        <v>31</v>
      </c>
      <c r="H9">
        <v>2019</v>
      </c>
      <c r="I9" t="str">
        <f t="shared" si="0"/>
        <v>2019-0020-001</v>
      </c>
      <c r="J9" s="6" t="s">
        <v>79</v>
      </c>
      <c r="K9" t="s">
        <v>90</v>
      </c>
      <c r="L9">
        <v>1</v>
      </c>
    </row>
    <row r="10" spans="1:12" x14ac:dyDescent="0.25">
      <c r="A10" t="s">
        <v>0</v>
      </c>
      <c r="B10" s="15" t="s">
        <v>4</v>
      </c>
      <c r="C10" t="s">
        <v>7</v>
      </c>
      <c r="D10" s="15" t="s">
        <v>194</v>
      </c>
      <c r="E10" t="s">
        <v>27</v>
      </c>
      <c r="F10" s="4" t="s">
        <v>115</v>
      </c>
      <c r="G10" t="s">
        <v>31</v>
      </c>
      <c r="H10">
        <v>2019</v>
      </c>
      <c r="I10" t="str">
        <f t="shared" si="0"/>
        <v>2019-0021-001</v>
      </c>
      <c r="J10" s="6" t="s">
        <v>79</v>
      </c>
      <c r="K10" t="s">
        <v>90</v>
      </c>
      <c r="L10">
        <v>1</v>
      </c>
    </row>
    <row r="11" spans="1:12" x14ac:dyDescent="0.25">
      <c r="A11" t="s">
        <v>0</v>
      </c>
      <c r="B11" s="15" t="s">
        <v>4</v>
      </c>
      <c r="C11" t="s">
        <v>7</v>
      </c>
      <c r="D11" s="15" t="s">
        <v>194</v>
      </c>
      <c r="E11" t="s">
        <v>28</v>
      </c>
      <c r="F11" s="4" t="s">
        <v>116</v>
      </c>
      <c r="G11" t="s">
        <v>31</v>
      </c>
      <c r="H11">
        <v>2019</v>
      </c>
      <c r="I11" t="str">
        <f t="shared" si="0"/>
        <v>2019-0022-001</v>
      </c>
      <c r="J11" s="6" t="s">
        <v>79</v>
      </c>
      <c r="K11" t="s">
        <v>90</v>
      </c>
      <c r="L11">
        <v>1</v>
      </c>
    </row>
    <row r="12" spans="1:12" x14ac:dyDescent="0.25">
      <c r="A12" t="s">
        <v>0</v>
      </c>
      <c r="B12" s="16" t="s">
        <v>5</v>
      </c>
      <c r="C12" t="s">
        <v>8</v>
      </c>
      <c r="D12" s="16" t="s">
        <v>8</v>
      </c>
      <c r="E12" t="s">
        <v>20</v>
      </c>
      <c r="F12" s="4" t="s">
        <v>117</v>
      </c>
      <c r="G12" t="s">
        <v>31</v>
      </c>
      <c r="H12">
        <v>2019</v>
      </c>
      <c r="I12" t="str">
        <f t="shared" si="0"/>
        <v>2019-0030-001</v>
      </c>
      <c r="J12" s="6" t="s">
        <v>79</v>
      </c>
      <c r="K12" t="s">
        <v>90</v>
      </c>
      <c r="L12">
        <v>1</v>
      </c>
    </row>
    <row r="13" spans="1:12" x14ac:dyDescent="0.25">
      <c r="A13" t="s">
        <v>0</v>
      </c>
      <c r="B13" s="16" t="s">
        <v>5</v>
      </c>
      <c r="C13" t="s">
        <v>8</v>
      </c>
      <c r="D13" s="16" t="s">
        <v>8</v>
      </c>
      <c r="E13" t="s">
        <v>21</v>
      </c>
      <c r="F13" s="4" t="s">
        <v>118</v>
      </c>
      <c r="G13" t="s">
        <v>31</v>
      </c>
      <c r="H13">
        <v>2019</v>
      </c>
      <c r="I13" t="str">
        <f t="shared" si="0"/>
        <v>2019-0031-001</v>
      </c>
      <c r="J13" s="6" t="s">
        <v>79</v>
      </c>
      <c r="K13" t="s">
        <v>90</v>
      </c>
      <c r="L13">
        <v>1</v>
      </c>
    </row>
    <row r="14" spans="1:12" x14ac:dyDescent="0.25">
      <c r="A14" t="s">
        <v>0</v>
      </c>
      <c r="B14" s="16" t="s">
        <v>5</v>
      </c>
      <c r="C14" t="s">
        <v>8</v>
      </c>
      <c r="D14" s="16" t="s">
        <v>8</v>
      </c>
      <c r="E14" t="s">
        <v>22</v>
      </c>
      <c r="F14" s="4" t="s">
        <v>119</v>
      </c>
      <c r="G14" t="s">
        <v>31</v>
      </c>
      <c r="H14">
        <v>2019</v>
      </c>
      <c r="I14" t="str">
        <f t="shared" si="0"/>
        <v>2019-0032-001</v>
      </c>
      <c r="J14" s="6" t="s">
        <v>79</v>
      </c>
      <c r="K14" t="s">
        <v>90</v>
      </c>
      <c r="L14">
        <v>1</v>
      </c>
    </row>
    <row r="15" spans="1:12" x14ac:dyDescent="0.25">
      <c r="A15" t="s">
        <v>0</v>
      </c>
      <c r="B15" s="16" t="s">
        <v>5</v>
      </c>
      <c r="C15" t="s">
        <v>8</v>
      </c>
      <c r="D15" s="16" t="s">
        <v>8</v>
      </c>
      <c r="E15" t="s">
        <v>23</v>
      </c>
      <c r="F15" s="4" t="s">
        <v>120</v>
      </c>
      <c r="G15" t="s">
        <v>31</v>
      </c>
      <c r="H15">
        <v>2019</v>
      </c>
      <c r="I15" t="str">
        <f t="shared" si="0"/>
        <v>2019-0033-001</v>
      </c>
      <c r="J15" s="6" t="s">
        <v>79</v>
      </c>
      <c r="K15" t="s">
        <v>90</v>
      </c>
      <c r="L15">
        <v>1</v>
      </c>
    </row>
    <row r="16" spans="1:12" x14ac:dyDescent="0.25">
      <c r="A16" t="s">
        <v>0</v>
      </c>
      <c r="B16" s="16" t="s">
        <v>5</v>
      </c>
      <c r="C16" t="s">
        <v>8</v>
      </c>
      <c r="D16" s="16" t="s">
        <v>8</v>
      </c>
      <c r="E16" t="s">
        <v>24</v>
      </c>
      <c r="F16" s="4" t="s">
        <v>121</v>
      </c>
      <c r="G16" t="s">
        <v>31</v>
      </c>
      <c r="H16">
        <v>2019</v>
      </c>
      <c r="I16" t="str">
        <f t="shared" si="0"/>
        <v>2019-0034-001</v>
      </c>
      <c r="J16" s="6" t="s">
        <v>79</v>
      </c>
      <c r="K16" t="s">
        <v>90</v>
      </c>
      <c r="L16">
        <v>1</v>
      </c>
    </row>
    <row r="17" spans="1:12" x14ac:dyDescent="0.25">
      <c r="A17" t="s">
        <v>0</v>
      </c>
      <c r="B17" s="16" t="s">
        <v>5</v>
      </c>
      <c r="C17" t="s">
        <v>8</v>
      </c>
      <c r="D17" s="16" t="s">
        <v>8</v>
      </c>
      <c r="E17" t="s">
        <v>25</v>
      </c>
      <c r="F17" s="4" t="s">
        <v>122</v>
      </c>
      <c r="G17" t="s">
        <v>31</v>
      </c>
      <c r="H17">
        <v>2019</v>
      </c>
      <c r="I17" t="str">
        <f t="shared" si="0"/>
        <v>2019-0035-001</v>
      </c>
      <c r="J17" s="6" t="s">
        <v>79</v>
      </c>
      <c r="K17" t="s">
        <v>90</v>
      </c>
      <c r="L17">
        <v>1</v>
      </c>
    </row>
    <row r="18" spans="1:12" x14ac:dyDescent="0.25">
      <c r="A18" t="s">
        <v>0</v>
      </c>
      <c r="B18" s="17" t="s">
        <v>10</v>
      </c>
      <c r="C18" t="s">
        <v>9</v>
      </c>
      <c r="D18" s="17" t="s">
        <v>195</v>
      </c>
      <c r="E18" t="s">
        <v>17</v>
      </c>
      <c r="F18" s="4" t="s">
        <v>123</v>
      </c>
      <c r="G18" t="s">
        <v>31</v>
      </c>
      <c r="H18">
        <v>2019</v>
      </c>
      <c r="I18" t="str">
        <f t="shared" si="0"/>
        <v>2019-0040-001</v>
      </c>
      <c r="J18" s="6" t="s">
        <v>79</v>
      </c>
      <c r="K18" t="s">
        <v>90</v>
      </c>
      <c r="L18">
        <v>1</v>
      </c>
    </row>
    <row r="19" spans="1:12" x14ac:dyDescent="0.25">
      <c r="A19" t="s">
        <v>0</v>
      </c>
      <c r="B19" s="17" t="s">
        <v>10</v>
      </c>
      <c r="C19" t="s">
        <v>9</v>
      </c>
      <c r="D19" s="17" t="s">
        <v>195</v>
      </c>
      <c r="E19" t="s">
        <v>17</v>
      </c>
      <c r="F19" s="4" t="s">
        <v>123</v>
      </c>
      <c r="G19" t="s">
        <v>31</v>
      </c>
      <c r="H19">
        <v>2019</v>
      </c>
      <c r="I19" t="str">
        <f t="shared" si="0"/>
        <v>2019-0040-002</v>
      </c>
      <c r="J19" s="6" t="s">
        <v>77</v>
      </c>
      <c r="K19" t="s">
        <v>91</v>
      </c>
      <c r="L19">
        <v>1</v>
      </c>
    </row>
    <row r="20" spans="1:12" x14ac:dyDescent="0.25">
      <c r="A20" t="s">
        <v>0</v>
      </c>
      <c r="B20" s="17" t="s">
        <v>10</v>
      </c>
      <c r="C20" t="s">
        <v>9</v>
      </c>
      <c r="D20" s="17" t="s">
        <v>195</v>
      </c>
      <c r="E20" t="s">
        <v>17</v>
      </c>
      <c r="F20" s="4" t="s">
        <v>123</v>
      </c>
      <c r="G20" t="s">
        <v>31</v>
      </c>
      <c r="H20">
        <v>2019</v>
      </c>
      <c r="I20" t="str">
        <f t="shared" si="0"/>
        <v>2019-0040-003</v>
      </c>
      <c r="J20" s="6" t="s">
        <v>80</v>
      </c>
      <c r="K20" t="s">
        <v>92</v>
      </c>
      <c r="L20">
        <v>1</v>
      </c>
    </row>
    <row r="21" spans="1:12" x14ac:dyDescent="0.25">
      <c r="A21" t="s">
        <v>0</v>
      </c>
      <c r="B21" s="17" t="s">
        <v>10</v>
      </c>
      <c r="C21" t="s">
        <v>9</v>
      </c>
      <c r="D21" s="17" t="s">
        <v>195</v>
      </c>
      <c r="E21" t="s">
        <v>17</v>
      </c>
      <c r="F21" s="4" t="s">
        <v>123</v>
      </c>
      <c r="G21" t="s">
        <v>31</v>
      </c>
      <c r="H21">
        <v>2019</v>
      </c>
      <c r="I21" t="str">
        <f t="shared" si="0"/>
        <v>2019-0040-004</v>
      </c>
      <c r="J21" s="6" t="s">
        <v>100</v>
      </c>
      <c r="K21" t="s">
        <v>93</v>
      </c>
      <c r="L21">
        <v>1</v>
      </c>
    </row>
    <row r="22" spans="1:12" x14ac:dyDescent="0.25">
      <c r="A22" t="s">
        <v>0</v>
      </c>
      <c r="B22" s="17" t="s">
        <v>10</v>
      </c>
      <c r="C22" t="s">
        <v>9</v>
      </c>
      <c r="D22" s="17" t="s">
        <v>195</v>
      </c>
      <c r="E22" t="s">
        <v>17</v>
      </c>
      <c r="F22" s="4" t="s">
        <v>123</v>
      </c>
      <c r="G22" t="s">
        <v>31</v>
      </c>
      <c r="H22">
        <v>2019</v>
      </c>
      <c r="I22" t="str">
        <f t="shared" si="0"/>
        <v>2019-0040-005</v>
      </c>
      <c r="J22" s="6" t="s">
        <v>76</v>
      </c>
      <c r="K22" t="s">
        <v>94</v>
      </c>
      <c r="L22">
        <v>1</v>
      </c>
    </row>
    <row r="23" spans="1:12" x14ac:dyDescent="0.25">
      <c r="A23" t="s">
        <v>0</v>
      </c>
      <c r="B23" s="17" t="s">
        <v>10</v>
      </c>
      <c r="C23" t="s">
        <v>9</v>
      </c>
      <c r="D23" s="17" t="s">
        <v>195</v>
      </c>
      <c r="E23" t="s">
        <v>17</v>
      </c>
      <c r="F23" s="4" t="s">
        <v>123</v>
      </c>
      <c r="G23" t="s">
        <v>31</v>
      </c>
      <c r="H23">
        <v>2019</v>
      </c>
      <c r="I23" t="str">
        <f t="shared" si="0"/>
        <v>2019-0040-006</v>
      </c>
      <c r="J23" s="6" t="s">
        <v>101</v>
      </c>
      <c r="K23" t="s">
        <v>95</v>
      </c>
      <c r="L23">
        <v>1</v>
      </c>
    </row>
    <row r="24" spans="1:12" x14ac:dyDescent="0.25">
      <c r="A24" t="s">
        <v>0</v>
      </c>
      <c r="B24" s="17" t="s">
        <v>10</v>
      </c>
      <c r="C24" t="s">
        <v>9</v>
      </c>
      <c r="D24" s="17" t="s">
        <v>195</v>
      </c>
      <c r="E24" t="s">
        <v>17</v>
      </c>
      <c r="F24" s="4" t="s">
        <v>123</v>
      </c>
      <c r="G24" t="s">
        <v>31</v>
      </c>
      <c r="H24">
        <v>2019</v>
      </c>
      <c r="I24" t="str">
        <f t="shared" si="0"/>
        <v>2019-0040-007</v>
      </c>
      <c r="J24" s="6" t="s">
        <v>102</v>
      </c>
      <c r="K24" t="s">
        <v>96</v>
      </c>
      <c r="L24">
        <v>1</v>
      </c>
    </row>
    <row r="25" spans="1:12" x14ac:dyDescent="0.25">
      <c r="A25" t="s">
        <v>0</v>
      </c>
      <c r="B25" s="17" t="s">
        <v>10</v>
      </c>
      <c r="C25" t="s">
        <v>9</v>
      </c>
      <c r="D25" s="17" t="s">
        <v>195</v>
      </c>
      <c r="E25" t="s">
        <v>17</v>
      </c>
      <c r="F25" s="4" t="s">
        <v>123</v>
      </c>
      <c r="G25" t="s">
        <v>31</v>
      </c>
      <c r="H25">
        <v>2019</v>
      </c>
      <c r="I25" t="str">
        <f t="shared" si="0"/>
        <v>2019-0040-008</v>
      </c>
      <c r="J25" s="6" t="s">
        <v>103</v>
      </c>
      <c r="K25" t="s">
        <v>97</v>
      </c>
      <c r="L25">
        <v>1</v>
      </c>
    </row>
    <row r="26" spans="1:12" x14ac:dyDescent="0.25">
      <c r="A26" t="s">
        <v>0</v>
      </c>
      <c r="B26" s="17" t="s">
        <v>10</v>
      </c>
      <c r="C26" t="s">
        <v>9</v>
      </c>
      <c r="D26" s="17" t="s">
        <v>195</v>
      </c>
      <c r="E26" t="s">
        <v>17</v>
      </c>
      <c r="F26" s="4" t="s">
        <v>123</v>
      </c>
      <c r="G26" t="s">
        <v>31</v>
      </c>
      <c r="H26">
        <v>2019</v>
      </c>
      <c r="I26" t="str">
        <f t="shared" si="0"/>
        <v>2019-0040-009</v>
      </c>
      <c r="J26" s="6" t="s">
        <v>104</v>
      </c>
      <c r="K26" t="s">
        <v>98</v>
      </c>
      <c r="L26">
        <v>1</v>
      </c>
    </row>
    <row r="27" spans="1:12" x14ac:dyDescent="0.25">
      <c r="A27" t="s">
        <v>0</v>
      </c>
      <c r="B27" s="17" t="s">
        <v>10</v>
      </c>
      <c r="C27" t="s">
        <v>9</v>
      </c>
      <c r="D27" s="17" t="s">
        <v>195</v>
      </c>
      <c r="E27" t="s">
        <v>17</v>
      </c>
      <c r="F27" s="4" t="s">
        <v>123</v>
      </c>
      <c r="G27" t="s">
        <v>31</v>
      </c>
      <c r="H27">
        <v>2019</v>
      </c>
      <c r="I27" t="str">
        <f t="shared" si="0"/>
        <v>2019-0040-010</v>
      </c>
      <c r="J27" s="6" t="s">
        <v>105</v>
      </c>
      <c r="K27" t="s">
        <v>99</v>
      </c>
      <c r="L27">
        <v>1</v>
      </c>
    </row>
    <row r="28" spans="1:12" x14ac:dyDescent="0.25">
      <c r="A28" t="s">
        <v>0</v>
      </c>
      <c r="B28" s="17" t="s">
        <v>10</v>
      </c>
      <c r="C28" t="s">
        <v>9</v>
      </c>
      <c r="D28" s="17" t="s">
        <v>195</v>
      </c>
      <c r="E28" t="s">
        <v>19</v>
      </c>
      <c r="F28" s="4" t="s">
        <v>124</v>
      </c>
      <c r="G28" t="s">
        <v>31</v>
      </c>
      <c r="H28">
        <v>2019</v>
      </c>
      <c r="I28" t="str">
        <f t="shared" si="0"/>
        <v>2019-0041-001</v>
      </c>
      <c r="J28" s="6" t="s">
        <v>79</v>
      </c>
      <c r="K28" t="s">
        <v>90</v>
      </c>
      <c r="L28">
        <v>1</v>
      </c>
    </row>
    <row r="29" spans="1:12" x14ac:dyDescent="0.25">
      <c r="A29" t="s">
        <v>0</v>
      </c>
      <c r="B29" s="17" t="s">
        <v>10</v>
      </c>
      <c r="C29" t="s">
        <v>9</v>
      </c>
      <c r="D29" s="17" t="s">
        <v>195</v>
      </c>
      <c r="E29" t="s">
        <v>19</v>
      </c>
      <c r="F29" s="4" t="s">
        <v>124</v>
      </c>
      <c r="G29" t="s">
        <v>31</v>
      </c>
      <c r="H29">
        <v>2019</v>
      </c>
      <c r="I29" t="str">
        <f t="shared" ref="I29:I37" si="1">+CONCATENATE(H29,"-",F29,"-",J29)</f>
        <v>2019-0041-002</v>
      </c>
      <c r="J29" s="6" t="s">
        <v>77</v>
      </c>
      <c r="K29" t="s">
        <v>91</v>
      </c>
      <c r="L29">
        <v>1</v>
      </c>
    </row>
    <row r="30" spans="1:12" x14ac:dyDescent="0.25">
      <c r="A30" t="s">
        <v>0</v>
      </c>
      <c r="B30" s="17" t="s">
        <v>10</v>
      </c>
      <c r="C30" t="s">
        <v>9</v>
      </c>
      <c r="D30" s="17" t="s">
        <v>195</v>
      </c>
      <c r="E30" t="s">
        <v>19</v>
      </c>
      <c r="F30" s="4" t="s">
        <v>124</v>
      </c>
      <c r="G30" t="s">
        <v>31</v>
      </c>
      <c r="H30">
        <v>2019</v>
      </c>
      <c r="I30" t="str">
        <f t="shared" si="1"/>
        <v>2019-0041-003</v>
      </c>
      <c r="J30" s="6" t="s">
        <v>80</v>
      </c>
      <c r="K30" t="s">
        <v>92</v>
      </c>
      <c r="L30">
        <v>1</v>
      </c>
    </row>
    <row r="31" spans="1:12" x14ac:dyDescent="0.25">
      <c r="A31" t="s">
        <v>0</v>
      </c>
      <c r="B31" s="17" t="s">
        <v>10</v>
      </c>
      <c r="C31" t="s">
        <v>9</v>
      </c>
      <c r="D31" s="17" t="s">
        <v>195</v>
      </c>
      <c r="E31" t="s">
        <v>19</v>
      </c>
      <c r="F31" s="4" t="s">
        <v>124</v>
      </c>
      <c r="G31" t="s">
        <v>31</v>
      </c>
      <c r="H31">
        <v>2019</v>
      </c>
      <c r="I31" t="str">
        <f t="shared" si="1"/>
        <v>2019-0041-004</v>
      </c>
      <c r="J31" s="6" t="s">
        <v>100</v>
      </c>
      <c r="K31" t="s">
        <v>93</v>
      </c>
      <c r="L31">
        <v>1</v>
      </c>
    </row>
    <row r="32" spans="1:12" x14ac:dyDescent="0.25">
      <c r="A32" t="s">
        <v>0</v>
      </c>
      <c r="B32" s="17" t="s">
        <v>10</v>
      </c>
      <c r="C32" t="s">
        <v>9</v>
      </c>
      <c r="D32" s="17" t="s">
        <v>195</v>
      </c>
      <c r="E32" t="s">
        <v>19</v>
      </c>
      <c r="F32" s="4" t="s">
        <v>124</v>
      </c>
      <c r="G32" t="s">
        <v>31</v>
      </c>
      <c r="H32">
        <v>2019</v>
      </c>
      <c r="I32" t="str">
        <f t="shared" si="1"/>
        <v>2019-0041-005</v>
      </c>
      <c r="J32" s="6" t="s">
        <v>76</v>
      </c>
      <c r="K32" t="s">
        <v>94</v>
      </c>
      <c r="L32">
        <v>1</v>
      </c>
    </row>
    <row r="33" spans="1:12" x14ac:dyDescent="0.25">
      <c r="A33" t="s">
        <v>0</v>
      </c>
      <c r="B33" s="17" t="s">
        <v>10</v>
      </c>
      <c r="C33" t="s">
        <v>9</v>
      </c>
      <c r="D33" s="17" t="s">
        <v>195</v>
      </c>
      <c r="E33" t="s">
        <v>19</v>
      </c>
      <c r="F33" s="4" t="s">
        <v>124</v>
      </c>
      <c r="G33" t="s">
        <v>31</v>
      </c>
      <c r="H33">
        <v>2019</v>
      </c>
      <c r="I33" t="str">
        <f t="shared" si="1"/>
        <v>2019-0041-006</v>
      </c>
      <c r="J33" s="6" t="s">
        <v>101</v>
      </c>
      <c r="K33" t="s">
        <v>95</v>
      </c>
      <c r="L33">
        <v>1</v>
      </c>
    </row>
    <row r="34" spans="1:12" x14ac:dyDescent="0.25">
      <c r="A34" t="s">
        <v>0</v>
      </c>
      <c r="B34" s="17" t="s">
        <v>10</v>
      </c>
      <c r="C34" t="s">
        <v>9</v>
      </c>
      <c r="D34" s="17" t="s">
        <v>195</v>
      </c>
      <c r="E34" t="s">
        <v>19</v>
      </c>
      <c r="F34" s="4" t="s">
        <v>124</v>
      </c>
      <c r="G34" t="s">
        <v>31</v>
      </c>
      <c r="H34">
        <v>2019</v>
      </c>
      <c r="I34" t="str">
        <f t="shared" si="1"/>
        <v>2019-0041-007</v>
      </c>
      <c r="J34" s="6" t="s">
        <v>102</v>
      </c>
      <c r="K34" t="s">
        <v>96</v>
      </c>
      <c r="L34">
        <v>1</v>
      </c>
    </row>
    <row r="35" spans="1:12" x14ac:dyDescent="0.25">
      <c r="A35" t="s">
        <v>0</v>
      </c>
      <c r="B35" s="17" t="s">
        <v>10</v>
      </c>
      <c r="C35" t="s">
        <v>9</v>
      </c>
      <c r="D35" s="17" t="s">
        <v>195</v>
      </c>
      <c r="E35" t="s">
        <v>19</v>
      </c>
      <c r="F35" s="4" t="s">
        <v>124</v>
      </c>
      <c r="G35" t="s">
        <v>31</v>
      </c>
      <c r="H35">
        <v>2019</v>
      </c>
      <c r="I35" t="str">
        <f t="shared" si="1"/>
        <v>2019-0041-008</v>
      </c>
      <c r="J35" s="6" t="s">
        <v>103</v>
      </c>
      <c r="K35" t="s">
        <v>97</v>
      </c>
      <c r="L35">
        <v>1</v>
      </c>
    </row>
    <row r="36" spans="1:12" x14ac:dyDescent="0.25">
      <c r="A36" t="s">
        <v>0</v>
      </c>
      <c r="B36" s="17" t="s">
        <v>10</v>
      </c>
      <c r="C36" t="s">
        <v>9</v>
      </c>
      <c r="D36" s="17" t="s">
        <v>195</v>
      </c>
      <c r="E36" t="s">
        <v>19</v>
      </c>
      <c r="F36" s="4" t="s">
        <v>124</v>
      </c>
      <c r="G36" t="s">
        <v>31</v>
      </c>
      <c r="H36">
        <v>2019</v>
      </c>
      <c r="I36" t="str">
        <f t="shared" si="1"/>
        <v>2019-0041-009</v>
      </c>
      <c r="J36" s="6" t="s">
        <v>104</v>
      </c>
      <c r="K36" t="s">
        <v>98</v>
      </c>
      <c r="L36">
        <v>1</v>
      </c>
    </row>
    <row r="37" spans="1:12" x14ac:dyDescent="0.25">
      <c r="A37" t="s">
        <v>0</v>
      </c>
      <c r="B37" s="17" t="s">
        <v>10</v>
      </c>
      <c r="C37" t="s">
        <v>9</v>
      </c>
      <c r="D37" s="17" t="s">
        <v>195</v>
      </c>
      <c r="E37" t="s">
        <v>19</v>
      </c>
      <c r="F37" s="4" t="s">
        <v>124</v>
      </c>
      <c r="G37" t="s">
        <v>31</v>
      </c>
      <c r="H37">
        <v>2019</v>
      </c>
      <c r="I37" t="str">
        <f t="shared" si="1"/>
        <v>2019-0041-010</v>
      </c>
      <c r="J37" s="6" t="s">
        <v>105</v>
      </c>
      <c r="K37" t="s">
        <v>99</v>
      </c>
      <c r="L37">
        <v>1</v>
      </c>
    </row>
    <row r="38" spans="1:12" x14ac:dyDescent="0.25">
      <c r="A38" t="s">
        <v>0</v>
      </c>
      <c r="B38" s="17" t="s">
        <v>10</v>
      </c>
      <c r="C38" t="s">
        <v>9</v>
      </c>
      <c r="D38" s="17" t="s">
        <v>195</v>
      </c>
      <c r="E38" t="s">
        <v>18</v>
      </c>
      <c r="F38" s="4" t="s">
        <v>125</v>
      </c>
      <c r="G38" t="s">
        <v>31</v>
      </c>
      <c r="H38">
        <v>2019</v>
      </c>
      <c r="I38" t="str">
        <f t="shared" si="0"/>
        <v>2019-0042-001</v>
      </c>
      <c r="J38" s="6" t="s">
        <v>79</v>
      </c>
      <c r="K38" t="s">
        <v>90</v>
      </c>
      <c r="L38">
        <v>1</v>
      </c>
    </row>
    <row r="39" spans="1:12" x14ac:dyDescent="0.25">
      <c r="A39" t="s">
        <v>0</v>
      </c>
      <c r="B39" s="18" t="s">
        <v>10</v>
      </c>
      <c r="C39" t="s">
        <v>9</v>
      </c>
      <c r="D39" s="18" t="s">
        <v>196</v>
      </c>
      <c r="E39" t="s">
        <v>13</v>
      </c>
      <c r="F39" s="4" t="s">
        <v>126</v>
      </c>
      <c r="G39" t="s">
        <v>34</v>
      </c>
      <c r="H39">
        <v>2019</v>
      </c>
      <c r="I39" t="str">
        <f t="shared" si="0"/>
        <v>2019-0043-001</v>
      </c>
      <c r="J39" s="6" t="s">
        <v>79</v>
      </c>
      <c r="K39" t="s">
        <v>90</v>
      </c>
      <c r="L39">
        <v>1</v>
      </c>
    </row>
    <row r="40" spans="1:12" x14ac:dyDescent="0.25">
      <c r="A40" t="s">
        <v>0</v>
      </c>
      <c r="B40" s="18" t="s">
        <v>10</v>
      </c>
      <c r="C40" t="s">
        <v>9</v>
      </c>
      <c r="D40" s="18" t="s">
        <v>196</v>
      </c>
      <c r="E40" t="s">
        <v>14</v>
      </c>
      <c r="F40" s="4" t="s">
        <v>127</v>
      </c>
      <c r="G40" t="s">
        <v>34</v>
      </c>
      <c r="H40">
        <v>2019</v>
      </c>
      <c r="I40" t="str">
        <f t="shared" si="0"/>
        <v>2019-0044-001</v>
      </c>
      <c r="J40" s="6" t="s">
        <v>79</v>
      </c>
      <c r="K40" t="s">
        <v>90</v>
      </c>
      <c r="L40">
        <v>1</v>
      </c>
    </row>
    <row r="41" spans="1:12" x14ac:dyDescent="0.25">
      <c r="A41" t="s">
        <v>0</v>
      </c>
      <c r="B41" s="18" t="s">
        <v>10</v>
      </c>
      <c r="C41" t="s">
        <v>9</v>
      </c>
      <c r="D41" s="18" t="s">
        <v>196</v>
      </c>
      <c r="E41" t="s">
        <v>15</v>
      </c>
      <c r="F41" s="4" t="s">
        <v>128</v>
      </c>
      <c r="G41" t="s">
        <v>34</v>
      </c>
      <c r="H41">
        <v>2019</v>
      </c>
      <c r="I41" t="str">
        <f t="shared" si="0"/>
        <v>2019-0045-001</v>
      </c>
      <c r="J41" s="6" t="s">
        <v>79</v>
      </c>
      <c r="K41" t="s">
        <v>90</v>
      </c>
      <c r="L41">
        <v>1</v>
      </c>
    </row>
    <row r="42" spans="1:12" x14ac:dyDescent="0.25">
      <c r="A42" t="s">
        <v>0</v>
      </c>
      <c r="B42" s="18" t="s">
        <v>10</v>
      </c>
      <c r="C42" t="s">
        <v>9</v>
      </c>
      <c r="D42" s="18" t="s">
        <v>196</v>
      </c>
      <c r="E42" t="s">
        <v>16</v>
      </c>
      <c r="F42" s="4" t="s">
        <v>129</v>
      </c>
      <c r="G42" t="s">
        <v>34</v>
      </c>
      <c r="H42">
        <v>2019</v>
      </c>
      <c r="I42" t="str">
        <f t="shared" si="0"/>
        <v>2019-0046-001</v>
      </c>
      <c r="J42" s="6" t="s">
        <v>79</v>
      </c>
      <c r="K42" t="s">
        <v>90</v>
      </c>
      <c r="L42">
        <v>1</v>
      </c>
    </row>
    <row r="43" spans="1:12" x14ac:dyDescent="0.25">
      <c r="A43" t="s">
        <v>0</v>
      </c>
      <c r="B43" s="18" t="s">
        <v>10</v>
      </c>
      <c r="C43" t="s">
        <v>9</v>
      </c>
      <c r="D43" s="18" t="s">
        <v>196</v>
      </c>
      <c r="E43" t="s">
        <v>13</v>
      </c>
      <c r="F43" s="4" t="s">
        <v>126</v>
      </c>
      <c r="G43" t="s">
        <v>32</v>
      </c>
      <c r="H43">
        <v>2019</v>
      </c>
      <c r="I43" t="str">
        <f t="shared" si="0"/>
        <v>2019-0043-001</v>
      </c>
      <c r="J43" s="6" t="s">
        <v>79</v>
      </c>
      <c r="K43" t="s">
        <v>90</v>
      </c>
      <c r="L43">
        <v>1</v>
      </c>
    </row>
    <row r="44" spans="1:12" x14ac:dyDescent="0.25">
      <c r="A44" t="s">
        <v>0</v>
      </c>
      <c r="B44" s="18" t="s">
        <v>10</v>
      </c>
      <c r="C44" t="s">
        <v>9</v>
      </c>
      <c r="D44" s="18" t="s">
        <v>196</v>
      </c>
      <c r="E44" t="s">
        <v>14</v>
      </c>
      <c r="F44" s="4" t="s">
        <v>127</v>
      </c>
      <c r="G44" t="s">
        <v>32</v>
      </c>
      <c r="H44">
        <v>2019</v>
      </c>
      <c r="I44" t="str">
        <f t="shared" si="0"/>
        <v>2019-0044-001</v>
      </c>
      <c r="J44" s="6" t="s">
        <v>79</v>
      </c>
      <c r="K44" t="s">
        <v>90</v>
      </c>
      <c r="L44">
        <v>1</v>
      </c>
    </row>
    <row r="45" spans="1:12" x14ac:dyDescent="0.25">
      <c r="A45" t="s">
        <v>0</v>
      </c>
      <c r="B45" s="18" t="s">
        <v>10</v>
      </c>
      <c r="C45" t="s">
        <v>9</v>
      </c>
      <c r="D45" s="18" t="s">
        <v>196</v>
      </c>
      <c r="E45" t="s">
        <v>15</v>
      </c>
      <c r="F45" s="4" t="s">
        <v>128</v>
      </c>
      <c r="G45" t="s">
        <v>32</v>
      </c>
      <c r="H45">
        <v>2019</v>
      </c>
      <c r="I45" t="str">
        <f t="shared" si="0"/>
        <v>2019-0045-001</v>
      </c>
      <c r="J45" s="6" t="s">
        <v>79</v>
      </c>
      <c r="K45" t="s">
        <v>90</v>
      </c>
      <c r="L45">
        <v>1</v>
      </c>
    </row>
    <row r="46" spans="1:12" x14ac:dyDescent="0.25">
      <c r="A46" t="s">
        <v>0</v>
      </c>
      <c r="B46" s="18" t="s">
        <v>10</v>
      </c>
      <c r="C46" t="s">
        <v>9</v>
      </c>
      <c r="D46" s="18" t="s">
        <v>196</v>
      </c>
      <c r="E46" t="s">
        <v>13</v>
      </c>
      <c r="F46" s="4" t="s">
        <v>126</v>
      </c>
      <c r="G46" t="s">
        <v>33</v>
      </c>
      <c r="H46">
        <v>2019</v>
      </c>
      <c r="I46" t="str">
        <f t="shared" si="0"/>
        <v>2019-0043-001</v>
      </c>
      <c r="J46" s="6" t="s">
        <v>79</v>
      </c>
      <c r="K46" t="s">
        <v>90</v>
      </c>
      <c r="L46">
        <v>1</v>
      </c>
    </row>
    <row r="47" spans="1:12" x14ac:dyDescent="0.25">
      <c r="A47" t="s">
        <v>0</v>
      </c>
      <c r="B47" s="18" t="s">
        <v>10</v>
      </c>
      <c r="C47" t="s">
        <v>9</v>
      </c>
      <c r="D47" s="18" t="s">
        <v>196</v>
      </c>
      <c r="E47" t="s">
        <v>14</v>
      </c>
      <c r="F47" s="4" t="s">
        <v>127</v>
      </c>
      <c r="G47" t="s">
        <v>33</v>
      </c>
      <c r="H47">
        <v>2019</v>
      </c>
      <c r="I47" t="str">
        <f t="shared" si="0"/>
        <v>2019-0044-001</v>
      </c>
      <c r="J47" s="6" t="s">
        <v>79</v>
      </c>
      <c r="K47" t="s">
        <v>90</v>
      </c>
      <c r="L47">
        <v>1</v>
      </c>
    </row>
    <row r="48" spans="1:12" x14ac:dyDescent="0.25">
      <c r="A48" s="19" t="s">
        <v>40</v>
      </c>
      <c r="B48" s="19" t="s">
        <v>42</v>
      </c>
      <c r="C48" t="s">
        <v>42</v>
      </c>
      <c r="D48" s="19" t="s">
        <v>198</v>
      </c>
      <c r="E48" t="s">
        <v>43</v>
      </c>
      <c r="F48" s="4" t="s">
        <v>130</v>
      </c>
      <c r="G48" t="s">
        <v>41</v>
      </c>
      <c r="H48">
        <v>2019</v>
      </c>
      <c r="I48" t="str">
        <f t="shared" si="0"/>
        <v>2019-0050-001</v>
      </c>
      <c r="J48" s="6" t="s">
        <v>79</v>
      </c>
      <c r="K48" t="s">
        <v>90</v>
      </c>
      <c r="L48">
        <v>1</v>
      </c>
    </row>
    <row r="49" spans="1:12" x14ac:dyDescent="0.25">
      <c r="A49" s="19" t="s">
        <v>40</v>
      </c>
      <c r="B49" s="19" t="s">
        <v>42</v>
      </c>
      <c r="C49" t="s">
        <v>42</v>
      </c>
      <c r="D49" s="19"/>
      <c r="E49" t="s">
        <v>44</v>
      </c>
      <c r="F49" s="4" t="s">
        <v>131</v>
      </c>
      <c r="G49" t="s">
        <v>41</v>
      </c>
      <c r="H49">
        <v>2019</v>
      </c>
      <c r="I49" t="str">
        <f t="shared" si="0"/>
        <v>2019-0051-001</v>
      </c>
      <c r="J49" s="6" t="s">
        <v>79</v>
      </c>
      <c r="K49" t="s">
        <v>90</v>
      </c>
      <c r="L49">
        <v>1</v>
      </c>
    </row>
    <row r="50" spans="1:12" x14ac:dyDescent="0.25">
      <c r="A50" s="19" t="s">
        <v>1</v>
      </c>
      <c r="B50" s="19" t="s">
        <v>47</v>
      </c>
      <c r="C50" t="s">
        <v>47</v>
      </c>
      <c r="D50" s="19"/>
      <c r="E50" t="s">
        <v>47</v>
      </c>
      <c r="F50" s="4" t="s">
        <v>132</v>
      </c>
      <c r="G50" t="s">
        <v>47</v>
      </c>
      <c r="H50">
        <v>2019</v>
      </c>
      <c r="I50" t="str">
        <f t="shared" si="0"/>
        <v>2019-0060-001</v>
      </c>
      <c r="J50" s="6" t="s">
        <v>79</v>
      </c>
      <c r="K50" t="s">
        <v>90</v>
      </c>
      <c r="L50">
        <v>1</v>
      </c>
    </row>
    <row r="51" spans="1:12" x14ac:dyDescent="0.25">
      <c r="A51" t="s">
        <v>35</v>
      </c>
      <c r="B51" s="20" t="s">
        <v>12</v>
      </c>
      <c r="C51" t="s">
        <v>38</v>
      </c>
      <c r="D51" s="20" t="s">
        <v>197</v>
      </c>
      <c r="E51" t="s">
        <v>37</v>
      </c>
      <c r="F51" s="4">
        <v>2790</v>
      </c>
      <c r="G51" t="s">
        <v>36</v>
      </c>
      <c r="H51">
        <v>2016</v>
      </c>
      <c r="I51" t="str">
        <f>+CONCATENATE(H51,"-",F51,"-",J51)</f>
        <v>2016-2790-001</v>
      </c>
      <c r="J51" s="6" t="s">
        <v>79</v>
      </c>
      <c r="K51" t="s">
        <v>71</v>
      </c>
      <c r="L51">
        <v>1</v>
      </c>
    </row>
    <row r="52" spans="1:12" x14ac:dyDescent="0.25">
      <c r="A52" t="s">
        <v>35</v>
      </c>
      <c r="B52" s="20" t="s">
        <v>12</v>
      </c>
      <c r="C52" t="s">
        <v>38</v>
      </c>
      <c r="D52" s="20" t="s">
        <v>197</v>
      </c>
      <c r="E52" t="s">
        <v>37</v>
      </c>
      <c r="F52" s="4">
        <v>2790</v>
      </c>
      <c r="G52" t="s">
        <v>36</v>
      </c>
      <c r="H52">
        <v>2016</v>
      </c>
      <c r="I52" t="str">
        <f t="shared" ref="I52:I60" si="2">+CONCATENATE(H52,"-",F52,"-",J52)</f>
        <v>2016-2790-005</v>
      </c>
      <c r="J52" s="6" t="s">
        <v>76</v>
      </c>
      <c r="K52" t="s">
        <v>72</v>
      </c>
      <c r="L52">
        <v>1</v>
      </c>
    </row>
    <row r="53" spans="1:12" x14ac:dyDescent="0.25">
      <c r="A53" t="s">
        <v>35</v>
      </c>
      <c r="B53" s="20" t="s">
        <v>12</v>
      </c>
      <c r="C53" t="s">
        <v>38</v>
      </c>
      <c r="D53" s="20" t="s">
        <v>197</v>
      </c>
      <c r="E53" t="s">
        <v>37</v>
      </c>
      <c r="F53" s="4">
        <v>2790</v>
      </c>
      <c r="G53" t="s">
        <v>36</v>
      </c>
      <c r="H53">
        <v>2016</v>
      </c>
      <c r="I53" t="str">
        <f t="shared" si="2"/>
        <v>2016-2790-002</v>
      </c>
      <c r="J53" s="6" t="s">
        <v>77</v>
      </c>
      <c r="K53" t="s">
        <v>73</v>
      </c>
      <c r="L53">
        <v>1</v>
      </c>
    </row>
    <row r="54" spans="1:12" x14ac:dyDescent="0.25">
      <c r="A54" t="s">
        <v>35</v>
      </c>
      <c r="B54" s="20" t="s">
        <v>12</v>
      </c>
      <c r="C54" t="s">
        <v>38</v>
      </c>
      <c r="D54" s="20" t="s">
        <v>197</v>
      </c>
      <c r="E54" t="s">
        <v>37</v>
      </c>
      <c r="F54" s="4">
        <v>2790</v>
      </c>
      <c r="G54" t="s">
        <v>36</v>
      </c>
      <c r="H54">
        <v>2016</v>
      </c>
      <c r="I54" t="str">
        <f t="shared" si="2"/>
        <v>2016-2790-003</v>
      </c>
      <c r="J54" s="6" t="s">
        <v>80</v>
      </c>
      <c r="K54" t="s">
        <v>74</v>
      </c>
      <c r="L54">
        <v>1</v>
      </c>
    </row>
    <row r="55" spans="1:12" x14ac:dyDescent="0.25">
      <c r="A55" t="s">
        <v>35</v>
      </c>
      <c r="B55" s="20" t="s">
        <v>12</v>
      </c>
      <c r="C55" t="s">
        <v>38</v>
      </c>
      <c r="D55" s="20" t="s">
        <v>197</v>
      </c>
      <c r="E55" t="s">
        <v>37</v>
      </c>
      <c r="F55" s="4">
        <v>2790</v>
      </c>
      <c r="G55" t="s">
        <v>36</v>
      </c>
      <c r="H55">
        <v>2016</v>
      </c>
      <c r="I55" t="str">
        <f t="shared" si="2"/>
        <v>2016-2790-090004</v>
      </c>
      <c r="J55" s="6" t="s">
        <v>78</v>
      </c>
      <c r="K55" t="s">
        <v>75</v>
      </c>
      <c r="L55">
        <v>1</v>
      </c>
    </row>
    <row r="56" spans="1:12" x14ac:dyDescent="0.25">
      <c r="A56" t="s">
        <v>35</v>
      </c>
      <c r="B56" s="20" t="s">
        <v>12</v>
      </c>
      <c r="C56" t="s">
        <v>38</v>
      </c>
      <c r="D56" s="20" t="s">
        <v>197</v>
      </c>
      <c r="E56" t="s">
        <v>37</v>
      </c>
      <c r="F56" s="4">
        <v>2790</v>
      </c>
      <c r="G56" t="s">
        <v>36</v>
      </c>
      <c r="H56">
        <v>2016</v>
      </c>
      <c r="I56" t="str">
        <f t="shared" si="2"/>
        <v>2016-2790-006</v>
      </c>
      <c r="J56" s="6" t="s">
        <v>101</v>
      </c>
      <c r="K56" t="s">
        <v>106</v>
      </c>
      <c r="L56">
        <v>2</v>
      </c>
    </row>
    <row r="57" spans="1:12" x14ac:dyDescent="0.25">
      <c r="A57" t="s">
        <v>35</v>
      </c>
      <c r="B57" s="20" t="s">
        <v>12</v>
      </c>
      <c r="C57" t="s">
        <v>38</v>
      </c>
      <c r="D57" s="20" t="s">
        <v>197</v>
      </c>
      <c r="E57" t="s">
        <v>37</v>
      </c>
      <c r="F57" s="4">
        <v>2790</v>
      </c>
      <c r="G57" t="s">
        <v>36</v>
      </c>
      <c r="H57">
        <v>2016</v>
      </c>
      <c r="I57" t="str">
        <f t="shared" si="2"/>
        <v>2016-2790-007</v>
      </c>
      <c r="J57" s="6" t="s">
        <v>102</v>
      </c>
      <c r="K57" t="s">
        <v>107</v>
      </c>
      <c r="L57">
        <v>2</v>
      </c>
    </row>
    <row r="58" spans="1:12" x14ac:dyDescent="0.25">
      <c r="A58" t="s">
        <v>35</v>
      </c>
      <c r="B58" s="20" t="s">
        <v>12</v>
      </c>
      <c r="C58" t="s">
        <v>38</v>
      </c>
      <c r="D58" s="20" t="s">
        <v>197</v>
      </c>
      <c r="E58" t="s">
        <v>37</v>
      </c>
      <c r="F58" s="4">
        <v>2790</v>
      </c>
      <c r="G58" t="s">
        <v>36</v>
      </c>
      <c r="H58">
        <v>2016</v>
      </c>
      <c r="I58" t="str">
        <f t="shared" si="2"/>
        <v>2016-2790-008</v>
      </c>
      <c r="J58" s="6" t="s">
        <v>103</v>
      </c>
      <c r="K58" t="s">
        <v>108</v>
      </c>
      <c r="L58">
        <v>2</v>
      </c>
    </row>
    <row r="59" spans="1:12" x14ac:dyDescent="0.25">
      <c r="A59" t="s">
        <v>35</v>
      </c>
      <c r="B59" s="20" t="s">
        <v>12</v>
      </c>
      <c r="C59" t="s">
        <v>38</v>
      </c>
      <c r="D59" s="20" t="s">
        <v>197</v>
      </c>
      <c r="E59" t="s">
        <v>37</v>
      </c>
      <c r="F59" s="4">
        <v>2790</v>
      </c>
      <c r="G59" t="s">
        <v>36</v>
      </c>
      <c r="H59">
        <v>2016</v>
      </c>
      <c r="I59" t="str">
        <f t="shared" si="2"/>
        <v>2016-2790-009</v>
      </c>
      <c r="J59" s="6" t="s">
        <v>104</v>
      </c>
      <c r="K59" t="s">
        <v>109</v>
      </c>
      <c r="L59">
        <v>2</v>
      </c>
    </row>
    <row r="60" spans="1:12" x14ac:dyDescent="0.25">
      <c r="A60" t="s">
        <v>35</v>
      </c>
      <c r="B60" s="20" t="s">
        <v>12</v>
      </c>
      <c r="C60" t="s">
        <v>38</v>
      </c>
      <c r="D60" s="20" t="s">
        <v>197</v>
      </c>
      <c r="E60" t="s">
        <v>37</v>
      </c>
      <c r="F60" s="4">
        <v>2790</v>
      </c>
      <c r="G60" t="s">
        <v>36</v>
      </c>
      <c r="H60">
        <v>2016</v>
      </c>
      <c r="I60" t="str">
        <f t="shared" si="2"/>
        <v>2016-2790-010</v>
      </c>
      <c r="J60" s="6" t="s">
        <v>105</v>
      </c>
      <c r="K60" t="s">
        <v>110</v>
      </c>
      <c r="L60">
        <v>2</v>
      </c>
    </row>
    <row r="61" spans="1:12" x14ac:dyDescent="0.25">
      <c r="F61" s="4"/>
    </row>
    <row r="62" spans="1:12" x14ac:dyDescent="0.25">
      <c r="F6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1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7" width="8.7109375" bestFit="1" customWidth="1"/>
    <col min="8" max="8" width="21.140625" bestFit="1" customWidth="1"/>
    <col min="9" max="9" width="5.28515625" bestFit="1" customWidth="1"/>
  </cols>
  <sheetData>
    <row r="1" spans="1:9" x14ac:dyDescent="0.25">
      <c r="A1" t="s">
        <v>204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397</v>
      </c>
      <c r="H1" t="s">
        <v>396</v>
      </c>
      <c r="I1" t="s">
        <v>439</v>
      </c>
    </row>
    <row r="2" spans="1:9" x14ac:dyDescent="0.25">
      <c r="A2">
        <v>1</v>
      </c>
      <c r="B2" t="s">
        <v>407</v>
      </c>
      <c r="C2">
        <v>1</v>
      </c>
      <c r="D2" t="s">
        <v>400</v>
      </c>
      <c r="E2" t="s">
        <v>400</v>
      </c>
      <c r="F2">
        <v>1</v>
      </c>
      <c r="G2">
        <v>1</v>
      </c>
      <c r="H2" t="s">
        <v>31</v>
      </c>
      <c r="I2" s="3" t="s">
        <v>79</v>
      </c>
    </row>
    <row r="3" spans="1:9" x14ac:dyDescent="0.25">
      <c r="A3">
        <v>2</v>
      </c>
      <c r="B3" t="s">
        <v>407</v>
      </c>
      <c r="C3">
        <v>1</v>
      </c>
      <c r="D3" t="s">
        <v>400</v>
      </c>
      <c r="E3" t="s">
        <v>400</v>
      </c>
      <c r="F3">
        <v>1</v>
      </c>
      <c r="G3">
        <v>1</v>
      </c>
      <c r="H3" t="s">
        <v>36</v>
      </c>
      <c r="I3" s="3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5" sqref="L5"/>
    </sheetView>
  </sheetViews>
  <sheetFormatPr defaultRowHeight="15" x14ac:dyDescent="0.25"/>
  <cols>
    <col min="1" max="1" width="2.7109375" bestFit="1" customWidth="1"/>
    <col min="2" max="2" width="26.1406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7" width="8.7109375" bestFit="1" customWidth="1"/>
    <col min="8" max="8" width="10" bestFit="1" customWidth="1"/>
    <col min="9" max="9" width="21.140625" bestFit="1" customWidth="1"/>
    <col min="10" max="10" width="8.7109375" bestFit="1" customWidth="1"/>
    <col min="11" max="11" width="18.7109375" customWidth="1"/>
  </cols>
  <sheetData>
    <row r="1" spans="1:12" x14ac:dyDescent="0.25">
      <c r="A1" t="s">
        <v>204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397</v>
      </c>
      <c r="H1" t="s">
        <v>440</v>
      </c>
      <c r="I1" t="s">
        <v>442</v>
      </c>
      <c r="J1" t="s">
        <v>441</v>
      </c>
      <c r="K1" t="s">
        <v>443</v>
      </c>
      <c r="L1" t="s">
        <v>406</v>
      </c>
    </row>
    <row r="2" spans="1:12" x14ac:dyDescent="0.25">
      <c r="A2">
        <v>1</v>
      </c>
      <c r="B2" t="s">
        <v>407</v>
      </c>
      <c r="C2">
        <v>1</v>
      </c>
      <c r="D2" t="s">
        <v>400</v>
      </c>
      <c r="E2" t="s">
        <v>400</v>
      </c>
      <c r="F2">
        <v>1</v>
      </c>
      <c r="G2">
        <v>1</v>
      </c>
      <c r="H2">
        <v>2</v>
      </c>
      <c r="I2" t="str">
        <f>+VLOOKUP(H2,Degree!$A$2:$I$31,8,FALSE)</f>
        <v>Ingenieria en sistemas</v>
      </c>
      <c r="J2">
        <v>23</v>
      </c>
      <c r="K2" t="str">
        <f>VLOOKUP(J2,Grade!$A$2:$J$500,8,FALSE)</f>
        <v>5°. Semestre</v>
      </c>
    </row>
    <row r="3" spans="1:12" x14ac:dyDescent="0.25">
      <c r="A3">
        <v>2</v>
      </c>
      <c r="B3" t="s">
        <v>407</v>
      </c>
      <c r="C3">
        <v>1</v>
      </c>
      <c r="D3" t="s">
        <v>400</v>
      </c>
      <c r="E3" t="s">
        <v>400</v>
      </c>
      <c r="F3">
        <v>1</v>
      </c>
      <c r="G3">
        <v>1</v>
      </c>
      <c r="H3">
        <v>2</v>
      </c>
      <c r="I3" t="str">
        <f>+VLOOKUP(H3,Degree!$A$2:$I$31,8,FALSE)</f>
        <v>Ingenieria en sistemas</v>
      </c>
      <c r="J3">
        <v>25</v>
      </c>
      <c r="K3" t="str">
        <f>VLOOKUP(J3,Grade!$A$2:$J$500,8,FALSE)</f>
        <v>7°. Semestre</v>
      </c>
    </row>
    <row r="4" spans="1:12" x14ac:dyDescent="0.25">
      <c r="A4">
        <v>3</v>
      </c>
      <c r="B4" t="s">
        <v>407</v>
      </c>
      <c r="C4">
        <v>1</v>
      </c>
      <c r="D4" t="s">
        <v>400</v>
      </c>
      <c r="E4" t="s">
        <v>400</v>
      </c>
      <c r="F4">
        <v>1</v>
      </c>
      <c r="G4">
        <v>1</v>
      </c>
      <c r="H4">
        <v>2</v>
      </c>
      <c r="I4" t="str">
        <f>+VLOOKUP(H4,Degree!$A$2:$I$31,8,FALSE)</f>
        <v>Ingenieria en sistemas</v>
      </c>
      <c r="J4">
        <v>27</v>
      </c>
      <c r="K4" t="str">
        <f>VLOOKUP(J4,Grade!$A$2:$J$500,8,FALSE)</f>
        <v>9°. Semestre</v>
      </c>
    </row>
    <row r="5" spans="1:12" x14ac:dyDescent="0.25">
      <c r="L5" t="e">
        <f>con</f>
        <v>#NAME?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1" sqref="M1"/>
    </sheetView>
  </sheetViews>
  <sheetFormatPr defaultRowHeight="15" x14ac:dyDescent="0.25"/>
  <cols>
    <col min="4" max="4" width="16.140625" bestFit="1" customWidth="1"/>
    <col min="8" max="8" width="19.7109375" bestFit="1" customWidth="1"/>
    <col min="9" max="9" width="16.140625" bestFit="1" customWidth="1"/>
    <col min="10" max="10" width="21.140625" bestFit="1" customWidth="1"/>
    <col min="11" max="11" width="12.140625" bestFit="1" customWidth="1"/>
    <col min="12" max="12" width="19" bestFit="1" customWidth="1"/>
  </cols>
  <sheetData>
    <row r="1" spans="1:13" x14ac:dyDescent="0.25">
      <c r="A1" t="s">
        <v>204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397</v>
      </c>
      <c r="H1" t="s">
        <v>396</v>
      </c>
      <c r="I1" t="s">
        <v>398</v>
      </c>
      <c r="J1" t="s">
        <v>442</v>
      </c>
      <c r="K1" t="s">
        <v>443</v>
      </c>
      <c r="L1" t="s">
        <v>399</v>
      </c>
      <c r="M1" t="s">
        <v>406</v>
      </c>
    </row>
    <row r="2" spans="1:13" x14ac:dyDescent="0.25">
      <c r="A2">
        <v>1</v>
      </c>
      <c r="B2" t="s">
        <v>444</v>
      </c>
      <c r="C2">
        <v>1</v>
      </c>
      <c r="D2" t="s">
        <v>400</v>
      </c>
      <c r="E2" t="s">
        <v>400</v>
      </c>
      <c r="F2">
        <v>1</v>
      </c>
      <c r="G2">
        <v>1</v>
      </c>
      <c r="H2" t="s">
        <v>445</v>
      </c>
      <c r="I2">
        <v>3</v>
      </c>
      <c r="J2" t="str">
        <f>+VLOOKUP(I2,Grade_degree!$A$2:$L$100,9,FALSE)</f>
        <v>Ingenieria en sistemas</v>
      </c>
      <c r="K2" t="str">
        <f>+VLOOKUP(I2,Grade_degree!$A$2:$L$100,11,FALSE)</f>
        <v>9°. Semestre</v>
      </c>
      <c r="L2" t="s">
        <v>446</v>
      </c>
    </row>
    <row r="3" spans="1:13" x14ac:dyDescent="0.25">
      <c r="A3">
        <v>2</v>
      </c>
      <c r="B3" t="s">
        <v>447</v>
      </c>
      <c r="C3">
        <v>1</v>
      </c>
      <c r="D3" t="s">
        <v>400</v>
      </c>
      <c r="E3" t="s">
        <v>400</v>
      </c>
      <c r="F3">
        <v>1</v>
      </c>
      <c r="G3">
        <v>1</v>
      </c>
      <c r="H3" t="s">
        <v>448</v>
      </c>
      <c r="I3">
        <v>1</v>
      </c>
      <c r="J3" t="str">
        <f>+VLOOKUP(I3,Grade_degree!$A$2:$L$100,9,FALSE)</f>
        <v>Ingenieria en sistemas</v>
      </c>
      <c r="K3" t="str">
        <f>+VLOOKUP(I3,Grade_degree!$A$2:$L$100,11,FALSE)</f>
        <v>5°. Semestre</v>
      </c>
      <c r="L3" t="s">
        <v>449</v>
      </c>
    </row>
    <row r="4" spans="1:13" x14ac:dyDescent="0.25">
      <c r="A4">
        <v>3</v>
      </c>
      <c r="B4" t="s">
        <v>447</v>
      </c>
      <c r="C4">
        <v>1</v>
      </c>
      <c r="D4" t="s">
        <v>400</v>
      </c>
      <c r="E4" t="s">
        <v>400</v>
      </c>
      <c r="F4">
        <v>1</v>
      </c>
      <c r="G4">
        <v>1</v>
      </c>
      <c r="H4" t="s">
        <v>450</v>
      </c>
      <c r="I4">
        <v>2</v>
      </c>
      <c r="J4" t="str">
        <f>+VLOOKUP(I4,Grade_degree!$A$2:$L$100,9,FALSE)</f>
        <v>Ingenieria en sistemas</v>
      </c>
      <c r="K4" t="str">
        <f>+VLOOKUP(I4,Grade_degree!$A$2:$L$100,11,FALSE)</f>
        <v>7°. Semestre</v>
      </c>
      <c r="L4" t="s">
        <v>451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H4" sqref="H4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7" width="8.7109375" bestFit="1" customWidth="1"/>
    <col min="8" max="8" width="50.42578125" bestFit="1" customWidth="1"/>
    <col min="9" max="9" width="9.5703125" bestFit="1" customWidth="1"/>
    <col min="10" max="10" width="19.7109375" bestFit="1" customWidth="1"/>
    <col min="11" max="11" width="11" bestFit="1" customWidth="1"/>
  </cols>
  <sheetData>
    <row r="1" spans="1:12" x14ac:dyDescent="0.25">
      <c r="A1" t="s">
        <v>204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397</v>
      </c>
      <c r="H1" t="s">
        <v>396</v>
      </c>
      <c r="I1" t="s">
        <v>455</v>
      </c>
      <c r="J1" s="29" t="s">
        <v>457</v>
      </c>
      <c r="K1" t="s">
        <v>456</v>
      </c>
      <c r="L1" t="s">
        <v>406</v>
      </c>
    </row>
    <row r="2" spans="1:12" x14ac:dyDescent="0.25">
      <c r="A2">
        <v>1</v>
      </c>
      <c r="B2" t="s">
        <v>407</v>
      </c>
      <c r="C2">
        <v>1</v>
      </c>
      <c r="D2" t="s">
        <v>400</v>
      </c>
      <c r="E2" t="s">
        <v>400</v>
      </c>
      <c r="F2">
        <v>1</v>
      </c>
      <c r="G2">
        <v>1</v>
      </c>
      <c r="H2" t="s">
        <v>493</v>
      </c>
      <c r="I2">
        <v>1</v>
      </c>
      <c r="J2" t="str">
        <f>+VLOOKUP(I2,Course!$A$2:$L$100,8,FALSE)</f>
        <v>Inteligencia Artificial</v>
      </c>
      <c r="K2">
        <v>1</v>
      </c>
      <c r="L2" t="str">
        <f t="shared" ref="L2:L6" si="0">CONCATENATE("insert into content_section  (",$B$1,",",$C$1,",",$F$1,",",$G$1,",",$H$1,",",$I$1,",",$K$1,") values (",B2,",",C2,",",F2,",",G2,",'",H2,"',",I2,",",K2,");")</f>
        <v>insert into content_section  (created_at,created_by,company_id,is_active,name,course_id,order_item) values (getdate(),1,1,1,'Unidad 1: Introducción',1,1);</v>
      </c>
    </row>
    <row r="3" spans="1:12" x14ac:dyDescent="0.25">
      <c r="A3">
        <f>+A2+1</f>
        <v>2</v>
      </c>
      <c r="B3" t="s">
        <v>407</v>
      </c>
      <c r="C3">
        <v>1</v>
      </c>
      <c r="D3" t="s">
        <v>400</v>
      </c>
      <c r="E3" t="s">
        <v>400</v>
      </c>
      <c r="F3">
        <v>1</v>
      </c>
      <c r="G3">
        <v>1</v>
      </c>
      <c r="H3" t="s">
        <v>494</v>
      </c>
      <c r="I3">
        <v>1</v>
      </c>
      <c r="J3" t="str">
        <f>+VLOOKUP(I3,Course!$A$2:$L$100,8,FALSE)</f>
        <v>Inteligencia Artificial</v>
      </c>
      <c r="K3">
        <f>+K2+1</f>
        <v>2</v>
      </c>
      <c r="L3" t="str">
        <f t="shared" si="0"/>
        <v>insert into content_section  (created_at,created_by,company_id,is_active,name,course_id,order_item) values (getdate(),1,1,1,'Unidad 2: Aprendizaje automático',1,2);</v>
      </c>
    </row>
    <row r="4" spans="1:12" x14ac:dyDescent="0.25">
      <c r="A4">
        <f t="shared" ref="A4:A16" si="1">+A3+1</f>
        <v>3</v>
      </c>
      <c r="B4" t="s">
        <v>407</v>
      </c>
      <c r="C4">
        <v>1</v>
      </c>
      <c r="D4" t="s">
        <v>400</v>
      </c>
      <c r="E4" t="s">
        <v>400</v>
      </c>
      <c r="F4">
        <v>1</v>
      </c>
      <c r="G4">
        <v>1</v>
      </c>
      <c r="H4" t="s">
        <v>452</v>
      </c>
      <c r="I4">
        <v>1</v>
      </c>
      <c r="J4" t="str">
        <f>+VLOOKUP(I4,Course!$A$2:$L$100,8,FALSE)</f>
        <v>Inteligencia Artificial</v>
      </c>
      <c r="K4">
        <f t="shared" ref="K4:K9" si="2">+K3+1</f>
        <v>3</v>
      </c>
      <c r="L4" t="str">
        <f t="shared" si="0"/>
        <v>insert into content_section  (created_at,created_by,company_id,is_active,name,course_id,order_item) values (getdate(),1,1,1,'Unidad 3: Redes neuronales',1,3);</v>
      </c>
    </row>
    <row r="5" spans="1:12" x14ac:dyDescent="0.25">
      <c r="A5">
        <f t="shared" si="1"/>
        <v>4</v>
      </c>
      <c r="B5" t="s">
        <v>407</v>
      </c>
      <c r="C5">
        <v>1</v>
      </c>
      <c r="D5" t="s">
        <v>400</v>
      </c>
      <c r="E5" t="s">
        <v>400</v>
      </c>
      <c r="F5">
        <v>1</v>
      </c>
      <c r="G5">
        <v>1</v>
      </c>
      <c r="H5" t="s">
        <v>453</v>
      </c>
      <c r="I5">
        <v>1</v>
      </c>
      <c r="J5" t="str">
        <f>+VLOOKUP(I5,Course!$A$2:$L$100,8,FALSE)</f>
        <v>Inteligencia Artificial</v>
      </c>
      <c r="K5">
        <f t="shared" si="2"/>
        <v>4</v>
      </c>
      <c r="L5" t="str">
        <f t="shared" si="0"/>
        <v>insert into content_section  (created_at,created_by,company_id,is_active,name,course_id,order_item) values (getdate(),1,1,1,'Unidad 4: Clasificación de objetos',1,4);</v>
      </c>
    </row>
    <row r="6" spans="1:12" x14ac:dyDescent="0.25">
      <c r="A6">
        <f t="shared" si="1"/>
        <v>5</v>
      </c>
      <c r="B6" t="s">
        <v>407</v>
      </c>
      <c r="C6">
        <v>1</v>
      </c>
      <c r="D6" t="s">
        <v>400</v>
      </c>
      <c r="E6" t="s">
        <v>400</v>
      </c>
      <c r="F6">
        <v>1</v>
      </c>
      <c r="G6">
        <v>1</v>
      </c>
      <c r="H6" t="s">
        <v>454</v>
      </c>
      <c r="I6">
        <v>1</v>
      </c>
      <c r="J6" t="str">
        <f>+VLOOKUP(I6,Course!$A$2:$L$100,8,FALSE)</f>
        <v>Inteligencia Artificial</v>
      </c>
      <c r="K6">
        <f t="shared" si="2"/>
        <v>5</v>
      </c>
      <c r="L6" t="str">
        <f t="shared" si="0"/>
        <v>insert into content_section  (created_at,created_by,company_id,is_active,name,course_id,order_item) values (getdate(),1,1,1,'Unidad 5: Reconocimiento facial',1,5);</v>
      </c>
    </row>
    <row r="7" spans="1:12" x14ac:dyDescent="0.25">
      <c r="A7">
        <f t="shared" ref="A7" si="3">+A6+1</f>
        <v>6</v>
      </c>
      <c r="B7" t="s">
        <v>407</v>
      </c>
      <c r="C7">
        <v>1</v>
      </c>
      <c r="D7" t="s">
        <v>400</v>
      </c>
      <c r="E7" t="s">
        <v>400</v>
      </c>
      <c r="F7">
        <v>1</v>
      </c>
      <c r="G7">
        <v>1</v>
      </c>
      <c r="H7" t="s">
        <v>491</v>
      </c>
      <c r="I7">
        <v>1</v>
      </c>
      <c r="J7" t="str">
        <f>+VLOOKUP(I7,Course!$A$2:$L$100,8,FALSE)</f>
        <v>Inteligencia Artificial</v>
      </c>
      <c r="K7">
        <f t="shared" si="2"/>
        <v>6</v>
      </c>
      <c r="L7" t="str">
        <f t="shared" ref="L7" si="4">CONCATENATE("insert into content_section  (",$B$1,",",$C$1,",",$F$1,",",$G$1,",",$H$1,",",$I$1,",",$K$1,") values (",B7,",",C7,",",F7,",",G7,",'",H7,"',",I7,",",K7,");")</f>
        <v>insert into content_section  (created_at,created_by,company_id,is_active,name,course_id,order_item) values (getdate(),1,1,1,'Unidad 6: Plataformas como servicio',1,6);</v>
      </c>
    </row>
    <row r="8" spans="1:12" x14ac:dyDescent="0.25">
      <c r="A8">
        <f>+A6+1</f>
        <v>6</v>
      </c>
      <c r="B8" t="s">
        <v>407</v>
      </c>
      <c r="C8">
        <v>1</v>
      </c>
      <c r="D8" t="s">
        <v>400</v>
      </c>
      <c r="E8" t="s">
        <v>400</v>
      </c>
      <c r="F8">
        <v>1</v>
      </c>
      <c r="G8">
        <v>1</v>
      </c>
      <c r="H8" t="s">
        <v>490</v>
      </c>
      <c r="I8">
        <v>1</v>
      </c>
      <c r="J8" t="str">
        <f>+VLOOKUP(I8,Course!$A$2:$L$100,8,FALSE)</f>
        <v>Inteligencia Artificial</v>
      </c>
      <c r="K8">
        <f t="shared" si="2"/>
        <v>7</v>
      </c>
      <c r="L8" t="str">
        <f t="shared" ref="L8:L9" si="5">CONCATENATE("insert into content_section  (",$B$1,",",$C$1,",",$F$1,",",$G$1,",",$H$1,",",$I$1,",",$K$1,") values (",B8,",",C8,",",F8,",",G8,",'",H8,"',",I8,",",K8,");")</f>
        <v>insert into content_section  (created_at,created_by,company_id,is_active,name,course_id,order_item) values (getdate(),1,1,1,'Unidad 7: Realidad Aumentada',1,7);</v>
      </c>
    </row>
    <row r="9" spans="1:12" x14ac:dyDescent="0.25">
      <c r="A9">
        <f t="shared" ref="A9" si="6">+A8+1</f>
        <v>7</v>
      </c>
      <c r="B9" t="s">
        <v>407</v>
      </c>
      <c r="C9">
        <v>1</v>
      </c>
      <c r="D9" t="s">
        <v>400</v>
      </c>
      <c r="E9" t="s">
        <v>400</v>
      </c>
      <c r="F9">
        <v>1</v>
      </c>
      <c r="G9">
        <v>1</v>
      </c>
      <c r="H9" t="s">
        <v>492</v>
      </c>
      <c r="I9">
        <v>1</v>
      </c>
      <c r="J9" t="str">
        <f>+VLOOKUP(I9,Course!$A$2:$L$100,8,FALSE)</f>
        <v>Inteligencia Artificial</v>
      </c>
      <c r="K9">
        <f t="shared" si="2"/>
        <v>8</v>
      </c>
      <c r="L9" t="str">
        <f t="shared" si="5"/>
        <v>insert into content_section  (created_at,created_by,company_id,is_active,name,course_id,order_item) values (getdate(),1,1,1,'Unidad 8: Realidad Virtual',1,8);</v>
      </c>
    </row>
    <row r="10" spans="1:12" x14ac:dyDescent="0.25">
      <c r="A10">
        <f>+A8+1</f>
        <v>7</v>
      </c>
      <c r="B10" t="s">
        <v>407</v>
      </c>
      <c r="C10">
        <v>1</v>
      </c>
      <c r="D10" t="s">
        <v>400</v>
      </c>
      <c r="E10" t="s">
        <v>400</v>
      </c>
      <c r="F10">
        <v>1</v>
      </c>
      <c r="G10">
        <v>1</v>
      </c>
      <c r="H10" t="s">
        <v>488</v>
      </c>
      <c r="I10">
        <v>2</v>
      </c>
      <c r="J10" t="str">
        <f>+VLOOKUP(I10,Course!$A$2:$L$100,8,FALSE)</f>
        <v>Programacion III</v>
      </c>
      <c r="K10">
        <v>1</v>
      </c>
      <c r="L10" t="str">
        <f>CONCATENATE("insert into content_section  (",$B$1,",",$C$1,",",$F$1,",",$G$1,",",$H$1,",",$I$1,",",$K$1,") values (",B10,",",C10,",",F10,",",G10,",'",H10,"',",I10,",",K10,");")</f>
        <v>insert into content_section  (created_at,created_by,company_id,is_active,name,course_id,order_item) values (getdate(),1,1,1,'Unidad 1: Repaso de Programación ',2,1);</v>
      </c>
    </row>
    <row r="11" spans="1:12" x14ac:dyDescent="0.25">
      <c r="A11">
        <f t="shared" si="1"/>
        <v>8</v>
      </c>
      <c r="B11" t="s">
        <v>407</v>
      </c>
      <c r="C11">
        <v>1</v>
      </c>
      <c r="D11" t="s">
        <v>400</v>
      </c>
      <c r="E11" t="s">
        <v>400</v>
      </c>
      <c r="F11">
        <v>1</v>
      </c>
      <c r="G11">
        <v>1</v>
      </c>
      <c r="H11" t="s">
        <v>483</v>
      </c>
      <c r="I11">
        <v>2</v>
      </c>
      <c r="J11" t="str">
        <f>+VLOOKUP(I11,Course!$A$2:$L$100,8,FALSE)</f>
        <v>Programacion III</v>
      </c>
      <c r="K11">
        <v>2</v>
      </c>
      <c r="L11" t="str">
        <f t="shared" ref="L11:L16" si="7">CONCATENATE("insert into content_section  (",$B$1,",",$C$1,",",$F$1,",",$G$1,",",$H$1,",",$I$1,",",$K$1,") values (",B11,",",C11,",",F11,",",G11,",'",H11,"',",I11,",",K11,");")</f>
        <v>insert into content_section  (created_at,created_by,company_id,is_active,name,course_id,order_item) values (getdate(),1,1,1,'Unidad 2: Árboles generales',2,2);</v>
      </c>
    </row>
    <row r="12" spans="1:12" x14ac:dyDescent="0.25">
      <c r="A12">
        <f t="shared" si="1"/>
        <v>9</v>
      </c>
      <c r="B12" t="s">
        <v>407</v>
      </c>
      <c r="C12">
        <v>1</v>
      </c>
      <c r="D12" t="s">
        <v>400</v>
      </c>
      <c r="E12" t="s">
        <v>400</v>
      </c>
      <c r="F12">
        <v>1</v>
      </c>
      <c r="G12">
        <v>1</v>
      </c>
      <c r="H12" t="s">
        <v>482</v>
      </c>
      <c r="I12">
        <v>2</v>
      </c>
      <c r="J12" t="str">
        <f>+VLOOKUP(I12,Course!$A$2:$L$100,8,FALSE)</f>
        <v>Programacion III</v>
      </c>
      <c r="K12">
        <v>3</v>
      </c>
      <c r="L12" t="str">
        <f t="shared" si="7"/>
        <v>insert into content_section  (created_at,created_by,company_id,is_active,name,course_id,order_item) values (getdate(),1,1,1,'Unidad 3: Árboles Binarios',2,3);</v>
      </c>
    </row>
    <row r="13" spans="1:12" x14ac:dyDescent="0.25">
      <c r="A13">
        <f t="shared" si="1"/>
        <v>10</v>
      </c>
      <c r="B13" t="s">
        <v>407</v>
      </c>
      <c r="C13">
        <v>1</v>
      </c>
      <c r="D13" t="s">
        <v>400</v>
      </c>
      <c r="E13" t="s">
        <v>400</v>
      </c>
      <c r="F13">
        <v>1</v>
      </c>
      <c r="G13">
        <v>1</v>
      </c>
      <c r="H13" t="s">
        <v>484</v>
      </c>
      <c r="I13">
        <v>2</v>
      </c>
      <c r="J13" t="str">
        <f>+VLOOKUP(I13,Course!$A$2:$L$100,8,FALSE)</f>
        <v>Programacion III</v>
      </c>
      <c r="K13">
        <v>4</v>
      </c>
      <c r="L13" t="str">
        <f t="shared" si="7"/>
        <v>insert into content_section  (created_at,created_by,company_id,is_active,name,course_id,order_item) values (getdate(),1,1,1,'Unidad 4: Árboles AVL',2,4);</v>
      </c>
    </row>
    <row r="14" spans="1:12" x14ac:dyDescent="0.25">
      <c r="A14">
        <f t="shared" si="1"/>
        <v>11</v>
      </c>
      <c r="B14" t="s">
        <v>407</v>
      </c>
      <c r="C14">
        <v>1</v>
      </c>
      <c r="D14" t="s">
        <v>400</v>
      </c>
      <c r="E14" t="s">
        <v>400</v>
      </c>
      <c r="F14">
        <v>1</v>
      </c>
      <c r="G14">
        <v>1</v>
      </c>
      <c r="H14" t="s">
        <v>485</v>
      </c>
      <c r="I14">
        <v>2</v>
      </c>
      <c r="J14" t="str">
        <f>+VLOOKUP(I14,Course!$A$2:$L$100,8,FALSE)</f>
        <v>Programacion III</v>
      </c>
      <c r="K14">
        <v>5</v>
      </c>
      <c r="L14" t="str">
        <f t="shared" si="7"/>
        <v>insert into content_section  (created_at,created_by,company_id,is_active,name,course_id,order_item) values (getdate(),1,1,1,'Unidad 5: Árboles B',2,5);</v>
      </c>
    </row>
    <row r="15" spans="1:12" x14ac:dyDescent="0.25">
      <c r="A15">
        <f t="shared" si="1"/>
        <v>12</v>
      </c>
      <c r="B15" t="s">
        <v>407</v>
      </c>
      <c r="C15">
        <v>1</v>
      </c>
      <c r="D15" t="s">
        <v>400</v>
      </c>
      <c r="E15" t="s">
        <v>400</v>
      </c>
      <c r="F15">
        <v>1</v>
      </c>
      <c r="G15">
        <v>1</v>
      </c>
      <c r="H15" t="s">
        <v>486</v>
      </c>
      <c r="I15">
        <v>2</v>
      </c>
      <c r="J15" t="str">
        <f>+VLOOKUP(I15,Course!$A$2:$L$100,8,FALSE)</f>
        <v>Programacion III</v>
      </c>
      <c r="K15">
        <v>6</v>
      </c>
      <c r="L15" t="str">
        <f t="shared" si="7"/>
        <v>insert into content_section  (created_at,created_by,company_id,is_active,name,course_id,order_item) values (getdate(),1,1,1,'Unidad 5: Tabla Hash',2,6);</v>
      </c>
    </row>
    <row r="16" spans="1:12" x14ac:dyDescent="0.25">
      <c r="A16">
        <f t="shared" si="1"/>
        <v>13</v>
      </c>
      <c r="B16" t="s">
        <v>407</v>
      </c>
      <c r="C16">
        <v>1</v>
      </c>
      <c r="D16" t="s">
        <v>400</v>
      </c>
      <c r="E16" t="s">
        <v>400</v>
      </c>
      <c r="F16">
        <v>1</v>
      </c>
      <c r="G16">
        <v>1</v>
      </c>
      <c r="H16" t="s">
        <v>487</v>
      </c>
      <c r="I16">
        <v>2</v>
      </c>
      <c r="J16" t="str">
        <f>+VLOOKUP(I16,Course!$A$2:$L$100,8,FALSE)</f>
        <v>Programacion III</v>
      </c>
      <c r="K16">
        <v>7</v>
      </c>
      <c r="L16" t="str">
        <f t="shared" si="7"/>
        <v>insert into content_section  (created_at,created_by,company_id,is_active,name,course_id,order_item) values (getdate(),1,1,1,'Unidad 5: Grafos',2,7);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8" sqref="H8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7" width="8.7109375" bestFit="1" customWidth="1"/>
    <col min="8" max="8" width="39.7109375" bestFit="1" customWidth="1"/>
    <col min="9" max="9" width="18.28515625" bestFit="1" customWidth="1"/>
    <col min="10" max="10" width="32.5703125" bestFit="1" customWidth="1"/>
    <col min="11" max="11" width="32.5703125" customWidth="1"/>
    <col min="12" max="12" width="20.28515625" bestFit="1" customWidth="1"/>
    <col min="13" max="13" width="11" bestFit="1" customWidth="1"/>
    <col min="14" max="14" width="16.140625" bestFit="1" customWidth="1"/>
  </cols>
  <sheetData>
    <row r="1" spans="1:15" x14ac:dyDescent="0.25">
      <c r="A1" t="s">
        <v>204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397</v>
      </c>
      <c r="H1" t="s">
        <v>396</v>
      </c>
      <c r="I1" t="s">
        <v>479</v>
      </c>
      <c r="J1" s="29" t="s">
        <v>481</v>
      </c>
      <c r="K1" s="29" t="s">
        <v>457</v>
      </c>
      <c r="L1" t="s">
        <v>399</v>
      </c>
      <c r="M1" t="s">
        <v>456</v>
      </c>
      <c r="N1" t="s">
        <v>480</v>
      </c>
    </row>
    <row r="2" spans="1:15" x14ac:dyDescent="0.25">
      <c r="A2">
        <v>1</v>
      </c>
      <c r="B2" t="s">
        <v>407</v>
      </c>
      <c r="C2">
        <v>1</v>
      </c>
      <c r="D2" t="s">
        <v>400</v>
      </c>
      <c r="E2" t="s">
        <v>400</v>
      </c>
      <c r="F2">
        <v>1</v>
      </c>
      <c r="G2">
        <v>1</v>
      </c>
      <c r="H2" t="s">
        <v>209</v>
      </c>
      <c r="I2">
        <v>1</v>
      </c>
      <c r="J2" t="str">
        <f>+VLOOKUP(I2,content_section!$A$2:$K$1003,8,FALSE)</f>
        <v>Unidad 1: Introducción</v>
      </c>
      <c r="K2" t="str">
        <f>+VLOOKUP(I2,content_section!$A$2:$K$1003,10,FALSE)</f>
        <v>Inteligencia Artificial</v>
      </c>
      <c r="L2" t="s">
        <v>458</v>
      </c>
      <c r="M2">
        <v>1</v>
      </c>
      <c r="N2">
        <v>120</v>
      </c>
    </row>
    <row r="3" spans="1:15" x14ac:dyDescent="0.25">
      <c r="A3">
        <v>2</v>
      </c>
      <c r="B3" t="s">
        <v>407</v>
      </c>
      <c r="C3">
        <v>1</v>
      </c>
      <c r="D3" t="s">
        <v>400</v>
      </c>
      <c r="E3" t="s">
        <v>400</v>
      </c>
      <c r="F3">
        <v>1</v>
      </c>
      <c r="G3">
        <v>1</v>
      </c>
      <c r="H3" t="s">
        <v>459</v>
      </c>
      <c r="I3">
        <v>1</v>
      </c>
      <c r="J3" t="str">
        <f>+VLOOKUP(I3,content_section!$A$2:$K$1003,8,FALSE)</f>
        <v>Unidad 1: Introducción</v>
      </c>
      <c r="K3" t="str">
        <f>+VLOOKUP(I3,content_section!$A$2:$K$1003,10,FALSE)</f>
        <v>Inteligencia Artificial</v>
      </c>
      <c r="L3" t="s">
        <v>460</v>
      </c>
      <c r="M3">
        <v>2</v>
      </c>
      <c r="N3">
        <v>120</v>
      </c>
    </row>
    <row r="4" spans="1:15" x14ac:dyDescent="0.25">
      <c r="A4">
        <v>3</v>
      </c>
      <c r="B4" t="s">
        <v>407</v>
      </c>
      <c r="C4">
        <v>1</v>
      </c>
      <c r="D4" t="s">
        <v>400</v>
      </c>
      <c r="E4" t="s">
        <v>400</v>
      </c>
      <c r="F4">
        <v>1</v>
      </c>
      <c r="G4">
        <v>1</v>
      </c>
      <c r="H4" t="s">
        <v>461</v>
      </c>
      <c r="I4">
        <v>1</v>
      </c>
      <c r="J4" t="str">
        <f>+VLOOKUP(I4,content_section!$A$2:$K$1003,8,FALSE)</f>
        <v>Unidad 1: Introducción</v>
      </c>
      <c r="K4" t="str">
        <f>+VLOOKUP(I4,content_section!$A$2:$K$1003,10,FALSE)</f>
        <v>Inteligencia Artificial</v>
      </c>
      <c r="L4" t="s">
        <v>462</v>
      </c>
      <c r="M4">
        <v>3</v>
      </c>
      <c r="N4">
        <v>120</v>
      </c>
    </row>
    <row r="5" spans="1:15" x14ac:dyDescent="0.25">
      <c r="A5">
        <v>4</v>
      </c>
      <c r="B5" t="s">
        <v>407</v>
      </c>
      <c r="C5">
        <v>1</v>
      </c>
      <c r="D5" t="s">
        <v>400</v>
      </c>
      <c r="E5" t="s">
        <v>400</v>
      </c>
      <c r="F5">
        <v>1</v>
      </c>
      <c r="G5">
        <v>1</v>
      </c>
      <c r="H5" t="s">
        <v>463</v>
      </c>
      <c r="I5">
        <v>1</v>
      </c>
      <c r="J5" t="str">
        <f>+VLOOKUP(I5,content_section!$A$2:$K$1003,8,FALSE)</f>
        <v>Unidad 1: Introducción</v>
      </c>
      <c r="K5" t="str">
        <f>+VLOOKUP(I5,content_section!$A$2:$K$1003,10,FALSE)</f>
        <v>Inteligencia Artificial</v>
      </c>
      <c r="L5" t="s">
        <v>462</v>
      </c>
      <c r="M5">
        <v>4</v>
      </c>
      <c r="N5">
        <v>120</v>
      </c>
    </row>
    <row r="6" spans="1:15" x14ac:dyDescent="0.25">
      <c r="A6">
        <v>5</v>
      </c>
      <c r="B6" t="s">
        <v>407</v>
      </c>
      <c r="C6">
        <v>1</v>
      </c>
      <c r="D6" t="s">
        <v>400</v>
      </c>
      <c r="E6" t="s">
        <v>400</v>
      </c>
      <c r="F6">
        <v>1</v>
      </c>
      <c r="G6">
        <v>1</v>
      </c>
      <c r="H6" t="s">
        <v>464</v>
      </c>
      <c r="I6">
        <v>1</v>
      </c>
      <c r="J6" t="str">
        <f>+VLOOKUP(I6,content_section!$A$2:$K$1003,8,FALSE)</f>
        <v>Unidad 1: Introducción</v>
      </c>
      <c r="K6" t="str">
        <f>+VLOOKUP(I6,content_section!$A$2:$K$1003,10,FALSE)</f>
        <v>Inteligencia Artificial</v>
      </c>
      <c r="L6" t="s">
        <v>462</v>
      </c>
      <c r="M6">
        <v>5</v>
      </c>
      <c r="N6">
        <v>120</v>
      </c>
    </row>
    <row r="7" spans="1:15" x14ac:dyDescent="0.25">
      <c r="A7">
        <v>6</v>
      </c>
      <c r="B7" t="s">
        <v>407</v>
      </c>
      <c r="C7">
        <v>1</v>
      </c>
      <c r="D7" t="s">
        <v>400</v>
      </c>
      <c r="E7" t="s">
        <v>400</v>
      </c>
      <c r="F7">
        <v>1</v>
      </c>
      <c r="G7">
        <v>1</v>
      </c>
      <c r="H7" t="s">
        <v>465</v>
      </c>
      <c r="I7">
        <v>1</v>
      </c>
      <c r="J7" t="str">
        <f>+VLOOKUP(I7,content_section!$A$2:$K$1003,8,FALSE)</f>
        <v>Unidad 1: Introducción</v>
      </c>
      <c r="K7" t="str">
        <f>+VLOOKUP(I7,content_section!$A$2:$K$1003,10,FALSE)</f>
        <v>Inteligencia Artificial</v>
      </c>
      <c r="L7" t="s">
        <v>462</v>
      </c>
      <c r="M7">
        <v>6</v>
      </c>
      <c r="N7">
        <v>120</v>
      </c>
    </row>
    <row r="8" spans="1:15" x14ac:dyDescent="0.25">
      <c r="A8">
        <v>7</v>
      </c>
      <c r="B8" t="s">
        <v>407</v>
      </c>
      <c r="C8">
        <v>1</v>
      </c>
      <c r="D8" t="s">
        <v>400</v>
      </c>
      <c r="E8" t="s">
        <v>400</v>
      </c>
      <c r="F8">
        <v>1</v>
      </c>
      <c r="G8">
        <v>1</v>
      </c>
      <c r="H8" t="s">
        <v>466</v>
      </c>
      <c r="I8">
        <v>1</v>
      </c>
      <c r="J8" t="str">
        <f>+VLOOKUP(I8,content_section!$A$2:$K$1003,8,FALSE)</f>
        <v>Unidad 1: Introducción</v>
      </c>
      <c r="K8" t="str">
        <f>+VLOOKUP(I8,content_section!$A$2:$K$1003,10,FALSE)</f>
        <v>Inteligencia Artificial</v>
      </c>
      <c r="L8" t="s">
        <v>462</v>
      </c>
      <c r="M8">
        <v>7</v>
      </c>
      <c r="N8">
        <v>120</v>
      </c>
    </row>
    <row r="9" spans="1:15" x14ac:dyDescent="0.25">
      <c r="A9">
        <v>8</v>
      </c>
      <c r="B9" t="s">
        <v>407</v>
      </c>
      <c r="C9">
        <v>1</v>
      </c>
      <c r="D9" t="s">
        <v>400</v>
      </c>
      <c r="E9" t="s">
        <v>400</v>
      </c>
      <c r="F9">
        <v>1</v>
      </c>
      <c r="G9">
        <v>1</v>
      </c>
      <c r="H9" t="s">
        <v>467</v>
      </c>
      <c r="I9">
        <v>2</v>
      </c>
      <c r="J9" t="str">
        <f>+VLOOKUP(I9,content_section!$A$2:$K$1003,8,FALSE)</f>
        <v>Unidad 2: Aprendizaje automático</v>
      </c>
      <c r="K9" t="str">
        <f>+VLOOKUP(I9,content_section!$A$2:$K$1003,10,FALSE)</f>
        <v>Inteligencia Artificial</v>
      </c>
      <c r="L9" t="s">
        <v>468</v>
      </c>
      <c r="M9">
        <v>1</v>
      </c>
      <c r="N9">
        <v>120</v>
      </c>
    </row>
    <row r="10" spans="1:15" x14ac:dyDescent="0.25">
      <c r="A10">
        <v>9</v>
      </c>
      <c r="B10" t="s">
        <v>407</v>
      </c>
      <c r="C10">
        <v>1</v>
      </c>
      <c r="D10" t="s">
        <v>400</v>
      </c>
      <c r="E10" t="s">
        <v>400</v>
      </c>
      <c r="F10">
        <v>1</v>
      </c>
      <c r="G10">
        <v>1</v>
      </c>
      <c r="H10" t="s">
        <v>469</v>
      </c>
      <c r="I10">
        <v>2</v>
      </c>
      <c r="J10" t="str">
        <f>+VLOOKUP(I10,content_section!$A$2:$K$1003,8,FALSE)</f>
        <v>Unidad 2: Aprendizaje automático</v>
      </c>
      <c r="K10" t="str">
        <f>+VLOOKUP(I10,content_section!$A$2:$K$1003,10,FALSE)</f>
        <v>Inteligencia Artificial</v>
      </c>
      <c r="L10" t="s">
        <v>470</v>
      </c>
      <c r="M10">
        <v>2</v>
      </c>
      <c r="N10">
        <v>120</v>
      </c>
    </row>
    <row r="11" spans="1:15" x14ac:dyDescent="0.25">
      <c r="A11">
        <v>10</v>
      </c>
      <c r="B11" t="s">
        <v>407</v>
      </c>
      <c r="C11">
        <v>1</v>
      </c>
      <c r="D11" t="s">
        <v>400</v>
      </c>
      <c r="E11" t="s">
        <v>400</v>
      </c>
      <c r="F11">
        <v>1</v>
      </c>
      <c r="G11">
        <v>1</v>
      </c>
      <c r="H11" t="s">
        <v>471</v>
      </c>
      <c r="I11">
        <v>3</v>
      </c>
      <c r="J11" t="str">
        <f>+VLOOKUP(I11,content_section!$A$2:$K$1003,8,FALSE)</f>
        <v>Unidad 3: Redes neuronales</v>
      </c>
      <c r="K11" t="str">
        <f>+VLOOKUP(I11,content_section!$A$2:$K$1003,10,FALSE)</f>
        <v>Inteligencia Artificial</v>
      </c>
      <c r="L11" t="s">
        <v>472</v>
      </c>
      <c r="M11">
        <v>1</v>
      </c>
      <c r="N11">
        <v>120</v>
      </c>
    </row>
    <row r="12" spans="1:15" x14ac:dyDescent="0.25">
      <c r="A12">
        <v>11</v>
      </c>
      <c r="B12" t="s">
        <v>407</v>
      </c>
      <c r="C12">
        <v>1</v>
      </c>
      <c r="D12" t="s">
        <v>400</v>
      </c>
      <c r="E12" t="s">
        <v>400</v>
      </c>
      <c r="F12">
        <v>1</v>
      </c>
      <c r="G12">
        <v>1</v>
      </c>
      <c r="H12" t="s">
        <v>473</v>
      </c>
      <c r="I12">
        <v>3</v>
      </c>
      <c r="J12" t="str">
        <f>+VLOOKUP(I12,content_section!$A$2:$K$1003,8,FALSE)</f>
        <v>Unidad 3: Redes neuronales</v>
      </c>
      <c r="K12" t="str">
        <f>+VLOOKUP(I12,content_section!$A$2:$K$1003,10,FALSE)</f>
        <v>Inteligencia Artificial</v>
      </c>
      <c r="L12" t="s">
        <v>472</v>
      </c>
      <c r="M12">
        <v>2</v>
      </c>
      <c r="N12">
        <v>120</v>
      </c>
    </row>
    <row r="13" spans="1:15" x14ac:dyDescent="0.25">
      <c r="A13">
        <v>12</v>
      </c>
      <c r="B13" t="s">
        <v>407</v>
      </c>
      <c r="C13">
        <v>1</v>
      </c>
      <c r="D13" t="s">
        <v>400</v>
      </c>
      <c r="E13" t="s">
        <v>400</v>
      </c>
      <c r="F13">
        <v>1</v>
      </c>
      <c r="G13">
        <v>1</v>
      </c>
      <c r="H13" t="s">
        <v>474</v>
      </c>
      <c r="I13">
        <v>3</v>
      </c>
      <c r="J13" t="str">
        <f>+VLOOKUP(I13,content_section!$A$2:$K$1003,8,FALSE)</f>
        <v>Unidad 3: Redes neuronales</v>
      </c>
      <c r="K13" t="str">
        <f>+VLOOKUP(I13,content_section!$A$2:$K$1003,10,FALSE)</f>
        <v>Inteligencia Artificial</v>
      </c>
      <c r="L13" t="s">
        <v>472</v>
      </c>
      <c r="M13">
        <v>3</v>
      </c>
      <c r="N13">
        <v>120</v>
      </c>
    </row>
    <row r="14" spans="1:15" x14ac:dyDescent="0.25">
      <c r="A14">
        <v>13</v>
      </c>
      <c r="B14" t="s">
        <v>407</v>
      </c>
      <c r="C14">
        <v>1</v>
      </c>
      <c r="D14" t="s">
        <v>400</v>
      </c>
      <c r="E14" t="s">
        <v>400</v>
      </c>
      <c r="F14">
        <v>1</v>
      </c>
      <c r="G14">
        <v>1</v>
      </c>
      <c r="H14" t="s">
        <v>477</v>
      </c>
      <c r="I14">
        <v>4</v>
      </c>
      <c r="J14" t="str">
        <f>+VLOOKUP(I14,content_section!$A$2:$K$1003,8,FALSE)</f>
        <v>Unidad 4: Clasificación de objetos</v>
      </c>
      <c r="K14" t="str">
        <f>+VLOOKUP(I14,content_section!$A$2:$K$1003,10,FALSE)</f>
        <v>Inteligencia Artificial</v>
      </c>
      <c r="L14" t="s">
        <v>478</v>
      </c>
      <c r="M14">
        <v>1</v>
      </c>
      <c r="N14">
        <v>120</v>
      </c>
    </row>
    <row r="15" spans="1:15" x14ac:dyDescent="0.25">
      <c r="A15">
        <v>14</v>
      </c>
      <c r="B15" t="s">
        <v>407</v>
      </c>
      <c r="C15">
        <v>1</v>
      </c>
      <c r="D15" t="s">
        <v>400</v>
      </c>
      <c r="E15" t="s">
        <v>400</v>
      </c>
      <c r="F15">
        <v>1</v>
      </c>
      <c r="G15">
        <v>1</v>
      </c>
      <c r="H15" t="s">
        <v>475</v>
      </c>
      <c r="I15">
        <v>5</v>
      </c>
      <c r="J15" t="str">
        <f>+VLOOKUP(I15,content_section!$A$2:$K$1003,8,FALSE)</f>
        <v>Unidad 5: Reconocimiento facial</v>
      </c>
      <c r="K15" t="str">
        <f>+VLOOKUP(I15,content_section!$A$2:$K$1003,10,FALSE)</f>
        <v>Inteligencia Artificial</v>
      </c>
      <c r="L15" t="s">
        <v>476</v>
      </c>
      <c r="M15">
        <v>1</v>
      </c>
      <c r="N15">
        <v>120</v>
      </c>
    </row>
    <row r="16" spans="1:15" x14ac:dyDescent="0.25">
      <c r="A16">
        <v>15</v>
      </c>
      <c r="B16" t="s">
        <v>407</v>
      </c>
      <c r="C16">
        <v>1</v>
      </c>
      <c r="D16" t="s">
        <v>400</v>
      </c>
      <c r="E16" t="s">
        <v>400</v>
      </c>
      <c r="F16">
        <v>1</v>
      </c>
      <c r="G16">
        <v>1</v>
      </c>
      <c r="H16" t="s">
        <v>489</v>
      </c>
      <c r="I16">
        <v>6</v>
      </c>
      <c r="J16" t="str">
        <f>+VLOOKUP(I16,content_section!$A$2:$K$1003,8,FALSE)</f>
        <v>Unidad 6: Plataformas como servicio</v>
      </c>
      <c r="K16" t="str">
        <f>+VLOOKUP(I16,content_section!$A$2:$K$1003,10,FALSE)</f>
        <v>Inteligencia Artificial</v>
      </c>
      <c r="L16" t="s">
        <v>462</v>
      </c>
      <c r="M16">
        <v>1</v>
      </c>
      <c r="N16">
        <v>120</v>
      </c>
      <c r="O16" t="str">
        <f>CONCATENATE("insert into content (",$B$1,",",$C$1,",",$F$1,",",$G$1,",",$H$1,",",$I$1,",",$L$1,",",$M$1,",",$N$1,") values (",B16,",",C16,",",F16,",",G16,",'",H16,"',",I16,",'",L16,"',",M16,",",N16,");")</f>
        <v>insert into content (created_at,created_by,company_id,is_active,name,content_section_id,icon,order_item,time_in_seconds) values (getdate(),1,1,1,'Programación orientada a objectos',6,'function.svg',1,120);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5"/>
  <sheetViews>
    <sheetView tabSelected="1" topLeftCell="M1" workbookViewId="0">
      <selection activeCell="N1" sqref="N1"/>
    </sheetView>
  </sheetViews>
  <sheetFormatPr defaultRowHeight="15" x14ac:dyDescent="0.25"/>
  <cols>
    <col min="1" max="1" width="9" customWidth="1"/>
    <col min="2" max="2" width="20.140625" customWidth="1"/>
    <col min="3" max="3" width="9" customWidth="1"/>
    <col min="4" max="4" width="12.140625" bestFit="1" customWidth="1"/>
    <col min="5" max="5" width="9" customWidth="1"/>
    <col min="6" max="6" width="27.5703125" customWidth="1"/>
    <col min="7" max="7" width="4" bestFit="1" customWidth="1"/>
    <col min="8" max="8" width="54.42578125" style="8" customWidth="1"/>
    <col min="9" max="9" width="9" style="8" customWidth="1"/>
    <col min="10" max="10" width="9" customWidth="1"/>
    <col min="11" max="11" width="26.85546875" style="27" customWidth="1"/>
    <col min="12" max="12" width="11.85546875" customWidth="1"/>
    <col min="14" max="14" width="15" customWidth="1"/>
  </cols>
  <sheetData>
    <row r="1" spans="1:15" x14ac:dyDescent="0.25">
      <c r="A1" s="22" t="s">
        <v>204</v>
      </c>
      <c r="B1" s="22" t="s">
        <v>201</v>
      </c>
      <c r="C1" s="23" t="s">
        <v>204</v>
      </c>
      <c r="D1" s="23" t="s">
        <v>205</v>
      </c>
      <c r="E1" s="24" t="s">
        <v>204</v>
      </c>
      <c r="F1" s="24" t="s">
        <v>206</v>
      </c>
      <c r="G1" s="25" t="s">
        <v>203</v>
      </c>
      <c r="H1" s="28" t="s">
        <v>202</v>
      </c>
      <c r="I1" s="28" t="s">
        <v>497</v>
      </c>
      <c r="J1" s="20" t="s">
        <v>203</v>
      </c>
      <c r="K1" s="26" t="s">
        <v>207</v>
      </c>
      <c r="L1" s="20" t="s">
        <v>208</v>
      </c>
      <c r="M1" t="s">
        <v>214</v>
      </c>
      <c r="N1" t="s">
        <v>495</v>
      </c>
      <c r="O1" t="s">
        <v>496</v>
      </c>
    </row>
    <row r="2" spans="1:15" ht="45" x14ac:dyDescent="0.25">
      <c r="A2">
        <v>1</v>
      </c>
      <c r="B2" t="str">
        <f>VLOOKUP(A2,Course!$A$2:$L$100,8,FALSE)</f>
        <v>Inteligencia Artificial</v>
      </c>
      <c r="C2">
        <v>6</v>
      </c>
      <c r="D2" t="s">
        <v>209</v>
      </c>
      <c r="E2">
        <v>15</v>
      </c>
      <c r="F2" t="s">
        <v>210</v>
      </c>
      <c r="G2">
        <v>1</v>
      </c>
      <c r="H2" s="8" t="s">
        <v>216</v>
      </c>
      <c r="I2" s="8">
        <v>1</v>
      </c>
      <c r="J2">
        <v>39</v>
      </c>
      <c r="K2" s="27" t="s">
        <v>211</v>
      </c>
      <c r="L2">
        <v>0</v>
      </c>
      <c r="M2" s="1" t="s">
        <v>215</v>
      </c>
      <c r="N2" t="str">
        <f>IF(G2&gt;0,CONCATENATE("insert into question (created_at, created_by, company_id, is_active, name, content_id, order_item) values (getdate(),1,1,1,'",H2,"',",E2,",",I2,");"),"")</f>
        <v>insert into question (created_at, created_by, company_id, is_active, name, content_id, order_item) values (getdate(),1,1,1,'¿Es una especificación estándar que define una API implementada en JavaScript para la renderización de gráficos en 3D dentro de cualquier navegador web?',15,1);</v>
      </c>
      <c r="O2" t="str">
        <f>CONCATENATE("insert into question_aswer (created_at,created_by,company_id, is_active, name, is_correct, question_id) values (getdate(),1,1,1,'",K2,"',",L2,",",G2,");")</f>
        <v>insert into question_aswer (created_at,created_by,company_id, is_active, name, is_correct, question_id) values (getdate(),1,1,1,'Three js',0,1);</v>
      </c>
    </row>
    <row r="3" spans="1:15" x14ac:dyDescent="0.25">
      <c r="J3">
        <f>+J2+1</f>
        <v>40</v>
      </c>
      <c r="K3" s="27" t="s">
        <v>210</v>
      </c>
      <c r="L3">
        <v>1</v>
      </c>
      <c r="M3" s="1" t="s">
        <v>362</v>
      </c>
      <c r="N3" t="str">
        <f t="shared" ref="N3:N66" si="0">IF(G3&gt;0,CONCATENATE("insert into question (created_at, created_by, company_id, is_active, name, content_id, order_item) values (getdate(),1,1,1,'",H3,"',",E3,",",I3,");"),"")</f>
        <v/>
      </c>
      <c r="O3" t="str">
        <f t="shared" ref="O3:O66" si="1">CONCATENATE("insert into question_aswer (created_at,created_by,company_id, is_active, name, is_correct, question_id) values (getdate(),1,1,1,'",K3,"',",L3,",",G3,");")</f>
        <v>insert into question_aswer (created_at,created_by,company_id, is_active, name, is_correct, question_id) values (getdate(),1,1,1,'WebGL',1,);</v>
      </c>
    </row>
    <row r="4" spans="1:15" x14ac:dyDescent="0.25">
      <c r="J4">
        <f t="shared" ref="J4:J17" si="2">+J3+1</f>
        <v>41</v>
      </c>
      <c r="K4" s="27" t="s">
        <v>212</v>
      </c>
      <c r="L4">
        <v>0</v>
      </c>
      <c r="M4" s="1" t="s">
        <v>363</v>
      </c>
      <c r="N4" t="str">
        <f t="shared" si="0"/>
        <v/>
      </c>
      <c r="O4" t="str">
        <f t="shared" si="1"/>
        <v>insert into question_aswer (created_at,created_by,company_id, is_active, name, is_correct, question_id) values (getdate(),1,1,1,'Spark Ar',0,);</v>
      </c>
    </row>
    <row r="5" spans="1:15" x14ac:dyDescent="0.25">
      <c r="J5">
        <f t="shared" si="2"/>
        <v>42</v>
      </c>
      <c r="K5" s="27" t="s">
        <v>213</v>
      </c>
      <c r="L5">
        <v>0</v>
      </c>
      <c r="N5" t="str">
        <f t="shared" si="0"/>
        <v/>
      </c>
      <c r="O5" t="str">
        <f t="shared" si="1"/>
        <v>insert into question_aswer (created_at,created_by,company_id, is_active, name, is_correct, question_id) values (getdate(),1,1,1,'AR',0,);</v>
      </c>
    </row>
    <row r="6" spans="1:15" x14ac:dyDescent="0.25">
      <c r="G6">
        <f>+G2+1</f>
        <v>2</v>
      </c>
      <c r="H6" s="8" t="s">
        <v>217</v>
      </c>
      <c r="I6" s="8">
        <f>+I2+1</f>
        <v>2</v>
      </c>
      <c r="J6">
        <f t="shared" si="2"/>
        <v>43</v>
      </c>
      <c r="K6" s="27" t="s">
        <v>219</v>
      </c>
      <c r="L6">
        <v>0</v>
      </c>
      <c r="N6" t="str">
        <f t="shared" si="0"/>
        <v>insert into question (created_at, created_by, company_id, is_active, name, content_id, order_item) values (getdate(),1,1,1,'¿En qué dimension renderiza graficos  WebGL?',,2);</v>
      </c>
      <c r="O6" t="str">
        <f t="shared" si="1"/>
        <v>insert into question_aswer (created_at,created_by,company_id, is_active, name, is_correct, question_id) values (getdate(),1,1,1,'1D',0,2);</v>
      </c>
    </row>
    <row r="7" spans="1:15" x14ac:dyDescent="0.25">
      <c r="J7">
        <f t="shared" si="2"/>
        <v>44</v>
      </c>
      <c r="K7" s="27" t="s">
        <v>218</v>
      </c>
      <c r="L7">
        <v>0</v>
      </c>
      <c r="N7" t="str">
        <f t="shared" si="0"/>
        <v/>
      </c>
      <c r="O7" t="str">
        <f t="shared" si="1"/>
        <v>insert into question_aswer (created_at,created_by,company_id, is_active, name, is_correct, question_id) values (getdate(),1,1,1,'2D',0,);</v>
      </c>
    </row>
    <row r="8" spans="1:15" x14ac:dyDescent="0.25">
      <c r="J8">
        <f t="shared" si="2"/>
        <v>45</v>
      </c>
      <c r="K8" s="27" t="s">
        <v>220</v>
      </c>
      <c r="L8">
        <v>1</v>
      </c>
      <c r="N8" t="str">
        <f t="shared" si="0"/>
        <v/>
      </c>
      <c r="O8" t="str">
        <f t="shared" si="1"/>
        <v>insert into question_aswer (created_at,created_by,company_id, is_active, name, is_correct, question_id) values (getdate(),1,1,1,'3D',1,);</v>
      </c>
    </row>
    <row r="9" spans="1:15" x14ac:dyDescent="0.25">
      <c r="J9">
        <f t="shared" si="2"/>
        <v>46</v>
      </c>
      <c r="K9" s="27" t="s">
        <v>221</v>
      </c>
      <c r="L9">
        <v>0</v>
      </c>
      <c r="N9" t="str">
        <f t="shared" si="0"/>
        <v/>
      </c>
      <c r="O9" t="str">
        <f t="shared" si="1"/>
        <v>insert into question_aswer (created_at,created_by,company_id, is_active, name, is_correct, question_id) values (getdate(),1,1,1,'4D',0,);</v>
      </c>
    </row>
    <row r="10" spans="1:15" x14ac:dyDescent="0.25">
      <c r="G10">
        <f>+G6+1</f>
        <v>3</v>
      </c>
      <c r="H10" s="8" t="s">
        <v>222</v>
      </c>
      <c r="I10" s="8">
        <f>+I6+1</f>
        <v>3</v>
      </c>
      <c r="J10">
        <f t="shared" si="2"/>
        <v>47</v>
      </c>
      <c r="K10" s="27" t="s">
        <v>223</v>
      </c>
      <c r="L10">
        <v>0</v>
      </c>
      <c r="N10" t="str">
        <f t="shared" si="0"/>
        <v>insert into question (created_at, created_by, company_id, is_active, name, content_id, order_item) values (getdate(),1,1,1,'¿Para usar WebGL se necesita el uso de plug-ins?',,3);</v>
      </c>
      <c r="O10" t="str">
        <f t="shared" si="1"/>
        <v>insert into question_aswer (created_at,created_by,company_id, is_active, name, is_correct, question_id) values (getdate(),1,1,1,'SI',0,3);</v>
      </c>
    </row>
    <row r="11" spans="1:15" x14ac:dyDescent="0.25">
      <c r="J11">
        <f t="shared" si="2"/>
        <v>48</v>
      </c>
      <c r="K11" s="27" t="s">
        <v>224</v>
      </c>
      <c r="L11">
        <v>1</v>
      </c>
      <c r="N11" t="str">
        <f t="shared" si="0"/>
        <v/>
      </c>
      <c r="O11" t="str">
        <f t="shared" si="1"/>
        <v>insert into question_aswer (created_at,created_by,company_id, is_active, name, is_correct, question_id) values (getdate(),1,1,1,'NO',1,);</v>
      </c>
    </row>
    <row r="12" spans="1:15" ht="30" x14ac:dyDescent="0.25">
      <c r="G12">
        <f>+G10+1</f>
        <v>4</v>
      </c>
      <c r="H12" s="8" t="s">
        <v>225</v>
      </c>
      <c r="I12" s="8">
        <f>+I10+1</f>
        <v>4</v>
      </c>
      <c r="J12">
        <f t="shared" si="2"/>
        <v>49</v>
      </c>
      <c r="K12" s="27" t="s">
        <v>229</v>
      </c>
      <c r="L12">
        <v>1</v>
      </c>
      <c r="N12" t="str">
        <f t="shared" si="0"/>
        <v>insert into question (created_at, created_by, company_id, is_active, name, content_id, order_item) values (getdate(),1,1,1,'¿Web no precisa el uso de plug-ins en plataformas que soporten?',,4);</v>
      </c>
      <c r="O12" t="str">
        <f t="shared" si="1"/>
        <v>insert into question_aswer (created_at,created_by,company_id, is_active, name, is_correct, question_id) values (getdate(),1,1,1,'OpenGL 2.0',1,4);</v>
      </c>
    </row>
    <row r="13" spans="1:15" x14ac:dyDescent="0.25">
      <c r="J13">
        <f t="shared" si="2"/>
        <v>50</v>
      </c>
      <c r="K13" s="27" t="s">
        <v>226</v>
      </c>
      <c r="L13">
        <v>0</v>
      </c>
      <c r="N13" t="str">
        <f t="shared" si="0"/>
        <v/>
      </c>
      <c r="O13" t="str">
        <f t="shared" si="1"/>
        <v>insert into question_aswer (created_at,created_by,company_id, is_active, name, is_correct, question_id) values (getdate(),1,1,1,'HTML',0,);</v>
      </c>
    </row>
    <row r="14" spans="1:15" x14ac:dyDescent="0.25">
      <c r="J14">
        <f t="shared" si="2"/>
        <v>51</v>
      </c>
      <c r="K14" s="27" t="s">
        <v>227</v>
      </c>
      <c r="L14">
        <v>0</v>
      </c>
      <c r="N14" t="str">
        <f t="shared" si="0"/>
        <v/>
      </c>
      <c r="O14" t="str">
        <f t="shared" si="1"/>
        <v>insert into question_aswer (created_at,created_by,company_id, is_active, name, is_correct, question_id) values (getdate(),1,1,1,'CSS',0,);</v>
      </c>
    </row>
    <row r="15" spans="1:15" x14ac:dyDescent="0.25">
      <c r="J15">
        <f t="shared" si="2"/>
        <v>52</v>
      </c>
      <c r="K15" s="27" t="s">
        <v>228</v>
      </c>
      <c r="L15">
        <v>1</v>
      </c>
      <c r="N15" t="str">
        <f t="shared" si="0"/>
        <v/>
      </c>
      <c r="O15" t="str">
        <f t="shared" si="1"/>
        <v>insert into question_aswer (created_at,created_by,company_id, is_active, name, is_correct, question_id) values (getdate(),1,1,1,'OpenGL ES 2.0',1,);</v>
      </c>
    </row>
    <row r="16" spans="1:15" ht="30" x14ac:dyDescent="0.25">
      <c r="G16">
        <f>+G12+1</f>
        <v>5</v>
      </c>
      <c r="H16" s="8" t="s">
        <v>300</v>
      </c>
      <c r="I16" s="8">
        <f>+I12+1</f>
        <v>5</v>
      </c>
      <c r="J16">
        <f t="shared" si="2"/>
        <v>53</v>
      </c>
      <c r="K16" s="27" t="s">
        <v>230</v>
      </c>
      <c r="L16">
        <v>1</v>
      </c>
      <c r="N16" t="str">
        <f t="shared" si="0"/>
        <v>insert into question (created_at, created_by, company_id, is_active, name, content_id, order_item) values (getdate(),1,1,1,'Además de la aceleración de hardware (fisica) de la GPU, ¿Qué nos permite hacer WebGL?',,5);</v>
      </c>
      <c r="O16" t="str">
        <f t="shared" si="1"/>
        <v>insert into question_aswer (created_at,created_by,company_id, is_active, name, is_correct, question_id) values (getdate(),1,1,1,'Procesamiento de imágenes',1,5);</v>
      </c>
    </row>
    <row r="17" spans="7:15" x14ac:dyDescent="0.25">
      <c r="J17">
        <f t="shared" si="2"/>
        <v>54</v>
      </c>
      <c r="K17" s="27" t="s">
        <v>232</v>
      </c>
      <c r="L17">
        <v>0</v>
      </c>
      <c r="N17" t="str">
        <f t="shared" si="0"/>
        <v/>
      </c>
      <c r="O17" t="str">
        <f t="shared" si="1"/>
        <v>insert into question_aswer (created_at,created_by,company_id, is_active, name, is_correct, question_id) values (getdate(),1,1,1,'Procesar operaciones',0,);</v>
      </c>
    </row>
    <row r="18" spans="7:15" ht="30" x14ac:dyDescent="0.25">
      <c r="K18" s="27" t="s">
        <v>231</v>
      </c>
      <c r="L18">
        <v>1</v>
      </c>
      <c r="N18" t="str">
        <f t="shared" si="0"/>
        <v/>
      </c>
      <c r="O18" t="str">
        <f t="shared" si="1"/>
        <v>insert into question_aswer (created_at,created_by,company_id, is_active, name, is_correct, question_id) values (getdate(),1,1,1,'Efectos como parte del lienzo (canvas)',1,);</v>
      </c>
    </row>
    <row r="19" spans="7:15" x14ac:dyDescent="0.25">
      <c r="K19" s="27" t="s">
        <v>233</v>
      </c>
      <c r="L19">
        <v>0</v>
      </c>
      <c r="N19" t="str">
        <f t="shared" si="0"/>
        <v/>
      </c>
      <c r="O19" t="str">
        <f t="shared" si="1"/>
        <v>insert into question_aswer (created_at,created_by,company_id, is_active, name, is_correct, question_id) values (getdate(),1,1,1,'Procesar datos',0,);</v>
      </c>
    </row>
    <row r="20" spans="7:15" x14ac:dyDescent="0.25">
      <c r="G20">
        <f>+G16+1</f>
        <v>6</v>
      </c>
      <c r="H20" s="8" t="s">
        <v>234</v>
      </c>
      <c r="I20" s="8">
        <f>+I16+1</f>
        <v>6</v>
      </c>
      <c r="K20" s="27" t="s">
        <v>235</v>
      </c>
      <c r="L20">
        <v>0</v>
      </c>
      <c r="N20" t="str">
        <f t="shared" si="0"/>
        <v>insert into question (created_at, created_by, company_id, is_active, name, content_id, order_item) values (getdate(),1,1,1,'¿Con que  elementos se puede combinar WebGL?',,6);</v>
      </c>
      <c r="O20" t="str">
        <f t="shared" si="1"/>
        <v>insert into question_aswer (created_at,created_by,company_id, is_active, name, is_correct, question_id) values (getdate(),1,1,1,'Sitios web',0,6);</v>
      </c>
    </row>
    <row r="21" spans="7:15" x14ac:dyDescent="0.25">
      <c r="K21" s="27" t="s">
        <v>226</v>
      </c>
      <c r="L21">
        <v>1</v>
      </c>
      <c r="N21" t="str">
        <f t="shared" si="0"/>
        <v/>
      </c>
      <c r="O21" t="str">
        <f t="shared" si="1"/>
        <v>insert into question_aswer (created_at,created_by,company_id, is_active, name, is_correct, question_id) values (getdate(),1,1,1,'HTML',1,);</v>
      </c>
    </row>
    <row r="22" spans="7:15" x14ac:dyDescent="0.25">
      <c r="K22" s="27" t="s">
        <v>236</v>
      </c>
      <c r="L22">
        <v>0</v>
      </c>
      <c r="N22" t="str">
        <f t="shared" si="0"/>
        <v/>
      </c>
      <c r="O22" t="str">
        <f t="shared" si="1"/>
        <v>insert into question_aswer (created_at,created_by,company_id, is_active, name, is_correct, question_id) values (getdate(),1,1,1,'APIs',0,);</v>
      </c>
    </row>
    <row r="23" spans="7:15" x14ac:dyDescent="0.25">
      <c r="K23" s="27" t="s">
        <v>237</v>
      </c>
      <c r="L23">
        <v>0</v>
      </c>
      <c r="N23" t="str">
        <f t="shared" si="0"/>
        <v/>
      </c>
      <c r="O23" t="str">
        <f t="shared" si="1"/>
        <v>insert into question_aswer (created_at,created_by,company_id, is_active, name, is_correct, question_id) values (getdate(),1,1,1,'Base de datos',0,);</v>
      </c>
    </row>
    <row r="24" spans="7:15" ht="30" x14ac:dyDescent="0.25">
      <c r="G24">
        <f>+G20+1</f>
        <v>7</v>
      </c>
      <c r="H24" s="8" t="s">
        <v>238</v>
      </c>
      <c r="I24" s="8">
        <f>+I20+1</f>
        <v>7</v>
      </c>
      <c r="K24" s="27" t="s">
        <v>239</v>
      </c>
      <c r="L24">
        <v>1</v>
      </c>
      <c r="N24" t="str">
        <f t="shared" si="0"/>
        <v>insert into question (created_at, created_by, company_id, is_active, name, content_id, order_item) values (getdate(),1,1,1,'¿Es un consorcio de tecnología sin ánimo de lucro que da soporte a WebGL?',,7);</v>
      </c>
      <c r="O24" t="str">
        <f t="shared" si="1"/>
        <v>insert into question_aswer (created_at,created_by,company_id, is_active, name, is_correct, question_id) values (getdate(),1,1,1,'Khronos Group',1,7);</v>
      </c>
    </row>
    <row r="25" spans="7:15" x14ac:dyDescent="0.25">
      <c r="K25" s="27" t="s">
        <v>240</v>
      </c>
      <c r="L25">
        <v>0</v>
      </c>
      <c r="N25" t="str">
        <f t="shared" si="0"/>
        <v/>
      </c>
      <c r="O25" t="str">
        <f t="shared" si="1"/>
        <v>insert into question_aswer (created_at,created_by,company_id, is_active, name, is_correct, question_id) values (getdate(),1,1,1,'Facebook',0,);</v>
      </c>
    </row>
    <row r="26" spans="7:15" x14ac:dyDescent="0.25">
      <c r="K26" s="27" t="s">
        <v>241</v>
      </c>
      <c r="L26">
        <v>0</v>
      </c>
      <c r="N26" t="str">
        <f t="shared" si="0"/>
        <v/>
      </c>
      <c r="O26" t="str">
        <f t="shared" si="1"/>
        <v>insert into question_aswer (created_at,created_by,company_id, is_active, name, is_correct, question_id) values (getdate(),1,1,1,'React Js',0,);</v>
      </c>
    </row>
    <row r="27" spans="7:15" x14ac:dyDescent="0.25">
      <c r="K27" s="27" t="s">
        <v>242</v>
      </c>
      <c r="L27">
        <v>0</v>
      </c>
      <c r="N27" t="str">
        <f t="shared" si="0"/>
        <v/>
      </c>
      <c r="O27" t="str">
        <f t="shared" si="1"/>
        <v>insert into question_aswer (created_at,created_by,company_id, is_active, name, is_correct, question_id) values (getdate(),1,1,1,'Ubuntu',0,);</v>
      </c>
    </row>
    <row r="28" spans="7:15" ht="30" x14ac:dyDescent="0.25">
      <c r="G28">
        <f>+G24+1</f>
        <v>8</v>
      </c>
      <c r="H28" s="8" t="s">
        <v>245</v>
      </c>
      <c r="I28" s="8">
        <f>+I24+1</f>
        <v>8</v>
      </c>
      <c r="K28" s="27" t="s">
        <v>246</v>
      </c>
      <c r="L28">
        <v>0</v>
      </c>
      <c r="N28" t="str">
        <f t="shared" si="0"/>
        <v>insert into question (created_at, created_by, company_id, is_active, name, content_id, order_item) values (getdate(),1,1,1,'¿Quién inicio los experimentos de WebGL mostrando un prototipo de canvas 3D?',,8);</v>
      </c>
      <c r="O28" t="str">
        <f t="shared" si="1"/>
        <v>insert into question_aswer (created_at,created_by,company_id, is_active, name, is_correct, question_id) values (getdate(),1,1,1,'Jeff Bezos (Amazon)',0,8);</v>
      </c>
    </row>
    <row r="29" spans="7:15" ht="30" x14ac:dyDescent="0.25">
      <c r="K29" s="27" t="s">
        <v>243</v>
      </c>
      <c r="L29">
        <v>1</v>
      </c>
      <c r="N29" t="str">
        <f t="shared" si="0"/>
        <v/>
      </c>
      <c r="O29" t="str">
        <f t="shared" si="1"/>
        <v>insert into question_aswer (created_at,created_by,company_id, is_active, name, is_correct, question_id) values (getdate(),1,1,1,'Vladimir Vukićević en Mozilla (2006)',1,);</v>
      </c>
    </row>
    <row r="30" spans="7:15" x14ac:dyDescent="0.25">
      <c r="K30" s="27" t="s">
        <v>244</v>
      </c>
      <c r="L30">
        <v>0</v>
      </c>
      <c r="N30" t="str">
        <f t="shared" si="0"/>
        <v/>
      </c>
      <c r="O30" t="str">
        <f t="shared" si="1"/>
        <v>insert into question_aswer (created_at,created_by,company_id, is_active, name, is_correct, question_id) values (getdate(),1,1,1,'Elon Musk (2000)',0,);</v>
      </c>
    </row>
    <row r="31" spans="7:15" x14ac:dyDescent="0.25">
      <c r="K31" s="27" t="s">
        <v>247</v>
      </c>
      <c r="L31">
        <v>0</v>
      </c>
      <c r="N31" t="str">
        <f t="shared" si="0"/>
        <v/>
      </c>
      <c r="O31" t="str">
        <f t="shared" si="1"/>
        <v>insert into question_aswer (created_at,created_by,company_id, is_active, name, is_correct, question_id) values (getdate(),1,1,1,'Larry Page (Google)',0,);</v>
      </c>
    </row>
    <row r="32" spans="7:15" ht="30" x14ac:dyDescent="0.25">
      <c r="G32">
        <f>+G28+1</f>
        <v>9</v>
      </c>
      <c r="H32" s="8" t="s">
        <v>248</v>
      </c>
      <c r="I32" s="8">
        <f>+I28+1</f>
        <v>9</v>
      </c>
      <c r="K32" s="27" t="s">
        <v>249</v>
      </c>
      <c r="L32">
        <v>0</v>
      </c>
      <c r="N32" t="str">
        <f t="shared" si="0"/>
        <v>insert into question (created_at, created_by, company_id, is_active, name, content_id, order_item) values (getdate(),1,1,1,'¿Qué elemento html utiliza WebGL para renderizar elementos en 3D?',,9);</v>
      </c>
      <c r="O32" t="str">
        <f t="shared" si="1"/>
        <v>insert into question_aswer (created_at,created_by,company_id, is_active, name, is_correct, question_id) values (getdate(),1,1,1,'Video',0,9);</v>
      </c>
    </row>
    <row r="33" spans="7:15" x14ac:dyDescent="0.25">
      <c r="K33" s="27" t="s">
        <v>250</v>
      </c>
      <c r="L33">
        <v>0</v>
      </c>
      <c r="N33" t="str">
        <f t="shared" si="0"/>
        <v/>
      </c>
      <c r="O33" t="str">
        <f t="shared" si="1"/>
        <v>insert into question_aswer (created_at,created_by,company_id, is_active, name, is_correct, question_id) values (getdate(),1,1,1,'Imagen',0,);</v>
      </c>
    </row>
    <row r="34" spans="7:15" x14ac:dyDescent="0.25">
      <c r="K34" s="27" t="s">
        <v>252</v>
      </c>
      <c r="L34">
        <v>1</v>
      </c>
      <c r="N34" t="str">
        <f t="shared" si="0"/>
        <v/>
      </c>
      <c r="O34" t="str">
        <f t="shared" si="1"/>
        <v>insert into question_aswer (created_at,created_by,company_id, is_active, name, is_correct, question_id) values (getdate(),1,1,1,'Canvas',1,);</v>
      </c>
    </row>
    <row r="35" spans="7:15" x14ac:dyDescent="0.25">
      <c r="K35" s="27" t="s">
        <v>251</v>
      </c>
      <c r="L35">
        <v>0</v>
      </c>
      <c r="N35" t="str">
        <f t="shared" si="0"/>
        <v/>
      </c>
      <c r="O35" t="str">
        <f t="shared" si="1"/>
        <v>insert into question_aswer (created_at,created_by,company_id, is_active, name, is_correct, question_id) values (getdate(),1,1,1,'Source',0,);</v>
      </c>
    </row>
    <row r="36" spans="7:15" x14ac:dyDescent="0.25">
      <c r="G36">
        <f>+G32+1</f>
        <v>10</v>
      </c>
      <c r="H36" s="8" t="s">
        <v>253</v>
      </c>
      <c r="I36" s="8">
        <f>+I32+1</f>
        <v>10</v>
      </c>
      <c r="K36" s="27" t="s">
        <v>256</v>
      </c>
      <c r="L36">
        <v>0</v>
      </c>
      <c r="N36" t="str">
        <f t="shared" si="0"/>
        <v>insert into question (created_at, created_by, company_id, is_active, name, content_id, order_item) values (getdate(),1,1,1,'¿Cómo se accede al elemento canvas?',,10);</v>
      </c>
      <c r="O36" t="str">
        <f t="shared" si="1"/>
        <v>insert into question_aswer (created_at,created_by,company_id, is_active, name, is_correct, question_id) values (getdate(),1,1,1,'Componente',0,10);</v>
      </c>
    </row>
    <row r="37" spans="7:15" x14ac:dyDescent="0.25">
      <c r="K37" s="27" t="s">
        <v>255</v>
      </c>
      <c r="L37">
        <v>0</v>
      </c>
      <c r="N37" t="str">
        <f t="shared" si="0"/>
        <v/>
      </c>
      <c r="O37" t="str">
        <f t="shared" si="1"/>
        <v>insert into question_aswer (created_at,created_by,company_id, is_active, name, is_correct, question_id) values (getdate(),1,1,1,'Referencias',0,);</v>
      </c>
    </row>
    <row r="38" spans="7:15" ht="30" x14ac:dyDescent="0.25">
      <c r="K38" s="27" t="s">
        <v>254</v>
      </c>
      <c r="L38">
        <v>1</v>
      </c>
      <c r="N38" t="str">
        <f t="shared" si="0"/>
        <v/>
      </c>
      <c r="O38" t="str">
        <f t="shared" si="1"/>
        <v>insert into question_aswer (created_at,created_by,company_id, is_active, name, is_correct, question_id) values (getdate(),1,1,1,'Document Object Model (DOM)',1,);</v>
      </c>
    </row>
    <row r="39" spans="7:15" x14ac:dyDescent="0.25">
      <c r="K39" s="27" t="s">
        <v>257</v>
      </c>
      <c r="L39">
        <v>0</v>
      </c>
      <c r="N39" t="str">
        <f t="shared" si="0"/>
        <v/>
      </c>
      <c r="O39" t="str">
        <f t="shared" si="1"/>
        <v>insert into question_aswer (created_at,created_by,company_id, is_active, name, is_correct, question_id) values (getdate(),1,1,1,'JavaScript',0,);</v>
      </c>
    </row>
    <row r="40" spans="7:15" x14ac:dyDescent="0.25">
      <c r="G40">
        <f>+G36+1</f>
        <v>11</v>
      </c>
      <c r="H40" s="8" t="s">
        <v>305</v>
      </c>
      <c r="I40" s="8">
        <f>+I36+1</f>
        <v>11</v>
      </c>
      <c r="K40" s="27" t="s">
        <v>301</v>
      </c>
      <c r="L40">
        <v>1</v>
      </c>
      <c r="N40" t="str">
        <f t="shared" si="0"/>
        <v>insert into question (created_at, created_by, company_id, is_active, name, content_id, order_item) values (getdate(),1,1,1,'¿Con quien trabaja directamente WebGL ?',,11);</v>
      </c>
      <c r="O40" t="str">
        <f t="shared" si="1"/>
        <v>insert into question_aswer (created_at,created_by,company_id, is_active, name, is_correct, question_id) values (getdate(),1,1,1,'GPU',1,11);</v>
      </c>
    </row>
    <row r="41" spans="7:15" x14ac:dyDescent="0.25">
      <c r="K41" s="27" t="s">
        <v>302</v>
      </c>
      <c r="L41">
        <v>0</v>
      </c>
      <c r="N41" t="str">
        <f t="shared" si="0"/>
        <v/>
      </c>
      <c r="O41" t="str">
        <f t="shared" si="1"/>
        <v>insert into question_aswer (created_at,created_by,company_id, is_active, name, is_correct, question_id) values (getdate(),1,1,1,'Memoria ',0,);</v>
      </c>
    </row>
    <row r="42" spans="7:15" x14ac:dyDescent="0.25">
      <c r="K42" s="27" t="s">
        <v>303</v>
      </c>
      <c r="L42">
        <v>0</v>
      </c>
      <c r="N42" t="str">
        <f t="shared" si="0"/>
        <v/>
      </c>
      <c r="O42" t="str">
        <f t="shared" si="1"/>
        <v>insert into question_aswer (created_at,created_by,company_id, is_active, name, is_correct, question_id) values (getdate(),1,1,1,'Tarjeta de Video',0,);</v>
      </c>
    </row>
    <row r="43" spans="7:15" x14ac:dyDescent="0.25">
      <c r="K43" s="27" t="s">
        <v>304</v>
      </c>
      <c r="L43">
        <v>0</v>
      </c>
      <c r="N43" t="str">
        <f t="shared" si="0"/>
        <v/>
      </c>
      <c r="O43" t="str">
        <f t="shared" si="1"/>
        <v>insert into question_aswer (created_at,created_by,company_id, is_active, name, is_correct, question_id) values (getdate(),1,1,1,'Bibliotecas',0,);</v>
      </c>
    </row>
    <row r="44" spans="7:15" ht="30" x14ac:dyDescent="0.25">
      <c r="G44">
        <f>+G40+1</f>
        <v>12</v>
      </c>
      <c r="H44" s="8" t="s">
        <v>279</v>
      </c>
      <c r="I44" s="8">
        <f>+I40+1</f>
        <v>12</v>
      </c>
      <c r="K44" s="27" t="s">
        <v>258</v>
      </c>
      <c r="L44">
        <v>1</v>
      </c>
      <c r="N44" t="str">
        <f t="shared" si="0"/>
        <v>insert into question (created_at, created_by, company_id, is_active, name, content_id, order_item) values (getdate(),1,1,1,'¿Desde qué versión de Google Chrome web esta disponible WebGL?',,12);</v>
      </c>
      <c r="O44" t="str">
        <f t="shared" si="1"/>
        <v>insert into question_aswer (created_at,created_by,company_id, is_active, name, is_correct, question_id) values (getdate(),1,1,1,'Versión 9 (feb 2011)',1,12);</v>
      </c>
    </row>
    <row r="45" spans="7:15" x14ac:dyDescent="0.25">
      <c r="K45" s="27" t="s">
        <v>260</v>
      </c>
      <c r="L45">
        <v>0</v>
      </c>
      <c r="N45" t="str">
        <f t="shared" si="0"/>
        <v/>
      </c>
      <c r="O45" t="str">
        <f t="shared" si="1"/>
        <v>insert into question_aswer (created_at,created_by,company_id, is_active, name, is_correct, question_id) values (getdate(),1,1,1,'Versión 8 ( feb 2010)',0,);</v>
      </c>
    </row>
    <row r="46" spans="7:15" x14ac:dyDescent="0.25">
      <c r="K46" s="27" t="s">
        <v>262</v>
      </c>
      <c r="L46">
        <v>0</v>
      </c>
      <c r="N46" t="str">
        <f t="shared" si="0"/>
        <v/>
      </c>
      <c r="O46" t="str">
        <f t="shared" si="1"/>
        <v>insert into question_aswer (created_at,created_by,company_id, is_active, name, is_correct, question_id) values (getdate(),1,1,1,'Versión 7 (ene 2006)',0,);</v>
      </c>
    </row>
    <row r="47" spans="7:15" x14ac:dyDescent="0.25">
      <c r="K47" s="27" t="s">
        <v>261</v>
      </c>
      <c r="L47">
        <v>0</v>
      </c>
      <c r="N47" t="str">
        <f t="shared" si="0"/>
        <v/>
      </c>
      <c r="O47" t="str">
        <f t="shared" si="1"/>
        <v>insert into question_aswer (created_at,created_by,company_id, is_active, name, is_correct, question_id) values (getdate(),1,1,1,'Versión 2 (ene 2001)',0,);</v>
      </c>
    </row>
    <row r="48" spans="7:15" ht="30" x14ac:dyDescent="0.25">
      <c r="G48">
        <f>+G44+1</f>
        <v>13</v>
      </c>
      <c r="H48" s="8" t="s">
        <v>278</v>
      </c>
      <c r="I48" s="8">
        <f>+I44+1</f>
        <v>13</v>
      </c>
      <c r="K48" s="27" t="s">
        <v>265</v>
      </c>
      <c r="L48">
        <v>0</v>
      </c>
      <c r="N48" t="str">
        <f t="shared" si="0"/>
        <v>insert into question (created_at, created_by, company_id, is_active, name, content_id, order_item) values (getdate(),1,1,1,'¿Desde qué versión de Mozilla Firefox web esta disponible WebGL?',,13);</v>
      </c>
      <c r="O48" t="str">
        <f t="shared" si="1"/>
        <v>insert into question_aswer (created_at,created_by,company_id, is_active, name, is_correct, question_id) values (getdate(),1,1,1,'Versión 1 (2000)',0,13);</v>
      </c>
    </row>
    <row r="49" spans="7:15" x14ac:dyDescent="0.25">
      <c r="K49" s="27" t="s">
        <v>266</v>
      </c>
      <c r="L49">
        <v>0</v>
      </c>
      <c r="N49" t="str">
        <f t="shared" si="0"/>
        <v/>
      </c>
      <c r="O49" t="str">
        <f t="shared" si="1"/>
        <v>insert into question_aswer (created_at,created_by,company_id, is_active, name, is_correct, question_id) values (getdate(),1,1,1,'Versión 2 (2010)',0,);</v>
      </c>
    </row>
    <row r="50" spans="7:15" x14ac:dyDescent="0.25">
      <c r="K50" s="27" t="s">
        <v>267</v>
      </c>
      <c r="L50">
        <v>0</v>
      </c>
      <c r="N50" t="str">
        <f t="shared" si="0"/>
        <v/>
      </c>
      <c r="O50" t="str">
        <f t="shared" si="1"/>
        <v>insert into question_aswer (created_at,created_by,company_id, is_active, name, is_correct, question_id) values (getdate(),1,1,1,'Versión 3 (2010)',0,);</v>
      </c>
    </row>
    <row r="51" spans="7:15" x14ac:dyDescent="0.25">
      <c r="K51" s="27" t="s">
        <v>268</v>
      </c>
      <c r="L51">
        <v>1</v>
      </c>
      <c r="N51" t="str">
        <f t="shared" si="0"/>
        <v/>
      </c>
      <c r="O51" t="str">
        <f t="shared" si="1"/>
        <v>insert into question_aswer (created_at,created_by,company_id, is_active, name, is_correct, question_id) values (getdate(),1,1,1,'Versión 4 (2011)',1,);</v>
      </c>
    </row>
    <row r="52" spans="7:15" ht="30" x14ac:dyDescent="0.25">
      <c r="G52">
        <f>+G48+1</f>
        <v>14</v>
      </c>
      <c r="H52" s="8" t="s">
        <v>273</v>
      </c>
      <c r="I52" s="8">
        <f>+I48+1</f>
        <v>14</v>
      </c>
      <c r="K52" s="27" t="s">
        <v>269</v>
      </c>
      <c r="L52">
        <v>0</v>
      </c>
      <c r="N52" t="str">
        <f t="shared" si="0"/>
        <v>insert into question (created_at, created_by, company_id, is_active, name, content_id, order_item) values (getdate(),1,1,1,'¿En qué navegador web esta parcialmente soportado WebGL?',,14);</v>
      </c>
      <c r="O52" t="str">
        <f t="shared" si="1"/>
        <v>insert into question_aswer (created_at,created_by,company_id, is_active, name, is_correct, question_id) values (getdate(),1,1,1,'Opera',0,14);</v>
      </c>
    </row>
    <row r="53" spans="7:15" x14ac:dyDescent="0.25">
      <c r="K53" s="27" t="s">
        <v>270</v>
      </c>
      <c r="L53">
        <v>1</v>
      </c>
      <c r="N53" t="str">
        <f t="shared" si="0"/>
        <v/>
      </c>
      <c r="O53" t="str">
        <f t="shared" si="1"/>
        <v>insert into question_aswer (created_at,created_by,company_id, is_active, name, is_correct, question_id) values (getdate(),1,1,1,'Internet Explorer',1,);</v>
      </c>
    </row>
    <row r="54" spans="7:15" x14ac:dyDescent="0.25">
      <c r="K54" s="27" t="s">
        <v>271</v>
      </c>
      <c r="L54">
        <v>0</v>
      </c>
      <c r="N54" t="str">
        <f t="shared" si="0"/>
        <v/>
      </c>
      <c r="O54" t="str">
        <f t="shared" si="1"/>
        <v>insert into question_aswer (created_at,created_by,company_id, is_active, name, is_correct, question_id) values (getdate(),1,1,1,'Microsoft Edge',0,);</v>
      </c>
    </row>
    <row r="55" spans="7:15" x14ac:dyDescent="0.25">
      <c r="K55" s="27" t="s">
        <v>272</v>
      </c>
      <c r="L55">
        <v>0</v>
      </c>
      <c r="N55" t="str">
        <f t="shared" si="0"/>
        <v/>
      </c>
      <c r="O55" t="str">
        <f t="shared" si="1"/>
        <v>insert into question_aswer (created_at,created_by,company_id, is_active, name, is_correct, question_id) values (getdate(),1,1,1,'Safari',0,);</v>
      </c>
    </row>
    <row r="56" spans="7:15" ht="30" x14ac:dyDescent="0.25">
      <c r="G56">
        <f>+G52+1</f>
        <v>15</v>
      </c>
      <c r="H56" s="8" t="s">
        <v>276</v>
      </c>
      <c r="I56" s="8">
        <f>+I52+1</f>
        <v>15</v>
      </c>
      <c r="K56" s="27" t="s">
        <v>274</v>
      </c>
      <c r="L56">
        <v>0</v>
      </c>
      <c r="N56" t="str">
        <f t="shared" si="0"/>
        <v>insert into question (created_at, created_by, company_id, is_active, name, content_id, order_item) values (getdate(),1,1,1,'¿Desde que versión de Google Chrome móvil esta disponible WebGL?',,15);</v>
      </c>
      <c r="O56" t="str">
        <f t="shared" si="1"/>
        <v>insert into question_aswer (created_at,created_by,company_id, is_active, name, is_correct, question_id) values (getdate(),1,1,1,'Versión 20',0,15);</v>
      </c>
    </row>
    <row r="57" spans="7:15" x14ac:dyDescent="0.25">
      <c r="K57" s="27" t="s">
        <v>275</v>
      </c>
      <c r="L57">
        <v>0</v>
      </c>
      <c r="N57" t="str">
        <f t="shared" si="0"/>
        <v/>
      </c>
      <c r="O57" t="str">
        <f t="shared" si="1"/>
        <v>insert into question_aswer (created_at,created_by,company_id, is_active, name, is_correct, question_id) values (getdate(),1,1,1,'Versión 25',0,);</v>
      </c>
    </row>
    <row r="58" spans="7:15" x14ac:dyDescent="0.25">
      <c r="K58" s="27" t="s">
        <v>280</v>
      </c>
      <c r="L58">
        <v>0</v>
      </c>
      <c r="N58" t="str">
        <f t="shared" si="0"/>
        <v/>
      </c>
      <c r="O58" t="str">
        <f t="shared" si="1"/>
        <v>insert into question_aswer (created_at,created_by,company_id, is_active, name, is_correct, question_id) values (getdate(),1,1,1,'Versión  27',0,);</v>
      </c>
    </row>
    <row r="59" spans="7:15" x14ac:dyDescent="0.25">
      <c r="K59" s="27" t="s">
        <v>281</v>
      </c>
      <c r="L59">
        <v>1</v>
      </c>
      <c r="N59" t="str">
        <f t="shared" si="0"/>
        <v/>
      </c>
      <c r="O59" t="str">
        <f t="shared" si="1"/>
        <v>insert into question_aswer (created_at,created_by,company_id, is_active, name, is_correct, question_id) values (getdate(),1,1,1,'Versión 30',1,);</v>
      </c>
    </row>
    <row r="60" spans="7:15" ht="30" x14ac:dyDescent="0.25">
      <c r="G60">
        <f>+G56+1</f>
        <v>16</v>
      </c>
      <c r="H60" s="8" t="s">
        <v>277</v>
      </c>
      <c r="I60" s="8">
        <f>+I56+1</f>
        <v>16</v>
      </c>
      <c r="K60" s="27" t="s">
        <v>264</v>
      </c>
      <c r="L60">
        <v>0</v>
      </c>
      <c r="N60" t="str">
        <f t="shared" si="0"/>
        <v>insert into question (created_at, created_by, company_id, is_active, name, content_id, order_item) values (getdate(),1,1,1,'¿Desde qué versión de Mozilla Firefox móvil esta disponible WebGL?',,16);</v>
      </c>
      <c r="O60" t="str">
        <f t="shared" si="1"/>
        <v>insert into question_aswer (created_at,created_by,company_id, is_active, name, is_correct, question_id) values (getdate(),1,1,1,'Versión 1',0,16);</v>
      </c>
    </row>
    <row r="61" spans="7:15" x14ac:dyDescent="0.25">
      <c r="K61" s="27" t="s">
        <v>259</v>
      </c>
      <c r="L61">
        <v>0</v>
      </c>
      <c r="N61" t="str">
        <f t="shared" si="0"/>
        <v/>
      </c>
      <c r="O61" t="str">
        <f t="shared" si="1"/>
        <v>insert into question_aswer (created_at,created_by,company_id, is_active, name, is_correct, question_id) values (getdate(),1,1,1,'Versión 2',0,);</v>
      </c>
    </row>
    <row r="62" spans="7:15" x14ac:dyDescent="0.25">
      <c r="K62" s="27" t="s">
        <v>263</v>
      </c>
      <c r="L62">
        <v>1</v>
      </c>
      <c r="N62" t="str">
        <f t="shared" si="0"/>
        <v/>
      </c>
      <c r="O62" t="str">
        <f t="shared" si="1"/>
        <v>insert into question_aswer (created_at,created_by,company_id, is_active, name, is_correct, question_id) values (getdate(),1,1,1,'Versión 4',1,);</v>
      </c>
    </row>
    <row r="63" spans="7:15" x14ac:dyDescent="0.25">
      <c r="K63" s="27" t="s">
        <v>282</v>
      </c>
      <c r="L63">
        <v>0</v>
      </c>
      <c r="N63" t="str">
        <f t="shared" si="0"/>
        <v/>
      </c>
      <c r="O63" t="str">
        <f t="shared" si="1"/>
        <v>insert into question_aswer (created_at,created_by,company_id, is_active, name, is_correct, question_id) values (getdate(),1,1,1,'Versión 5',0,);</v>
      </c>
    </row>
    <row r="64" spans="7:15" ht="30" x14ac:dyDescent="0.25">
      <c r="G64">
        <f>+G60+1</f>
        <v>17</v>
      </c>
      <c r="H64" s="8" t="s">
        <v>283</v>
      </c>
      <c r="I64" s="8">
        <f>+I60+1</f>
        <v>17</v>
      </c>
      <c r="K64" s="27" t="s">
        <v>284</v>
      </c>
      <c r="L64">
        <v>0</v>
      </c>
      <c r="N64" t="str">
        <f t="shared" si="0"/>
        <v>insert into question (created_at, created_by, company_id, is_active, name, content_id, order_item) values (getdate(),1,1,1,'¿WebGL trabaja directamente con la GPU, qué bibliotecas javascript podemos utilizar ?',,17);</v>
      </c>
      <c r="O64" t="str">
        <f t="shared" si="1"/>
        <v>insert into question_aswer (created_at,created_by,company_id, is_active, name, is_correct, question_id) values (getdate(),1,1,1,'Bootstrap.js',0,17);</v>
      </c>
    </row>
    <row r="65" spans="5:15" x14ac:dyDescent="0.25">
      <c r="K65" s="27" t="s">
        <v>285</v>
      </c>
      <c r="L65">
        <v>1</v>
      </c>
      <c r="N65" t="str">
        <f t="shared" si="0"/>
        <v/>
      </c>
      <c r="O65" t="str">
        <f t="shared" si="1"/>
        <v>insert into question_aswer (created_at,created_by,company_id, is_active, name, is_correct, question_id) values (getdate(),1,1,1,'Three.js',1,);</v>
      </c>
    </row>
    <row r="66" spans="5:15" x14ac:dyDescent="0.25">
      <c r="K66" s="27" t="s">
        <v>286</v>
      </c>
      <c r="L66">
        <v>0</v>
      </c>
      <c r="N66" t="str">
        <f t="shared" si="0"/>
        <v/>
      </c>
      <c r="O66" t="str">
        <f t="shared" si="1"/>
        <v>insert into question_aswer (created_at,created_by,company_id, is_active, name, is_correct, question_id) values (getdate(),1,1,1,'Face-api.js',0,);</v>
      </c>
    </row>
    <row r="67" spans="5:15" x14ac:dyDescent="0.25">
      <c r="K67" s="27" t="s">
        <v>287</v>
      </c>
      <c r="L67">
        <v>0</v>
      </c>
      <c r="N67" t="str">
        <f t="shared" ref="N67:N130" si="3">IF(G67&gt;0,CONCATENATE("insert into question (created_at, created_by, company_id, is_active, name, content_id, order_item) values (getdate(),1,1,1,'",H67,"',",E67,",",I67,");"),"")</f>
        <v/>
      </c>
      <c r="O67" t="str">
        <f t="shared" ref="O67:O130" si="4">CONCATENATE("insert into question_aswer (created_at,created_by,company_id, is_active, name, is_correct, question_id) values (getdate(),1,1,1,'",K67,"',",L67,",",G67,");")</f>
        <v>insert into question_aswer (created_at,created_by,company_id, is_active, name, is_correct, question_id) values (getdate(),1,1,1,'jquery.js',0,);</v>
      </c>
    </row>
    <row r="68" spans="5:15" ht="30" x14ac:dyDescent="0.25">
      <c r="G68">
        <f>+G64+1</f>
        <v>18</v>
      </c>
      <c r="H68" s="8" t="s">
        <v>296</v>
      </c>
      <c r="I68" s="8">
        <f>+I64+1</f>
        <v>18</v>
      </c>
      <c r="K68" s="27" t="s">
        <v>211</v>
      </c>
      <c r="L68">
        <v>0</v>
      </c>
      <c r="N68" t="str">
        <f t="shared" si="3"/>
        <v>insert into question (created_at, created_by, company_id, is_active, name, content_id, order_item) values (getdate(),1,1,1,'Es una biblioteca de javascript para cargar escenas y crear objectos 3D desarrollada por trabajadores de Microsoft ?',,18);</v>
      </c>
      <c r="O68" t="str">
        <f t="shared" si="4"/>
        <v>insert into question_aswer (created_at,created_by,company_id, is_active, name, is_correct, question_id) values (getdate(),1,1,1,'Three js',0,18);</v>
      </c>
    </row>
    <row r="69" spans="5:15" x14ac:dyDescent="0.25">
      <c r="K69" s="27" t="s">
        <v>297</v>
      </c>
      <c r="L69">
        <v>1</v>
      </c>
      <c r="N69" t="str">
        <f t="shared" si="3"/>
        <v/>
      </c>
      <c r="O69" t="str">
        <f t="shared" si="4"/>
        <v>insert into question_aswer (created_at,created_by,company_id, is_active, name, is_correct, question_id) values (getdate(),1,1,1,'BabilonJS',1,);</v>
      </c>
    </row>
    <row r="70" spans="5:15" x14ac:dyDescent="0.25">
      <c r="K70" s="27" t="s">
        <v>298</v>
      </c>
      <c r="L70">
        <v>0</v>
      </c>
      <c r="N70" t="str">
        <f t="shared" si="3"/>
        <v/>
      </c>
      <c r="O70" t="str">
        <f t="shared" si="4"/>
        <v>insert into question_aswer (created_at,created_by,company_id, is_active, name, is_correct, question_id) values (getdate(),1,1,1,'CuvicVR',0,);</v>
      </c>
    </row>
    <row r="71" spans="5:15" x14ac:dyDescent="0.25">
      <c r="K71" s="27" t="s">
        <v>299</v>
      </c>
      <c r="L71">
        <v>0</v>
      </c>
      <c r="N71" t="str">
        <f t="shared" si="3"/>
        <v/>
      </c>
      <c r="O71" t="str">
        <f t="shared" si="4"/>
        <v>insert into question_aswer (created_at,created_by,company_id, is_active, name, is_correct, question_id) values (getdate(),1,1,1,'JS3D',0,);</v>
      </c>
    </row>
    <row r="72" spans="5:15" ht="30" x14ac:dyDescent="0.25">
      <c r="G72">
        <f>+G68+1</f>
        <v>19</v>
      </c>
      <c r="H72" s="8" t="s">
        <v>288</v>
      </c>
      <c r="I72" s="8">
        <f>+I68+1</f>
        <v>19</v>
      </c>
      <c r="K72" s="27" t="s">
        <v>289</v>
      </c>
      <c r="L72">
        <v>1</v>
      </c>
      <c r="N72" t="str">
        <f t="shared" si="3"/>
        <v>insert into question (created_at, created_by, company_id, is_active, name, content_id, order_item) values (getdate(),1,1,1,'¿Es un software de escritorio para crear objectos en 3D y ejectuados en WebGL?',,19);</v>
      </c>
      <c r="O72" t="str">
        <f t="shared" si="4"/>
        <v>insert into question_aswer (created_at,created_by,company_id, is_active, name, is_correct, question_id) values (getdate(),1,1,1,'Autodesk Maya',1,19);</v>
      </c>
    </row>
    <row r="73" spans="5:15" x14ac:dyDescent="0.25">
      <c r="K73" s="27" t="s">
        <v>290</v>
      </c>
      <c r="L73">
        <v>1</v>
      </c>
      <c r="N73" t="str">
        <f t="shared" si="3"/>
        <v/>
      </c>
      <c r="O73" t="str">
        <f t="shared" si="4"/>
        <v>insert into question_aswer (created_at,created_by,company_id, is_active, name, is_correct, question_id) values (getdate(),1,1,1,'Blender',1,);</v>
      </c>
    </row>
    <row r="74" spans="5:15" x14ac:dyDescent="0.25">
      <c r="K74" s="27" t="s">
        <v>292</v>
      </c>
      <c r="L74">
        <v>0</v>
      </c>
      <c r="N74" t="str">
        <f t="shared" si="3"/>
        <v/>
      </c>
      <c r="O74" t="str">
        <f t="shared" si="4"/>
        <v>insert into question_aswer (created_at,created_by,company_id, is_active, name, is_correct, question_id) values (getdate(),1,1,1,'Visual Studio',0,);</v>
      </c>
    </row>
    <row r="75" spans="5:15" x14ac:dyDescent="0.25">
      <c r="K75" s="27" t="s">
        <v>291</v>
      </c>
      <c r="L75">
        <v>0</v>
      </c>
      <c r="N75" t="str">
        <f t="shared" si="3"/>
        <v/>
      </c>
      <c r="O75" t="str">
        <f t="shared" si="4"/>
        <v>insert into question_aswer (created_at,created_by,company_id, is_active, name, is_correct, question_id) values (getdate(),1,1,1,'Android Studio',0,);</v>
      </c>
    </row>
    <row r="76" spans="5:15" ht="30" x14ac:dyDescent="0.25">
      <c r="G76">
        <f>+G72+1</f>
        <v>20</v>
      </c>
      <c r="H76" s="8" t="s">
        <v>293</v>
      </c>
      <c r="I76" s="8">
        <f>+I72+1</f>
        <v>20</v>
      </c>
      <c r="K76" s="27" t="s">
        <v>294</v>
      </c>
      <c r="L76">
        <v>0</v>
      </c>
      <c r="N76" t="str">
        <f t="shared" si="3"/>
        <v>insert into question (created_at, created_by, company_id, is_active, name, content_id, order_item) values (getdate(),1,1,1,'¿Es un software que permite crear una escena de WebGL y exportarla a un navegador con un solo clic ?',,20);</v>
      </c>
      <c r="O76" t="str">
        <f t="shared" si="4"/>
        <v>insert into question_aswer (created_at,created_by,company_id, is_active, name, is_correct, question_id) values (getdate(),1,1,1,'SimLab Composer',0,20);</v>
      </c>
    </row>
    <row r="77" spans="5:15" x14ac:dyDescent="0.25">
      <c r="K77" s="27" t="s">
        <v>289</v>
      </c>
      <c r="L77">
        <v>0</v>
      </c>
      <c r="N77" t="str">
        <f t="shared" si="3"/>
        <v/>
      </c>
      <c r="O77" t="str">
        <f t="shared" si="4"/>
        <v>insert into question_aswer (created_at,created_by,company_id, is_active, name, is_correct, question_id) values (getdate(),1,1,1,'Autodesk Maya',0,);</v>
      </c>
    </row>
    <row r="78" spans="5:15" x14ac:dyDescent="0.25">
      <c r="K78" s="27" t="s">
        <v>295</v>
      </c>
      <c r="L78">
        <v>1</v>
      </c>
      <c r="N78" t="str">
        <f t="shared" si="3"/>
        <v/>
      </c>
      <c r="O78" t="str">
        <f t="shared" si="4"/>
        <v>insert into question_aswer (created_at,created_by,company_id, is_active, name, is_correct, question_id) values (getdate(),1,1,1,'Blend4Web',1,);</v>
      </c>
    </row>
    <row r="79" spans="5:15" x14ac:dyDescent="0.25">
      <c r="K79" s="27" t="s">
        <v>290</v>
      </c>
      <c r="L79">
        <v>0</v>
      </c>
      <c r="N79" t="str">
        <f t="shared" si="3"/>
        <v/>
      </c>
      <c r="O79" t="str">
        <f t="shared" si="4"/>
        <v>insert into question_aswer (created_at,created_by,company_id, is_active, name, is_correct, question_id) values (getdate(),1,1,1,'Blender',0,);</v>
      </c>
    </row>
    <row r="80" spans="5:15" ht="45" x14ac:dyDescent="0.25">
      <c r="E80">
        <f>+E2+1</f>
        <v>16</v>
      </c>
      <c r="F80" t="s">
        <v>306</v>
      </c>
      <c r="G80">
        <f>+G76+1</f>
        <v>21</v>
      </c>
      <c r="H80" s="8" t="s">
        <v>307</v>
      </c>
      <c r="I80" s="8">
        <v>1</v>
      </c>
      <c r="K80" s="27" t="s">
        <v>210</v>
      </c>
      <c r="L80">
        <v>0</v>
      </c>
      <c r="N80" t="str">
        <f t="shared" si="3"/>
        <v>insert into question (created_at, created_by, company_id, is_active, name, content_id, order_item) values (getdate(),1,1,1,'¿Es una biblioteca liviana escrita en JavaScript para crear y mostrar gráficos animados por ordenador en 3D en un navegador Web?',16,1);</v>
      </c>
      <c r="O80" t="str">
        <f t="shared" si="4"/>
        <v>insert into question_aswer (created_at,created_by,company_id, is_active, name, is_correct, question_id) values (getdate(),1,1,1,'WebGL',0,21);</v>
      </c>
    </row>
    <row r="81" spans="7:15" x14ac:dyDescent="0.25">
      <c r="K81" s="27" t="s">
        <v>285</v>
      </c>
      <c r="L81">
        <v>1</v>
      </c>
      <c r="N81" t="str">
        <f t="shared" si="3"/>
        <v/>
      </c>
      <c r="O81" t="str">
        <f t="shared" si="4"/>
        <v>insert into question_aswer (created_at,created_by,company_id, is_active, name, is_correct, question_id) values (getdate(),1,1,1,'Three.js',1,);</v>
      </c>
    </row>
    <row r="82" spans="7:15" x14ac:dyDescent="0.25">
      <c r="K82" s="27" t="s">
        <v>290</v>
      </c>
      <c r="L82">
        <v>0</v>
      </c>
      <c r="N82" t="str">
        <f t="shared" si="3"/>
        <v/>
      </c>
      <c r="O82" t="str">
        <f t="shared" si="4"/>
        <v>insert into question_aswer (created_at,created_by,company_id, is_active, name, is_correct, question_id) values (getdate(),1,1,1,'Blender',0,);</v>
      </c>
    </row>
    <row r="83" spans="7:15" x14ac:dyDescent="0.25">
      <c r="K83" s="27" t="s">
        <v>289</v>
      </c>
      <c r="L83">
        <v>0</v>
      </c>
      <c r="N83" t="str">
        <f t="shared" si="3"/>
        <v/>
      </c>
      <c r="O83" t="str">
        <f t="shared" si="4"/>
        <v>insert into question_aswer (created_at,created_by,company_id, is_active, name, is_correct, question_id) values (getdate(),1,1,1,'Autodesk Maya',0,);</v>
      </c>
    </row>
    <row r="84" spans="7:15" x14ac:dyDescent="0.25">
      <c r="G84">
        <f>+G80+1</f>
        <v>22</v>
      </c>
      <c r="H84" s="8" t="s">
        <v>308</v>
      </c>
      <c r="I84" s="8">
        <f>+I80+1</f>
        <v>2</v>
      </c>
      <c r="K84" s="27" t="s">
        <v>309</v>
      </c>
      <c r="L84">
        <v>1</v>
      </c>
      <c r="N84" t="str">
        <f t="shared" si="3"/>
        <v>insert into question (created_at, created_by, company_id, is_active, name, content_id, order_item) values (getdate(),1,1,1,'¿Three js es utilizada en conjunto con el elemento ?',,2);</v>
      </c>
      <c r="O84" t="str">
        <f t="shared" si="4"/>
        <v>insert into question_aswer (created_at,created_by,company_id, is_active, name, is_correct, question_id) values (getdate(),1,1,1,'Canvas html',1,22);</v>
      </c>
    </row>
    <row r="85" spans="7:15" x14ac:dyDescent="0.25">
      <c r="K85" s="27" t="s">
        <v>310</v>
      </c>
      <c r="L85">
        <v>1</v>
      </c>
      <c r="N85" t="str">
        <f t="shared" si="3"/>
        <v/>
      </c>
      <c r="O85" t="str">
        <f t="shared" si="4"/>
        <v>insert into question_aswer (created_at,created_by,company_id, is_active, name, is_correct, question_id) values (getdate(),1,1,1,'SVG',1,);</v>
      </c>
    </row>
    <row r="86" spans="7:15" x14ac:dyDescent="0.25">
      <c r="K86" s="27" t="s">
        <v>210</v>
      </c>
      <c r="L86">
        <v>1</v>
      </c>
      <c r="N86" t="str">
        <f t="shared" si="3"/>
        <v/>
      </c>
      <c r="O86" t="str">
        <f t="shared" si="4"/>
        <v>insert into question_aswer (created_at,created_by,company_id, is_active, name, is_correct, question_id) values (getdate(),1,1,1,'WebGL',1,);</v>
      </c>
    </row>
    <row r="87" spans="7:15" x14ac:dyDescent="0.25">
      <c r="K87" s="27" t="s">
        <v>249</v>
      </c>
      <c r="L87">
        <v>0</v>
      </c>
      <c r="N87" t="str">
        <f t="shared" si="3"/>
        <v/>
      </c>
      <c r="O87" t="str">
        <f t="shared" si="4"/>
        <v>insert into question_aswer (created_at,created_by,company_id, is_active, name, is_correct, question_id) values (getdate(),1,1,1,'Video',0,);</v>
      </c>
    </row>
    <row r="88" spans="7:15" x14ac:dyDescent="0.25">
      <c r="G88">
        <v>23</v>
      </c>
      <c r="H88" s="8" t="s">
        <v>311</v>
      </c>
      <c r="I88" s="8">
        <f>+I84+1</f>
        <v>3</v>
      </c>
      <c r="K88" s="27" t="s">
        <v>313</v>
      </c>
      <c r="L88">
        <v>0</v>
      </c>
      <c r="N88" t="str">
        <f t="shared" si="3"/>
        <v>insert into question (created_at, created_by, company_id, is_active, name, content_id, order_item) values (getdate(),1,1,1,'¿Quién es el creador de la biblioteca Three.js?',,3);</v>
      </c>
      <c r="O88" t="str">
        <f t="shared" si="4"/>
        <v>insert into question_aswer (created_at,created_by,company_id, is_active, name, is_correct, question_id) values (getdate(),1,1,1,'Juan Jaramillo 1990',0,23);</v>
      </c>
    </row>
    <row r="89" spans="7:15" x14ac:dyDescent="0.25">
      <c r="K89" s="27" t="s">
        <v>312</v>
      </c>
      <c r="L89">
        <v>1</v>
      </c>
      <c r="N89" t="str">
        <f t="shared" si="3"/>
        <v/>
      </c>
      <c r="O89" t="str">
        <f t="shared" si="4"/>
        <v>insert into question_aswer (created_at,created_by,company_id, is_active, name, is_correct, question_id) values (getdate(),1,1,1,'Ricardo Cabello 2010',1,);</v>
      </c>
    </row>
    <row r="90" spans="7:15" x14ac:dyDescent="0.25">
      <c r="K90" s="27" t="s">
        <v>314</v>
      </c>
      <c r="L90">
        <v>0</v>
      </c>
      <c r="N90" t="str">
        <f t="shared" si="3"/>
        <v/>
      </c>
      <c r="O90" t="str">
        <f t="shared" si="4"/>
        <v>insert into question_aswer (created_at,created_by,company_id, is_active, name, is_correct, question_id) values (getdate(),1,1,1,'Luis Fonsi 2015',0,);</v>
      </c>
    </row>
    <row r="91" spans="7:15" x14ac:dyDescent="0.25">
      <c r="K91" s="27" t="s">
        <v>315</v>
      </c>
      <c r="L91">
        <v>0</v>
      </c>
      <c r="N91" t="str">
        <f t="shared" si="3"/>
        <v/>
      </c>
      <c r="O91" t="str">
        <f t="shared" si="4"/>
        <v>insert into question_aswer (created_at,created_by,company_id, is_active, name, is_correct, question_id) values (getdate(),1,1,1,'Mark Zuckenberg 2010',0,);</v>
      </c>
    </row>
    <row r="92" spans="7:15" x14ac:dyDescent="0.25">
      <c r="G92">
        <f>+G88+1</f>
        <v>24</v>
      </c>
      <c r="H92" s="8" t="s">
        <v>316</v>
      </c>
      <c r="I92" s="8">
        <f>+I88+1</f>
        <v>4</v>
      </c>
      <c r="K92" s="27" t="s">
        <v>317</v>
      </c>
      <c r="L92">
        <v>1</v>
      </c>
      <c r="N92" t="str">
        <f t="shared" si="3"/>
        <v>insert into question (created_at, created_by, company_id, is_active, name, content_id, order_item) values (getdate(),1,1,1,'¿En que etapa se encuentra Three js y WebGL ?',,4);</v>
      </c>
      <c r="O92" t="str">
        <f t="shared" si="4"/>
        <v>insert into question_aswer (created_at,created_by,company_id, is_active, name, is_correct, question_id) values (getdate(),1,1,1,'Etapa de madurez',1,24);</v>
      </c>
    </row>
    <row r="93" spans="7:15" x14ac:dyDescent="0.25">
      <c r="K93" s="27" t="s">
        <v>318</v>
      </c>
      <c r="L93">
        <v>1</v>
      </c>
      <c r="N93" t="str">
        <f t="shared" si="3"/>
        <v/>
      </c>
      <c r="O93" t="str">
        <f t="shared" si="4"/>
        <v>insert into question_aswer (created_at,created_by,company_id, is_active, name, is_correct, question_id) values (getdate(),1,1,1,'Etapa de adolecencia',1,);</v>
      </c>
    </row>
    <row r="94" spans="7:15" x14ac:dyDescent="0.25">
      <c r="K94" s="27" t="s">
        <v>319</v>
      </c>
      <c r="L94">
        <v>1</v>
      </c>
      <c r="N94" t="str">
        <f t="shared" si="3"/>
        <v/>
      </c>
      <c r="O94" t="str">
        <f t="shared" si="4"/>
        <v>insert into question_aswer (created_at,created_by,company_id, is_active, name, is_correct, question_id) values (getdate(),1,1,1,'Etapa de nacimiento',1,);</v>
      </c>
    </row>
    <row r="95" spans="7:15" x14ac:dyDescent="0.25">
      <c r="K95" s="27" t="s">
        <v>320</v>
      </c>
      <c r="L95">
        <v>0</v>
      </c>
      <c r="N95" t="str">
        <f t="shared" si="3"/>
        <v/>
      </c>
      <c r="O95" t="str">
        <f t="shared" si="4"/>
        <v>insert into question_aswer (created_at,created_by,company_id, is_active, name, is_correct, question_id) values (getdate(),1,1,1,'Etapa de envejecimiento',0,);</v>
      </c>
    </row>
    <row r="96" spans="7:15" ht="30" x14ac:dyDescent="0.25">
      <c r="G96">
        <f>+G92+1</f>
        <v>25</v>
      </c>
      <c r="H96" s="8" t="s">
        <v>332</v>
      </c>
      <c r="I96" s="8">
        <f>+I92+1</f>
        <v>5</v>
      </c>
      <c r="K96" s="27" t="s">
        <v>321</v>
      </c>
      <c r="L96">
        <v>0</v>
      </c>
      <c r="N96" t="str">
        <f t="shared" si="3"/>
        <v>insert into question (created_at, created_by, company_id, is_active, name, content_id, order_item) values (getdate(),1,1,1,'¿ A que grupo de caracteristicas pertenecen las caracteristicas: Canvas, SVG y WebGL ?',,5);</v>
      </c>
      <c r="O96" t="str">
        <f t="shared" si="4"/>
        <v>insert into question_aswer (created_at,created_by,company_id, is_active, name, is_correct, question_id) values (getdate(),1,1,1,'Efectos',0,25);</v>
      </c>
    </row>
    <row r="97" spans="7:15" x14ac:dyDescent="0.25">
      <c r="K97" s="27" t="s">
        <v>322</v>
      </c>
      <c r="L97">
        <v>1</v>
      </c>
      <c r="N97" t="str">
        <f t="shared" si="3"/>
        <v/>
      </c>
      <c r="O97" t="str">
        <f t="shared" si="4"/>
        <v>insert into question_aswer (created_at,created_by,company_id, is_active, name, is_correct, question_id) values (getdate(),1,1,1,'Renderizadores',1,);</v>
      </c>
    </row>
    <row r="98" spans="7:15" x14ac:dyDescent="0.25">
      <c r="K98" s="27" t="s">
        <v>323</v>
      </c>
      <c r="L98">
        <v>0</v>
      </c>
      <c r="N98" t="str">
        <f t="shared" si="3"/>
        <v/>
      </c>
      <c r="O98" t="str">
        <f t="shared" si="4"/>
        <v>insert into question_aswer (created_at,created_by,company_id, is_active, name, is_correct, question_id) values (getdate(),1,1,1,'Animación',0,);</v>
      </c>
    </row>
    <row r="99" spans="7:15" x14ac:dyDescent="0.25">
      <c r="K99" s="27" t="s">
        <v>324</v>
      </c>
      <c r="L99">
        <v>0</v>
      </c>
      <c r="N99" t="str">
        <f t="shared" si="3"/>
        <v/>
      </c>
      <c r="O99" t="str">
        <f t="shared" si="4"/>
        <v>insert into question_aswer (created_at,created_by,company_id, is_active, name, is_correct, question_id) values (getdate(),1,1,1,'Materiales',0,);</v>
      </c>
    </row>
    <row r="100" spans="7:15" ht="30" x14ac:dyDescent="0.25">
      <c r="G100">
        <f>+G96+1</f>
        <v>26</v>
      </c>
      <c r="H100" s="8" t="s">
        <v>331</v>
      </c>
      <c r="I100" s="8">
        <f>+I96+1</f>
        <v>6</v>
      </c>
      <c r="K100" s="27" t="s">
        <v>321</v>
      </c>
      <c r="L100">
        <v>1</v>
      </c>
      <c r="N100" t="str">
        <f t="shared" si="3"/>
        <v>insert into question (created_at, created_by, company_id, is_active, name, content_id, order_item) values (getdate(),1,1,1,'¿ A que grupo de caracteristicas pertenecen las caracteristicas: Anaglifo, bizco y la barrera de paralaje ?',,6);</v>
      </c>
      <c r="O100" t="str">
        <f t="shared" si="4"/>
        <v>insert into question_aswer (created_at,created_by,company_id, is_active, name, is_correct, question_id) values (getdate(),1,1,1,'Efectos',1,26);</v>
      </c>
    </row>
    <row r="101" spans="7:15" x14ac:dyDescent="0.25">
      <c r="K101" s="27" t="s">
        <v>322</v>
      </c>
      <c r="L101">
        <v>0</v>
      </c>
      <c r="N101" t="str">
        <f t="shared" si="3"/>
        <v/>
      </c>
      <c r="O101" t="str">
        <f t="shared" si="4"/>
        <v>insert into question_aswer (created_at,created_by,company_id, is_active, name, is_correct, question_id) values (getdate(),1,1,1,'Renderizadores',0,);</v>
      </c>
    </row>
    <row r="102" spans="7:15" x14ac:dyDescent="0.25">
      <c r="K102" s="27" t="s">
        <v>323</v>
      </c>
      <c r="L102">
        <v>0</v>
      </c>
      <c r="N102" t="str">
        <f t="shared" si="3"/>
        <v/>
      </c>
      <c r="O102" t="str">
        <f t="shared" si="4"/>
        <v>insert into question_aswer (created_at,created_by,company_id, is_active, name, is_correct, question_id) values (getdate(),1,1,1,'Animación',0,);</v>
      </c>
    </row>
    <row r="103" spans="7:15" x14ac:dyDescent="0.25">
      <c r="K103" s="27" t="s">
        <v>324</v>
      </c>
      <c r="L103">
        <v>0</v>
      </c>
      <c r="N103" t="str">
        <f t="shared" si="3"/>
        <v/>
      </c>
      <c r="O103" t="str">
        <f t="shared" si="4"/>
        <v>insert into question_aswer (created_at,created_by,company_id, is_active, name, is_correct, question_id) values (getdate(),1,1,1,'Materiales',0,);</v>
      </c>
    </row>
    <row r="104" spans="7:15" ht="30" x14ac:dyDescent="0.25">
      <c r="G104">
        <f>+G100+1</f>
        <v>27</v>
      </c>
      <c r="H104" s="8" t="s">
        <v>325</v>
      </c>
      <c r="I104" s="8">
        <f>+I100+1</f>
        <v>7</v>
      </c>
      <c r="K104" s="27" t="s">
        <v>328</v>
      </c>
      <c r="L104">
        <v>0</v>
      </c>
      <c r="N104" t="str">
        <f t="shared" si="3"/>
        <v>insert into question (created_at, created_by, company_id, is_active, name, content_id, order_item) values (getdate(),1,1,1,'¿ Qué acciones se puede realizar a los objetos de una escena en ejecución?',,7);</v>
      </c>
      <c r="O104" t="str">
        <f t="shared" si="4"/>
        <v>insert into question_aswer (created_at,created_by,company_id, is_active, name, is_correct, question_id) values (getdate(),1,1,1,'Añadir y modificar',0,27);</v>
      </c>
    </row>
    <row r="105" spans="7:15" x14ac:dyDescent="0.25">
      <c r="K105" s="27" t="s">
        <v>329</v>
      </c>
      <c r="L105">
        <v>0</v>
      </c>
      <c r="N105" t="str">
        <f t="shared" si="3"/>
        <v/>
      </c>
      <c r="O105" t="str">
        <f t="shared" si="4"/>
        <v>insert into question_aswer (created_at,created_by,company_id, is_active, name, is_correct, question_id) values (getdate(),1,1,1,'Añadir y pausar',0,);</v>
      </c>
    </row>
    <row r="106" spans="7:15" x14ac:dyDescent="0.25">
      <c r="K106" s="27" t="s">
        <v>326</v>
      </c>
      <c r="L106">
        <v>0</v>
      </c>
      <c r="N106" t="str">
        <f t="shared" si="3"/>
        <v/>
      </c>
      <c r="O106" t="str">
        <f t="shared" si="4"/>
        <v>insert into question_aswer (created_at,created_by,company_id, is_active, name, is_correct, question_id) values (getdate(),1,1,1,'Modificar y eliminar',0,);</v>
      </c>
    </row>
    <row r="107" spans="7:15" x14ac:dyDescent="0.25">
      <c r="K107" s="27" t="s">
        <v>327</v>
      </c>
      <c r="L107">
        <v>1</v>
      </c>
      <c r="N107" t="str">
        <f t="shared" si="3"/>
        <v/>
      </c>
      <c r="O107" t="str">
        <f t="shared" si="4"/>
        <v>insert into question_aswer (created_at,created_by,company_id, is_active, name, is_correct, question_id) values (getdate(),1,1,1,'Añadir y eliminar',1,);</v>
      </c>
    </row>
    <row r="108" spans="7:15" ht="45" x14ac:dyDescent="0.25">
      <c r="G108">
        <f>+G104+1</f>
        <v>28</v>
      </c>
      <c r="H108" s="8" t="s">
        <v>330</v>
      </c>
      <c r="I108" s="8">
        <f>+I104+1</f>
        <v>8</v>
      </c>
      <c r="K108" s="27" t="s">
        <v>323</v>
      </c>
      <c r="L108">
        <v>0</v>
      </c>
      <c r="N108" t="str">
        <f t="shared" si="3"/>
        <v>insert into question (created_at, created_by, company_id, is_active, name, content_id, order_item) values (getdate(),1,1,1,'¿ A que grupo de caracteristicas pertenecen las caracteristicas: erspectiva y ortográfica; controladores: trackball, FPS, trayectoria?',,8);</v>
      </c>
      <c r="O108" t="str">
        <f t="shared" si="4"/>
        <v>insert into question_aswer (created_at,created_by,company_id, is_active, name, is_correct, question_id) values (getdate(),1,1,1,'Animación',0,28);</v>
      </c>
    </row>
    <row r="109" spans="7:15" x14ac:dyDescent="0.25">
      <c r="K109" s="27" t="s">
        <v>324</v>
      </c>
      <c r="L109">
        <v>0</v>
      </c>
      <c r="N109" t="str">
        <f t="shared" si="3"/>
        <v/>
      </c>
      <c r="O109" t="str">
        <f t="shared" si="4"/>
        <v>insert into question_aswer (created_at,created_by,company_id, is_active, name, is_correct, question_id) values (getdate(),1,1,1,'Materiales',0,);</v>
      </c>
    </row>
    <row r="110" spans="7:15" x14ac:dyDescent="0.25">
      <c r="K110" s="27" t="s">
        <v>333</v>
      </c>
      <c r="L110">
        <v>0</v>
      </c>
      <c r="N110" t="str">
        <f t="shared" si="3"/>
        <v/>
      </c>
      <c r="O110" t="str">
        <f t="shared" si="4"/>
        <v>insert into question_aswer (created_at,created_by,company_id, is_active, name, is_correct, question_id) values (getdate(),1,1,1,'Cargadores',0,);</v>
      </c>
    </row>
    <row r="111" spans="7:15" x14ac:dyDescent="0.25">
      <c r="K111" s="27" t="s">
        <v>335</v>
      </c>
      <c r="L111">
        <v>1</v>
      </c>
      <c r="N111" t="str">
        <f t="shared" si="3"/>
        <v/>
      </c>
      <c r="O111" t="str">
        <f t="shared" si="4"/>
        <v>insert into question_aswer (created_at,created_by,company_id, is_active, name, is_correct, question_id) values (getdate(),1,1,1,'Cámaras',1,);</v>
      </c>
    </row>
    <row r="112" spans="7:15" ht="45" x14ac:dyDescent="0.25">
      <c r="G112">
        <f>+G108+1</f>
        <v>29</v>
      </c>
      <c r="H112" s="8" t="s">
        <v>334</v>
      </c>
      <c r="I112" s="8">
        <f>+I108+1</f>
        <v>9</v>
      </c>
      <c r="K112" s="27" t="s">
        <v>335</v>
      </c>
      <c r="L112">
        <v>0</v>
      </c>
      <c r="N112" t="str">
        <f t="shared" si="3"/>
        <v>insert into question (created_at, created_by, company_id, is_active, name, content_id, order_item) values (getdate(),1,1,1,'¿ A que grupo de caracteristicas pertenecen las caracteristicas: armaduras, cinemática directa, cinemática inversa, morphing y fotogramas clave',,9);</v>
      </c>
      <c r="O112" t="str">
        <f t="shared" si="4"/>
        <v>insert into question_aswer (created_at,created_by,company_id, is_active, name, is_correct, question_id) values (getdate(),1,1,1,'Cámaras',0,29);</v>
      </c>
    </row>
    <row r="113" spans="7:15" x14ac:dyDescent="0.25">
      <c r="K113" s="27" t="s">
        <v>336</v>
      </c>
      <c r="L113">
        <v>0</v>
      </c>
      <c r="N113" t="str">
        <f t="shared" si="3"/>
        <v/>
      </c>
      <c r="O113" t="str">
        <f t="shared" si="4"/>
        <v>insert into question_aswer (created_at,created_by,company_id, is_active, name, is_correct, question_id) values (getdate(),1,1,1,'Luces',0,);</v>
      </c>
    </row>
    <row r="114" spans="7:15" x14ac:dyDescent="0.25">
      <c r="K114" s="27" t="s">
        <v>324</v>
      </c>
      <c r="L114">
        <v>0</v>
      </c>
      <c r="N114" t="str">
        <f t="shared" si="3"/>
        <v/>
      </c>
      <c r="O114" t="str">
        <f t="shared" si="4"/>
        <v>insert into question_aswer (created_at,created_by,company_id, is_active, name, is_correct, question_id) values (getdate(),1,1,1,'Materiales',0,);</v>
      </c>
    </row>
    <row r="115" spans="7:15" x14ac:dyDescent="0.25">
      <c r="K115" s="27" t="s">
        <v>323</v>
      </c>
      <c r="L115">
        <v>1</v>
      </c>
      <c r="N115" t="str">
        <f t="shared" si="3"/>
        <v/>
      </c>
      <c r="O115" t="str">
        <f t="shared" si="4"/>
        <v>insert into question_aswer (created_at,created_by,company_id, is_active, name, is_correct, question_id) values (getdate(),1,1,1,'Animación',1,);</v>
      </c>
    </row>
    <row r="116" spans="7:15" ht="45" x14ac:dyDescent="0.25">
      <c r="G116">
        <f>+G112+1</f>
        <v>30</v>
      </c>
      <c r="H116" s="8" t="s">
        <v>337</v>
      </c>
      <c r="I116" s="8">
        <f>+I112+1</f>
        <v>10</v>
      </c>
      <c r="K116" s="27" t="s">
        <v>335</v>
      </c>
      <c r="L116">
        <v>0</v>
      </c>
      <c r="N116" t="str">
        <f t="shared" si="3"/>
        <v>insert into question (created_at, created_by, company_id, is_active, name, content_id, order_item) values (getdate(),1,1,1,'¿ A que grupo de caracteristicas pertenecen las caracteristicas: ambiente, dirección, luz de puntos y espacios, sombras?',,10);</v>
      </c>
      <c r="O116" t="str">
        <f t="shared" si="4"/>
        <v>insert into question_aswer (created_at,created_by,company_id, is_active, name, is_correct, question_id) values (getdate(),1,1,1,'Cámaras',0,30);</v>
      </c>
    </row>
    <row r="117" spans="7:15" x14ac:dyDescent="0.25">
      <c r="K117" s="27" t="s">
        <v>336</v>
      </c>
      <c r="L117">
        <v>1</v>
      </c>
      <c r="N117" t="str">
        <f t="shared" si="3"/>
        <v/>
      </c>
      <c r="O117" t="str">
        <f t="shared" si="4"/>
        <v>insert into question_aswer (created_at,created_by,company_id, is_active, name, is_correct, question_id) values (getdate(),1,1,1,'Luces',1,);</v>
      </c>
    </row>
    <row r="118" spans="7:15" x14ac:dyDescent="0.25">
      <c r="K118" s="27" t="s">
        <v>324</v>
      </c>
      <c r="L118">
        <v>0</v>
      </c>
      <c r="N118" t="str">
        <f t="shared" si="3"/>
        <v/>
      </c>
      <c r="O118" t="str">
        <f t="shared" si="4"/>
        <v>insert into question_aswer (created_at,created_by,company_id, is_active, name, is_correct, question_id) values (getdate(),1,1,1,'Materiales',0,);</v>
      </c>
    </row>
    <row r="119" spans="7:15" x14ac:dyDescent="0.25">
      <c r="K119" s="27" t="s">
        <v>323</v>
      </c>
      <c r="L119">
        <v>0</v>
      </c>
      <c r="N119" t="str">
        <f t="shared" si="3"/>
        <v/>
      </c>
      <c r="O119" t="str">
        <f t="shared" si="4"/>
        <v>insert into question_aswer (created_at,created_by,company_id, is_active, name, is_correct, question_id) values (getdate(),1,1,1,'Animación',0,);</v>
      </c>
    </row>
    <row r="120" spans="7:15" ht="45" x14ac:dyDescent="0.25">
      <c r="G120">
        <f>+G116+1</f>
        <v>31</v>
      </c>
      <c r="H120" s="8" t="s">
        <v>338</v>
      </c>
      <c r="I120" s="8">
        <f>+I116+1</f>
        <v>11</v>
      </c>
      <c r="K120" s="27" t="s">
        <v>339</v>
      </c>
      <c r="L120">
        <v>0</v>
      </c>
      <c r="N120" t="str">
        <f t="shared" si="3"/>
        <v>insert into question (created_at, created_by, company_id, is_active, name, content_id, order_item) values (getdate(),1,1,1,'¿ A que grupo de caracteristicas pertenecen las caracteristicas: Lambert, Phong, sombreado suave, texturas y otras?',,11);</v>
      </c>
      <c r="O120" t="str">
        <f t="shared" si="4"/>
        <v>insert into question_aswer (created_at,created_by,company_id, is_active, name, is_correct, question_id) values (getdate(),1,1,1,'Shaders',0,31);</v>
      </c>
    </row>
    <row r="121" spans="7:15" x14ac:dyDescent="0.25">
      <c r="K121" s="27" t="s">
        <v>340</v>
      </c>
      <c r="L121">
        <v>0</v>
      </c>
      <c r="N121" t="str">
        <f t="shared" si="3"/>
        <v/>
      </c>
      <c r="O121" t="str">
        <f t="shared" si="4"/>
        <v>insert into question_aswer (created_at,created_by,company_id, is_active, name, is_correct, question_id) values (getdate(),1,1,1,'Objetos',0,);</v>
      </c>
    </row>
    <row r="122" spans="7:15" x14ac:dyDescent="0.25">
      <c r="K122" s="27" t="s">
        <v>324</v>
      </c>
      <c r="L122">
        <v>1</v>
      </c>
      <c r="N122" t="str">
        <f t="shared" si="3"/>
        <v/>
      </c>
      <c r="O122" t="str">
        <f t="shared" si="4"/>
        <v>insert into question_aswer (created_at,created_by,company_id, is_active, name, is_correct, question_id) values (getdate(),1,1,1,'Materiales',1,);</v>
      </c>
    </row>
    <row r="123" spans="7:15" x14ac:dyDescent="0.25">
      <c r="K123" s="27" t="s">
        <v>336</v>
      </c>
      <c r="L123">
        <v>0</v>
      </c>
      <c r="N123" t="str">
        <f t="shared" si="3"/>
        <v/>
      </c>
      <c r="O123" t="str">
        <f t="shared" si="4"/>
        <v>insert into question_aswer (created_at,created_by,company_id, is_active, name, is_correct, question_id) values (getdate(),1,1,1,'Luces',0,);</v>
      </c>
    </row>
    <row r="124" spans="7:15" ht="45" x14ac:dyDescent="0.25">
      <c r="G124">
        <f>+G120+1</f>
        <v>32</v>
      </c>
      <c r="H124" s="8" t="s">
        <v>341</v>
      </c>
      <c r="I124" s="8">
        <f>+I120+1</f>
        <v>12</v>
      </c>
      <c r="K124" s="27" t="s">
        <v>339</v>
      </c>
      <c r="L124">
        <v>1</v>
      </c>
      <c r="N124" t="str">
        <f t="shared" si="3"/>
        <v>insert into question (created_at, created_by, company_id, is_active, name, content_id, order_item) values (getdate(),1,1,1,'¿ A que grupo de caracteristicas pertenecen las caracteristicas: el acceso a las capacidades del OpenGL Shading Language (GLSL)?',,12);</v>
      </c>
      <c r="O124" t="str">
        <f t="shared" si="4"/>
        <v>insert into question_aswer (created_at,created_by,company_id, is_active, name, is_correct, question_id) values (getdate(),1,1,1,'Shaders',1,32);</v>
      </c>
    </row>
    <row r="125" spans="7:15" x14ac:dyDescent="0.25">
      <c r="K125" s="27" t="s">
        <v>340</v>
      </c>
      <c r="L125">
        <v>0</v>
      </c>
      <c r="N125" t="str">
        <f t="shared" si="3"/>
        <v/>
      </c>
      <c r="O125" t="str">
        <f t="shared" si="4"/>
        <v>insert into question_aswer (created_at,created_by,company_id, is_active, name, is_correct, question_id) values (getdate(),1,1,1,'Objetos',0,);</v>
      </c>
    </row>
    <row r="126" spans="7:15" x14ac:dyDescent="0.25">
      <c r="K126" s="27" t="s">
        <v>324</v>
      </c>
      <c r="L126">
        <v>0</v>
      </c>
      <c r="N126" t="str">
        <f t="shared" si="3"/>
        <v/>
      </c>
      <c r="O126" t="str">
        <f t="shared" si="4"/>
        <v>insert into question_aswer (created_at,created_by,company_id, is_active, name, is_correct, question_id) values (getdate(),1,1,1,'Materiales',0,);</v>
      </c>
    </row>
    <row r="127" spans="7:15" x14ac:dyDescent="0.25">
      <c r="K127" s="27" t="s">
        <v>336</v>
      </c>
      <c r="L127">
        <v>0</v>
      </c>
      <c r="N127" t="str">
        <f t="shared" si="3"/>
        <v/>
      </c>
      <c r="O127" t="str">
        <f t="shared" si="4"/>
        <v>insert into question_aswer (created_at,created_by,company_id, is_active, name, is_correct, question_id) values (getdate(),1,1,1,'Luces',0,);</v>
      </c>
    </row>
    <row r="128" spans="7:15" ht="45" x14ac:dyDescent="0.25">
      <c r="G128">
        <f>+G124+1</f>
        <v>33</v>
      </c>
      <c r="H128" s="8" t="s">
        <v>342</v>
      </c>
      <c r="I128" s="8">
        <f>+I124+1</f>
        <v>13</v>
      </c>
      <c r="K128" s="27" t="s">
        <v>343</v>
      </c>
      <c r="L128">
        <v>0</v>
      </c>
      <c r="N128" t="str">
        <f t="shared" si="3"/>
        <v>insert into question (created_at, created_by, company_id, is_active, name, content_id, order_item) values (getdate(),1,1,1,'¿ A que grupo de caracteristicas pertenecen las caracteristicas: mallas, partículas, sprites, líneas, cintas, huesos y otros?',,13);</v>
      </c>
      <c r="O128" t="str">
        <f t="shared" si="4"/>
        <v>insert into question_aswer (created_at,created_by,company_id, is_active, name, is_correct, question_id) values (getdate(),1,1,1,'Geometría',0,33);</v>
      </c>
    </row>
    <row r="129" spans="7:15" x14ac:dyDescent="0.25">
      <c r="K129" s="27" t="s">
        <v>344</v>
      </c>
      <c r="L129">
        <v>0</v>
      </c>
      <c r="N129" t="str">
        <f t="shared" si="3"/>
        <v/>
      </c>
      <c r="O129" t="str">
        <f t="shared" si="4"/>
        <v>insert into question_aswer (created_at,created_by,company_id, is_active, name, is_correct, question_id) values (getdate(),1,1,1,'Utilidades',0,);</v>
      </c>
    </row>
    <row r="130" spans="7:15" x14ac:dyDescent="0.25">
      <c r="K130" s="27" t="s">
        <v>345</v>
      </c>
      <c r="L130">
        <v>0</v>
      </c>
      <c r="N130" t="str">
        <f t="shared" si="3"/>
        <v/>
      </c>
      <c r="O130" t="str">
        <f t="shared" si="4"/>
        <v>insert into question_aswer (created_at,created_by,company_id, is_active, name, is_correct, question_id) values (getdate(),1,1,1,'Cargadores de datos',0,);</v>
      </c>
    </row>
    <row r="131" spans="7:15" x14ac:dyDescent="0.25">
      <c r="K131" s="27" t="s">
        <v>340</v>
      </c>
      <c r="L131">
        <v>1</v>
      </c>
      <c r="N131" t="str">
        <f t="shared" ref="N131:N194" si="5">IF(G131&gt;0,CONCATENATE("insert into question (created_at, created_by, company_id, is_active, name, content_id, order_item) values (getdate(),1,1,1,'",H131,"',",E131,",",I131,");"),"")</f>
        <v/>
      </c>
      <c r="O131" t="str">
        <f t="shared" ref="O131:O194" si="6">CONCATENATE("insert into question_aswer (created_at,created_by,company_id, is_active, name, is_correct, question_id) values (getdate(),1,1,1,'",K131,"',",L131,",",G131,");")</f>
        <v>insert into question_aswer (created_at,created_by,company_id, is_active, name, is_correct, question_id) values (getdate(),1,1,1,'Objetos',1,);</v>
      </c>
    </row>
    <row r="132" spans="7:15" ht="45" x14ac:dyDescent="0.25">
      <c r="G132">
        <f>+G128+1</f>
        <v>34</v>
      </c>
      <c r="H132" s="8" t="s">
        <v>346</v>
      </c>
      <c r="I132" s="8">
        <f>+I128+1</f>
        <v>14</v>
      </c>
      <c r="K132" s="27" t="s">
        <v>340</v>
      </c>
      <c r="L132">
        <v>0</v>
      </c>
      <c r="N132" t="str">
        <f t="shared" si="5"/>
        <v>insert into question (created_at, created_by, company_id, is_active, name, content_id, order_item) values (getdate(),1,1,1,'¿ A que grupo de caracteristicas pertenecen las caracteristicas: plano, cubo, esfera, toroide, texto en 3D y otras?',,14);</v>
      </c>
      <c r="O132" t="str">
        <f t="shared" si="6"/>
        <v>insert into question_aswer (created_at,created_by,company_id, is_active, name, is_correct, question_id) values (getdate(),1,1,1,'Objetos',0,34);</v>
      </c>
    </row>
    <row r="133" spans="7:15" x14ac:dyDescent="0.25">
      <c r="K133" s="27" t="s">
        <v>347</v>
      </c>
      <c r="L133">
        <v>0</v>
      </c>
      <c r="N133" t="str">
        <f t="shared" si="5"/>
        <v/>
      </c>
      <c r="O133" t="str">
        <f t="shared" si="6"/>
        <v>insert into question_aswer (created_at,created_by,company_id, is_active, name, is_correct, question_id) values (getdate(),1,1,1,'Soporte',0,);</v>
      </c>
    </row>
    <row r="134" spans="7:15" x14ac:dyDescent="0.25">
      <c r="K134" s="27" t="s">
        <v>343</v>
      </c>
      <c r="L134">
        <v>1</v>
      </c>
      <c r="N134" t="str">
        <f t="shared" si="5"/>
        <v/>
      </c>
      <c r="O134" t="str">
        <f t="shared" si="6"/>
        <v>insert into question_aswer (created_at,created_by,company_id, is_active, name, is_correct, question_id) values (getdate(),1,1,1,'Geometría',1,);</v>
      </c>
    </row>
    <row r="135" spans="7:15" x14ac:dyDescent="0.25">
      <c r="K135" s="27" t="s">
        <v>339</v>
      </c>
      <c r="L135">
        <v>0</v>
      </c>
      <c r="N135" t="str">
        <f t="shared" si="5"/>
        <v/>
      </c>
      <c r="O135" t="str">
        <f t="shared" si="6"/>
        <v>insert into question_aswer (created_at,created_by,company_id, is_active, name, is_correct, question_id) values (getdate(),1,1,1,'Shaders',0,);</v>
      </c>
    </row>
    <row r="136" spans="7:15" ht="30" x14ac:dyDescent="0.25">
      <c r="G136">
        <f>+G132+1</f>
        <v>35</v>
      </c>
      <c r="H136" s="8" t="s">
        <v>348</v>
      </c>
      <c r="I136" s="8">
        <f>+I132+1</f>
        <v>15</v>
      </c>
      <c r="K136" s="27" t="s">
        <v>340</v>
      </c>
      <c r="L136">
        <v>0</v>
      </c>
      <c r="N136" t="str">
        <f t="shared" si="5"/>
        <v>insert into question (created_at, created_by, company_id, is_active, name, content_id, order_item) values (getdate(),1,1,1,'¿ A que grupo de caracteristicas pertenecen las caracteristicas: binario, imagen, JSON y escena.?',,15);</v>
      </c>
      <c r="O136" t="str">
        <f t="shared" si="6"/>
        <v>insert into question_aswer (created_at,created_by,company_id, is_active, name, is_correct, question_id) values (getdate(),1,1,1,'Objetos',0,35);</v>
      </c>
    </row>
    <row r="137" spans="7:15" x14ac:dyDescent="0.25">
      <c r="K137" s="27" t="s">
        <v>345</v>
      </c>
      <c r="L137">
        <v>1</v>
      </c>
      <c r="N137" t="str">
        <f t="shared" si="5"/>
        <v/>
      </c>
      <c r="O137" t="str">
        <f t="shared" si="6"/>
        <v>insert into question_aswer (created_at,created_by,company_id, is_active, name, is_correct, question_id) values (getdate(),1,1,1,'Cargadores de datos',1,);</v>
      </c>
    </row>
    <row r="138" spans="7:15" x14ac:dyDescent="0.25">
      <c r="K138" s="27" t="s">
        <v>343</v>
      </c>
      <c r="L138">
        <v>0</v>
      </c>
      <c r="N138" t="str">
        <f t="shared" si="5"/>
        <v/>
      </c>
      <c r="O138" t="str">
        <f t="shared" si="6"/>
        <v>insert into question_aswer (created_at,created_by,company_id, is_active, name, is_correct, question_id) values (getdate(),1,1,1,'Geometría',0,);</v>
      </c>
    </row>
    <row r="139" spans="7:15" x14ac:dyDescent="0.25">
      <c r="K139" s="27" t="s">
        <v>339</v>
      </c>
      <c r="L139">
        <v>0</v>
      </c>
      <c r="N139" t="str">
        <f t="shared" si="5"/>
        <v/>
      </c>
      <c r="O139" t="str">
        <f t="shared" si="6"/>
        <v>insert into question_aswer (created_at,created_by,company_id, is_active, name, is_correct, question_id) values (getdate(),1,1,1,'Shaders',0,);</v>
      </c>
    </row>
    <row r="140" spans="7:15" ht="60" x14ac:dyDescent="0.25">
      <c r="G140">
        <f>+G136+1</f>
        <v>36</v>
      </c>
      <c r="H140" s="8" t="s">
        <v>349</v>
      </c>
      <c r="I140" s="8">
        <f>+I136+1</f>
        <v>16</v>
      </c>
      <c r="K140" s="27" t="s">
        <v>350</v>
      </c>
      <c r="L140">
        <v>1</v>
      </c>
      <c r="N140" t="str">
        <f t="shared" si="5"/>
        <v>insert into question (created_at, created_by, company_id, is_active, name, content_id, order_item) values (getdate(),1,1,1,'¿ A que grupo de caracteristicas pertenecen las caracteristicas:  utilidades para crear archivos compatibles con JSON Three.js desde: Blender, openCTM, FBX, Max, y OBJ?',,16);</v>
      </c>
      <c r="O140" t="str">
        <f t="shared" si="6"/>
        <v>insert into question_aswer (created_at,created_by,company_id, is_active, name, is_correct, question_id) values (getdate(),1,1,1,'Exportación e importación',1,36);</v>
      </c>
    </row>
    <row r="141" spans="7:15" x14ac:dyDescent="0.25">
      <c r="K141" s="27" t="s">
        <v>351</v>
      </c>
      <c r="L141">
        <v>0</v>
      </c>
      <c r="N141" t="str">
        <f t="shared" si="5"/>
        <v/>
      </c>
      <c r="O141" t="str">
        <f t="shared" si="6"/>
        <v>insert into question_aswer (created_at,created_by,company_id, is_active, name, is_correct, question_id) values (getdate(),1,1,1,'Guardar como',0,);</v>
      </c>
    </row>
    <row r="142" spans="7:15" x14ac:dyDescent="0.25">
      <c r="K142" s="27" t="s">
        <v>344</v>
      </c>
      <c r="L142">
        <v>0</v>
      </c>
      <c r="N142" t="str">
        <f t="shared" si="5"/>
        <v/>
      </c>
      <c r="O142" t="str">
        <f t="shared" si="6"/>
        <v>insert into question_aswer (created_at,created_by,company_id, is_active, name, is_correct, question_id) values (getdate(),1,1,1,'Utilidades',0,);</v>
      </c>
    </row>
    <row r="143" spans="7:15" x14ac:dyDescent="0.25">
      <c r="K143" s="27" t="s">
        <v>352</v>
      </c>
      <c r="L143">
        <v>0</v>
      </c>
      <c r="N143" t="str">
        <f t="shared" si="5"/>
        <v/>
      </c>
      <c r="O143" t="str">
        <f t="shared" si="6"/>
        <v>insert into question_aswer (created_at,created_by,company_id, is_active, name, is_correct, question_id) values (getdate(),1,1,1,'Soporte de archivos',0,);</v>
      </c>
    </row>
    <row r="144" spans="7:15" ht="45" x14ac:dyDescent="0.25">
      <c r="G144">
        <f>+G140+1</f>
        <v>37</v>
      </c>
      <c r="H144" s="8" t="s">
        <v>353</v>
      </c>
      <c r="I144" s="8">
        <f>+I140+1</f>
        <v>17</v>
      </c>
      <c r="K144" s="27" t="s">
        <v>333</v>
      </c>
      <c r="L144">
        <v>0</v>
      </c>
      <c r="N144" t="str">
        <f t="shared" si="5"/>
        <v>insert into question (created_at, created_by, company_id, is_active, name, content_id, order_item) values (getdate(),1,1,1,'¿ A que grupo de caracteristicas pertenecen las caracteristicas:  Stats.js, WebGL Inspector, Three.js Inspect?',,17);</v>
      </c>
      <c r="O144" t="str">
        <f t="shared" si="6"/>
        <v>insert into question_aswer (created_at,created_by,company_id, is_active, name, is_correct, question_id) values (getdate(),1,1,1,'Cargadores',0,37);</v>
      </c>
    </row>
    <row r="145" spans="5:15" x14ac:dyDescent="0.25">
      <c r="K145" s="27" t="s">
        <v>354</v>
      </c>
      <c r="L145">
        <v>1</v>
      </c>
      <c r="N145" t="str">
        <f t="shared" si="5"/>
        <v/>
      </c>
      <c r="O145" t="str">
        <f t="shared" si="6"/>
        <v>insert into question_aswer (created_at,created_by,company_id, is_active, name, is_correct, question_id) values (getdate(),1,1,1,'Ejecución',1,);</v>
      </c>
    </row>
    <row r="146" spans="5:15" x14ac:dyDescent="0.25">
      <c r="K146" s="27" t="s">
        <v>355</v>
      </c>
      <c r="L146">
        <v>0</v>
      </c>
      <c r="N146" t="str">
        <f t="shared" si="5"/>
        <v/>
      </c>
      <c r="O146" t="str">
        <f t="shared" si="6"/>
        <v>insert into question_aswer (created_at,created_by,company_id, is_active, name, is_correct, question_id) values (getdate(),1,1,1,'Depuración',0,);</v>
      </c>
    </row>
    <row r="147" spans="5:15" x14ac:dyDescent="0.25">
      <c r="K147" s="27" t="s">
        <v>154</v>
      </c>
      <c r="L147">
        <v>0</v>
      </c>
      <c r="N147" t="str">
        <f t="shared" si="5"/>
        <v/>
      </c>
      <c r="O147" t="str">
        <f t="shared" si="6"/>
        <v>insert into question_aswer (created_at,created_by,company_id, is_active, name, is_correct, question_id) values (getdate(),1,1,1,'Inicio',0,);</v>
      </c>
    </row>
    <row r="148" spans="5:15" x14ac:dyDescent="0.25">
      <c r="G148">
        <f>+G144+1</f>
        <v>38</v>
      </c>
      <c r="H148" s="8" t="s">
        <v>356</v>
      </c>
      <c r="I148" s="8">
        <f>+I144+1</f>
        <v>18</v>
      </c>
      <c r="K148" s="27" t="s">
        <v>357</v>
      </c>
      <c r="L148">
        <v>0</v>
      </c>
      <c r="N148" t="str">
        <f t="shared" si="5"/>
        <v>insert into question (created_at, created_by, company_id, is_active, name, content_id, order_item) values (getdate(),1,1,1,'¿Cuál es el tipo de licenciamiento de Three js ?',,18);</v>
      </c>
      <c r="O148" t="str">
        <f t="shared" si="6"/>
        <v>insert into question_aswer (created_at,created_by,company_id, is_active, name, is_correct, question_id) values (getdate(),1,1,1,'Free',0,38);</v>
      </c>
    </row>
    <row r="149" spans="5:15" x14ac:dyDescent="0.25">
      <c r="K149" s="27" t="s">
        <v>358</v>
      </c>
      <c r="L149">
        <v>0</v>
      </c>
      <c r="N149" t="str">
        <f t="shared" si="5"/>
        <v/>
      </c>
      <c r="O149" t="str">
        <f t="shared" si="6"/>
        <v>insert into question_aswer (created_at,created_by,company_id, is_active, name, is_correct, question_id) values (getdate(),1,1,1,'Premium',0,);</v>
      </c>
    </row>
    <row r="150" spans="5:15" x14ac:dyDescent="0.25">
      <c r="K150" s="27" t="s">
        <v>359</v>
      </c>
      <c r="L150">
        <v>1</v>
      </c>
      <c r="N150" t="str">
        <f t="shared" si="5"/>
        <v/>
      </c>
      <c r="O150" t="str">
        <f t="shared" si="6"/>
        <v>insert into question_aswer (created_at,created_by,company_id, is_active, name, is_correct, question_id) values (getdate(),1,1,1,'MIT',1,);</v>
      </c>
    </row>
    <row r="151" spans="5:15" x14ac:dyDescent="0.25">
      <c r="K151" s="27" t="s">
        <v>360</v>
      </c>
      <c r="L151">
        <v>0</v>
      </c>
      <c r="N151" t="str">
        <f t="shared" si="5"/>
        <v/>
      </c>
      <c r="O151" t="str">
        <f t="shared" si="6"/>
        <v>insert into question_aswer (created_at,created_by,company_id, is_active, name, is_correct, question_id) values (getdate(),1,1,1,'Open source',0,);</v>
      </c>
    </row>
    <row r="152" spans="5:15" ht="30" x14ac:dyDescent="0.25">
      <c r="E152">
        <f>+E80+1</f>
        <v>17</v>
      </c>
      <c r="F152" t="s">
        <v>361</v>
      </c>
      <c r="G152">
        <f>+G148+1</f>
        <v>39</v>
      </c>
      <c r="H152" s="8" t="s">
        <v>364</v>
      </c>
      <c r="I152" s="8">
        <v>1</v>
      </c>
      <c r="K152" s="27" t="s">
        <v>365</v>
      </c>
      <c r="L152">
        <v>1</v>
      </c>
      <c r="N152" t="str">
        <f t="shared" si="5"/>
        <v>insert into question (created_at, created_by, company_id, is_active, name, content_id, order_item) values (getdate(),1,1,1,'¿Cómo se incluye la biblioteca three js?',17,1);</v>
      </c>
      <c r="O152" t="str">
        <f t="shared" si="6"/>
        <v>insert into question_aswer (created_at,created_by,company_id, is_active, name, is_correct, question_id) values (getdate(),1,1,1,'&lt;script src="three.js"&gt;&lt;/script&gt;',1,39);</v>
      </c>
    </row>
    <row r="153" spans="5:15" x14ac:dyDescent="0.25">
      <c r="K153" s="27" t="s">
        <v>366</v>
      </c>
      <c r="L153">
        <v>0</v>
      </c>
      <c r="N153" t="str">
        <f t="shared" si="5"/>
        <v/>
      </c>
      <c r="O153" t="str">
        <f t="shared" si="6"/>
        <v>insert into question_aswer (created_at,created_by,company_id, is_active, name, is_correct, question_id) values (getdate(),1,1,1,'&lt;add src="three.js"&gt;&lt;/add&gt;',0,);</v>
      </c>
    </row>
    <row r="154" spans="5:15" x14ac:dyDescent="0.25">
      <c r="K154" s="27" t="s">
        <v>367</v>
      </c>
      <c r="L154">
        <v>0</v>
      </c>
      <c r="N154" t="str">
        <f t="shared" si="5"/>
        <v/>
      </c>
      <c r="O154" t="str">
        <f t="shared" si="6"/>
        <v>insert into question_aswer (created_at,created_by,company_id, is_active, name, is_correct, question_id) values (getdate(),1,1,1,'Import="three.js"',0,);</v>
      </c>
    </row>
    <row r="155" spans="5:15" x14ac:dyDescent="0.25">
      <c r="K155" s="27" t="s">
        <v>368</v>
      </c>
      <c r="L155">
        <v>0</v>
      </c>
      <c r="N155" t="str">
        <f t="shared" si="5"/>
        <v/>
      </c>
      <c r="O155" t="str">
        <f t="shared" si="6"/>
        <v>insert into question_aswer (created_at,created_by,company_id, is_active, name, is_correct, question_id) values (getdate(),1,1,1,'import "three.js"',0,);</v>
      </c>
    </row>
    <row r="156" spans="5:15" ht="30" x14ac:dyDescent="0.25">
      <c r="G156">
        <f>+G152+1</f>
        <v>40</v>
      </c>
      <c r="H156" s="8" t="s">
        <v>369</v>
      </c>
      <c r="I156" s="8">
        <f>+I152+1</f>
        <v>2</v>
      </c>
      <c r="K156" s="27" t="s">
        <v>372</v>
      </c>
      <c r="N156" t="str">
        <f t="shared" si="5"/>
        <v>insert into question (created_at, created_by, company_id, is_active, name, content_id, order_item) values (getdate(),1,1,1,'¿Se utiliza para crear una escena en donde se añadirán objectos?',,2);</v>
      </c>
      <c r="O156" t="str">
        <f t="shared" si="6"/>
        <v>insert into question_aswer (created_at,created_by,company_id, is_active, name, is_correct, question_id) values (getdate(),1,1,1,'var scene = Scene();',,40);</v>
      </c>
    </row>
    <row r="157" spans="5:15" x14ac:dyDescent="0.25">
      <c r="K157" s="27" t="s">
        <v>371</v>
      </c>
      <c r="L157">
        <v>0</v>
      </c>
      <c r="N157" t="str">
        <f t="shared" si="5"/>
        <v/>
      </c>
      <c r="O157" t="str">
        <f t="shared" si="6"/>
        <v>insert into question_aswer (created_at,created_by,company_id, is_active, name, is_correct, question_id) values (getdate(),1,1,1,'var scene = new Scene();',0,);</v>
      </c>
    </row>
    <row r="158" spans="5:15" ht="30" x14ac:dyDescent="0.25">
      <c r="K158" s="27" t="s">
        <v>370</v>
      </c>
      <c r="L158">
        <v>1</v>
      </c>
      <c r="N158" t="str">
        <f t="shared" si="5"/>
        <v/>
      </c>
      <c r="O158" t="str">
        <f t="shared" si="6"/>
        <v>insert into question_aswer (created_at,created_by,company_id, is_active, name, is_correct, question_id) values (getdate(),1,1,1,'var scene = new THREE.Scene();',1,);</v>
      </c>
    </row>
    <row r="159" spans="5:15" x14ac:dyDescent="0.25">
      <c r="K159" s="27" t="s">
        <v>373</v>
      </c>
      <c r="L159">
        <v>0</v>
      </c>
      <c r="N159" t="str">
        <f t="shared" si="5"/>
        <v/>
      </c>
      <c r="O159" t="str">
        <f t="shared" si="6"/>
        <v>insert into question_aswer (created_at,created_by,company_id, is_active, name, is_correct, question_id) values (getdate(),1,1,1,'var scene =  THREE.Scene();',0,);</v>
      </c>
    </row>
    <row r="160" spans="5:15" ht="45" x14ac:dyDescent="0.25">
      <c r="G160">
        <f>+G156+1</f>
        <v>41</v>
      </c>
      <c r="H160" s="8" t="s">
        <v>374</v>
      </c>
      <c r="I160" s="8">
        <f>+I156+1</f>
        <v>3</v>
      </c>
      <c r="K160" s="27" t="s">
        <v>375</v>
      </c>
      <c r="L160">
        <v>1</v>
      </c>
      <c r="N160" t="str">
        <f t="shared" si="5"/>
        <v>insert into question (created_at, created_by, company_id, is_active, name, content_id, order_item) values (getdate(),1,1,1,'¿Sentencia para crear una cámara?',,3);</v>
      </c>
      <c r="O160" t="str">
        <f t="shared" si="6"/>
        <v>insert into question_aswer (created_at,created_by,company_id, is_active, name, is_correct, question_id) values (getdate(),1,1,1,'var camera = new THREE.PerspectiveCamera(0,0,0,0);',1,41);</v>
      </c>
    </row>
    <row r="161" spans="7:15" x14ac:dyDescent="0.25">
      <c r="K161" s="27" t="s">
        <v>376</v>
      </c>
      <c r="L161">
        <v>0</v>
      </c>
      <c r="N161" t="str">
        <f t="shared" si="5"/>
        <v/>
      </c>
      <c r="O161" t="str">
        <f t="shared" si="6"/>
        <v>insert into question_aswer (created_at,created_by,company_id, is_active, name, is_correct, question_id) values (getdate(),1,1,1,'var camera =  new Camera();',0,);</v>
      </c>
    </row>
    <row r="162" spans="7:15" ht="30" x14ac:dyDescent="0.25">
      <c r="K162" s="27" t="s">
        <v>377</v>
      </c>
      <c r="L162">
        <v>0</v>
      </c>
      <c r="N162" t="str">
        <f t="shared" si="5"/>
        <v/>
      </c>
      <c r="O162" t="str">
        <f t="shared" si="6"/>
        <v>insert into question_aswer (created_at,created_by,company_id, is_active, name, is_correct, question_id) values (getdate(),1,1,1,'var camera= THREE.Camera();',0,);</v>
      </c>
    </row>
    <row r="163" spans="7:15" ht="30" x14ac:dyDescent="0.25">
      <c r="K163" s="27" t="s">
        <v>378</v>
      </c>
      <c r="L163">
        <v>0</v>
      </c>
      <c r="N163" t="str">
        <f t="shared" si="5"/>
        <v/>
      </c>
      <c r="O163" t="str">
        <f t="shared" si="6"/>
        <v>insert into question_aswer (created_at,created_by,company_id, is_active, name, is_correct, question_id) values (getdate(),1,1,1,'var camera = new THREE.Camera(0,0,0,0)',0,);</v>
      </c>
    </row>
    <row r="164" spans="7:15" ht="45" x14ac:dyDescent="0.25">
      <c r="G164">
        <f>+G160+1</f>
        <v>42</v>
      </c>
      <c r="H164" s="8" t="s">
        <v>380</v>
      </c>
      <c r="I164" s="8">
        <f>+I160+1</f>
        <v>4</v>
      </c>
      <c r="K164" s="27" t="s">
        <v>3</v>
      </c>
      <c r="L164">
        <v>1</v>
      </c>
      <c r="N164" t="str">
        <f t="shared" si="5"/>
        <v>insert into question (created_at, created_by, company_id, is_active, name, content_id, order_item) values (getdate(),1,1,1,'Qué parametro representa el ángulo de grabación de abajo hacia arraiba en grados en: var camera = new THREE.PerspectiveCamera(0,0,0,0); ?',,4);</v>
      </c>
      <c r="O164" t="str">
        <f t="shared" si="6"/>
        <v>insert into question_aswer (created_at,created_by,company_id, is_active, name, is_correct, question_id) values (getdate(),1,1,1,'Primero',1,42);</v>
      </c>
    </row>
    <row r="165" spans="7:15" x14ac:dyDescent="0.25">
      <c r="K165" s="27" t="s">
        <v>4</v>
      </c>
      <c r="L165">
        <v>0</v>
      </c>
      <c r="N165" t="str">
        <f t="shared" si="5"/>
        <v/>
      </c>
      <c r="O165" t="str">
        <f t="shared" si="6"/>
        <v>insert into question_aswer (created_at,created_by,company_id, is_active, name, is_correct, question_id) values (getdate(),1,1,1,'Segundo',0,);</v>
      </c>
    </row>
    <row r="166" spans="7:15" x14ac:dyDescent="0.25">
      <c r="K166" s="27" t="s">
        <v>5</v>
      </c>
      <c r="L166">
        <v>0</v>
      </c>
      <c r="N166" t="str">
        <f t="shared" si="5"/>
        <v/>
      </c>
      <c r="O166" t="str">
        <f t="shared" si="6"/>
        <v>insert into question_aswer (created_at,created_by,company_id, is_active, name, is_correct, question_id) values (getdate(),1,1,1,'Tercero',0,);</v>
      </c>
    </row>
    <row r="167" spans="7:15" x14ac:dyDescent="0.25">
      <c r="K167" s="27" t="s">
        <v>10</v>
      </c>
      <c r="L167">
        <v>0</v>
      </c>
      <c r="N167" t="str">
        <f t="shared" si="5"/>
        <v/>
      </c>
      <c r="O167" t="str">
        <f t="shared" si="6"/>
        <v>insert into question_aswer (created_at,created_by,company_id, is_active, name, is_correct, question_id) values (getdate(),1,1,1,'Cuarto',0,);</v>
      </c>
    </row>
    <row r="168" spans="7:15" ht="45" x14ac:dyDescent="0.25">
      <c r="G168">
        <f>+G164+1</f>
        <v>43</v>
      </c>
      <c r="H168" s="8" t="s">
        <v>379</v>
      </c>
      <c r="I168" s="8">
        <f>+I164+1</f>
        <v>5</v>
      </c>
      <c r="K168" s="27" t="s">
        <v>3</v>
      </c>
      <c r="L168">
        <v>0</v>
      </c>
      <c r="N168" t="str">
        <f t="shared" si="5"/>
        <v>insert into question (created_at, created_by, company_id, is_active, name, content_id, order_item) values (getdate(),1,1,1,'Qué parametro representa la relación de aspecto de la ventaja de la camara (Ej. 16:9) en: var camera = new THREE.PerspectiveCamera(0,0,0,0); ?',,5);</v>
      </c>
      <c r="O168" t="str">
        <f t="shared" si="6"/>
        <v>insert into question_aswer (created_at,created_by,company_id, is_active, name, is_correct, question_id) values (getdate(),1,1,1,'Primero',0,43);</v>
      </c>
    </row>
    <row r="169" spans="7:15" x14ac:dyDescent="0.25">
      <c r="K169" s="27" t="s">
        <v>4</v>
      </c>
      <c r="L169">
        <v>1</v>
      </c>
      <c r="N169" t="str">
        <f t="shared" si="5"/>
        <v/>
      </c>
      <c r="O169" t="str">
        <f t="shared" si="6"/>
        <v>insert into question_aswer (created_at,created_by,company_id, is_active, name, is_correct, question_id) values (getdate(),1,1,1,'Segundo',1,);</v>
      </c>
    </row>
    <row r="170" spans="7:15" x14ac:dyDescent="0.25">
      <c r="K170" s="27" t="s">
        <v>5</v>
      </c>
      <c r="L170">
        <v>0</v>
      </c>
      <c r="N170" t="str">
        <f t="shared" si="5"/>
        <v/>
      </c>
      <c r="O170" t="str">
        <f t="shared" si="6"/>
        <v>insert into question_aswer (created_at,created_by,company_id, is_active, name, is_correct, question_id) values (getdate(),1,1,1,'Tercero',0,);</v>
      </c>
    </row>
    <row r="171" spans="7:15" x14ac:dyDescent="0.25">
      <c r="K171" s="27" t="s">
        <v>10</v>
      </c>
      <c r="L171">
        <v>0</v>
      </c>
      <c r="N171" t="str">
        <f t="shared" si="5"/>
        <v/>
      </c>
      <c r="O171" t="str">
        <f t="shared" si="6"/>
        <v>insert into question_aswer (created_at,created_by,company_id, is_active, name, is_correct, question_id) values (getdate(),1,1,1,'Cuarto',0,);</v>
      </c>
    </row>
    <row r="172" spans="7:15" ht="45" x14ac:dyDescent="0.25">
      <c r="G172">
        <f>+G168+1</f>
        <v>44</v>
      </c>
      <c r="H172" s="8" t="s">
        <v>381</v>
      </c>
      <c r="I172" s="8">
        <f>+I168+1</f>
        <v>6</v>
      </c>
      <c r="K172" s="27" t="s">
        <v>3</v>
      </c>
      <c r="L172">
        <v>0</v>
      </c>
      <c r="N172" t="str">
        <f t="shared" si="5"/>
        <v>insert into question (created_at, created_by, company_id, is_active, name, content_id, order_item) values (getdate(),1,1,1,'Qué parametro representa el plano de recorte lejano (más lejos no se renderiza) en: var camera = new THREE.PerspectiveCamera(0,0,0,0); ?',,6);</v>
      </c>
      <c r="O172" t="str">
        <f t="shared" si="6"/>
        <v>insert into question_aswer (created_at,created_by,company_id, is_active, name, is_correct, question_id) values (getdate(),1,1,1,'Primero',0,44);</v>
      </c>
    </row>
    <row r="173" spans="7:15" x14ac:dyDescent="0.25">
      <c r="K173" s="27" t="s">
        <v>4</v>
      </c>
      <c r="L173">
        <v>0</v>
      </c>
      <c r="N173" t="str">
        <f t="shared" si="5"/>
        <v/>
      </c>
      <c r="O173" t="str">
        <f t="shared" si="6"/>
        <v>insert into question_aswer (created_at,created_by,company_id, is_active, name, is_correct, question_id) values (getdate(),1,1,1,'Segundo',0,);</v>
      </c>
    </row>
    <row r="174" spans="7:15" x14ac:dyDescent="0.25">
      <c r="K174" s="27" t="s">
        <v>5</v>
      </c>
      <c r="L174">
        <v>0</v>
      </c>
      <c r="N174" t="str">
        <f t="shared" si="5"/>
        <v/>
      </c>
      <c r="O174" t="str">
        <f t="shared" si="6"/>
        <v>insert into question_aswer (created_at,created_by,company_id, is_active, name, is_correct, question_id) values (getdate(),1,1,1,'Tercero',0,);</v>
      </c>
    </row>
    <row r="175" spans="7:15" x14ac:dyDescent="0.25">
      <c r="K175" s="27" t="s">
        <v>10</v>
      </c>
      <c r="L175">
        <v>1</v>
      </c>
      <c r="N175" t="str">
        <f t="shared" si="5"/>
        <v/>
      </c>
      <c r="O175" t="str">
        <f t="shared" si="6"/>
        <v>insert into question_aswer (created_at,created_by,company_id, is_active, name, is_correct, question_id) values (getdate(),1,1,1,'Cuarto',1,);</v>
      </c>
    </row>
    <row r="176" spans="7:15" ht="45" x14ac:dyDescent="0.25">
      <c r="G176">
        <f>+G172+1</f>
        <v>45</v>
      </c>
      <c r="H176" s="8" t="s">
        <v>382</v>
      </c>
      <c r="I176" s="8">
        <f>+I172+1</f>
        <v>7</v>
      </c>
      <c r="K176" s="27" t="s">
        <v>3</v>
      </c>
      <c r="L176">
        <v>0</v>
      </c>
      <c r="N176" t="str">
        <f t="shared" si="5"/>
        <v>insert into question (created_at, created_by, company_id, is_active, name, content_id, order_item) values (getdate(),1,1,1,'Qué parametro representa el plano de recorte cercano (más cerca no se renderiza) en: var camera = new THREE.PerspectiveCamera(0,0,0,0); ?',,7);</v>
      </c>
      <c r="O176" t="str">
        <f t="shared" si="6"/>
        <v>insert into question_aswer (created_at,created_by,company_id, is_active, name, is_correct, question_id) values (getdate(),1,1,1,'Primero',0,45);</v>
      </c>
    </row>
    <row r="177" spans="7:15" x14ac:dyDescent="0.25">
      <c r="K177" s="27" t="s">
        <v>4</v>
      </c>
      <c r="L177">
        <v>0</v>
      </c>
      <c r="N177" t="str">
        <f t="shared" si="5"/>
        <v/>
      </c>
      <c r="O177" t="str">
        <f t="shared" si="6"/>
        <v>insert into question_aswer (created_at,created_by,company_id, is_active, name, is_correct, question_id) values (getdate(),1,1,1,'Segundo',0,);</v>
      </c>
    </row>
    <row r="178" spans="7:15" x14ac:dyDescent="0.25">
      <c r="K178" s="27" t="s">
        <v>5</v>
      </c>
      <c r="L178">
        <v>1</v>
      </c>
      <c r="N178" t="str">
        <f t="shared" si="5"/>
        <v/>
      </c>
      <c r="O178" t="str">
        <f t="shared" si="6"/>
        <v>insert into question_aswer (created_at,created_by,company_id, is_active, name, is_correct, question_id) values (getdate(),1,1,1,'Tercero',1,);</v>
      </c>
    </row>
    <row r="179" spans="7:15" x14ac:dyDescent="0.25">
      <c r="K179" s="27" t="s">
        <v>10</v>
      </c>
      <c r="L179">
        <v>0</v>
      </c>
      <c r="N179" t="str">
        <f t="shared" si="5"/>
        <v/>
      </c>
      <c r="O179" t="str">
        <f t="shared" si="6"/>
        <v>insert into question_aswer (created_at,created_by,company_id, is_active, name, is_correct, question_id) values (getdate(),1,1,1,'Cuarto',0,);</v>
      </c>
    </row>
    <row r="180" spans="7:15" ht="30" x14ac:dyDescent="0.25">
      <c r="G180">
        <f>+G176+1</f>
        <v>46</v>
      </c>
      <c r="H180" s="8" t="s">
        <v>383</v>
      </c>
      <c r="I180" s="8">
        <f>+I176+1</f>
        <v>8</v>
      </c>
      <c r="K180" s="27">
        <v>1</v>
      </c>
      <c r="L180">
        <v>0</v>
      </c>
      <c r="N180" t="str">
        <f t="shared" si="5"/>
        <v>insert into question (created_at, created_by, company_id, is_active, name, content_id, order_item) values (getdate(),1,1,1,'¿Cuál es el valor mínimo del plano de recorte cercano de una camara (mas cerca no se renderiza)?',,8);</v>
      </c>
      <c r="O180" t="str">
        <f t="shared" si="6"/>
        <v>insert into question_aswer (created_at,created_by,company_id, is_active, name, is_correct, question_id) values (getdate(),1,1,1,'1',0,46);</v>
      </c>
    </row>
    <row r="181" spans="7:15" x14ac:dyDescent="0.25">
      <c r="K181" s="27">
        <v>10</v>
      </c>
      <c r="L181">
        <v>0</v>
      </c>
      <c r="N181" t="str">
        <f t="shared" si="5"/>
        <v/>
      </c>
      <c r="O181" t="str">
        <f t="shared" si="6"/>
        <v>insert into question_aswer (created_at,created_by,company_id, is_active, name, is_correct, question_id) values (getdate(),1,1,1,'10',0,);</v>
      </c>
    </row>
    <row r="182" spans="7:15" x14ac:dyDescent="0.25">
      <c r="K182" s="27">
        <v>100</v>
      </c>
      <c r="L182">
        <v>0</v>
      </c>
      <c r="N182" t="str">
        <f t="shared" si="5"/>
        <v/>
      </c>
      <c r="O182" t="str">
        <f t="shared" si="6"/>
        <v>insert into question_aswer (created_at,created_by,company_id, is_active, name, is_correct, question_id) values (getdate(),1,1,1,'100',0,);</v>
      </c>
    </row>
    <row r="183" spans="7:15" x14ac:dyDescent="0.25">
      <c r="K183" s="27" t="s">
        <v>384</v>
      </c>
      <c r="L183">
        <v>1</v>
      </c>
      <c r="N183" t="str">
        <f t="shared" si="5"/>
        <v/>
      </c>
      <c r="O183" t="str">
        <f t="shared" si="6"/>
        <v>insert into question_aswer (created_at,created_by,company_id, is_active, name, is_correct, question_id) values (getdate(),1,1,1,'0.1',1,);</v>
      </c>
    </row>
    <row r="184" spans="7:15" ht="30" x14ac:dyDescent="0.25">
      <c r="G184">
        <f>+G180+1</f>
        <v>47</v>
      </c>
      <c r="H184" s="8" t="s">
        <v>385</v>
      </c>
      <c r="I184" s="8">
        <f>+I180+1</f>
        <v>9</v>
      </c>
      <c r="K184" s="27">
        <v>1</v>
      </c>
      <c r="L184">
        <v>0</v>
      </c>
      <c r="N184" t="str">
        <f t="shared" si="5"/>
        <v>insert into question (created_at, created_by, company_id, is_active, name, content_id, order_item) values (getdate(),1,1,1,'¿Cuál es el valor máximo del plano de recorte lejano de una camara (mas lejos no se renderiza)?',,9);</v>
      </c>
      <c r="O184" t="str">
        <f t="shared" si="6"/>
        <v>insert into question_aswer (created_at,created_by,company_id, is_active, name, is_correct, question_id) values (getdate(),1,1,1,'1',0,47);</v>
      </c>
    </row>
    <row r="185" spans="7:15" x14ac:dyDescent="0.25">
      <c r="K185" s="27">
        <v>10</v>
      </c>
      <c r="L185">
        <v>0</v>
      </c>
      <c r="N185" t="str">
        <f t="shared" si="5"/>
        <v/>
      </c>
      <c r="O185" t="str">
        <f t="shared" si="6"/>
        <v>insert into question_aswer (created_at,created_by,company_id, is_active, name, is_correct, question_id) values (getdate(),1,1,1,'10',0,);</v>
      </c>
    </row>
    <row r="186" spans="7:15" x14ac:dyDescent="0.25">
      <c r="K186" s="27">
        <v>100</v>
      </c>
      <c r="L186">
        <v>0</v>
      </c>
      <c r="N186" t="str">
        <f t="shared" si="5"/>
        <v/>
      </c>
      <c r="O186" t="str">
        <f t="shared" si="6"/>
        <v>insert into question_aswer (created_at,created_by,company_id, is_active, name, is_correct, question_id) values (getdate(),1,1,1,'100',0,);</v>
      </c>
    </row>
    <row r="187" spans="7:15" x14ac:dyDescent="0.25">
      <c r="K187" s="27">
        <v>1000</v>
      </c>
      <c r="L187">
        <v>1</v>
      </c>
      <c r="N187" t="str">
        <f t="shared" si="5"/>
        <v/>
      </c>
      <c r="O187" t="str">
        <f t="shared" si="6"/>
        <v>insert into question_aswer (created_at,created_by,company_id, is_active, name, is_correct, question_id) values (getdate(),1,1,1,'1000',1,);</v>
      </c>
    </row>
    <row r="188" spans="7:15" ht="30" x14ac:dyDescent="0.25">
      <c r="G188">
        <f>+G184+1</f>
        <v>48</v>
      </c>
      <c r="H188" s="8" t="s">
        <v>386</v>
      </c>
      <c r="I188" s="8">
        <f>+I184+1</f>
        <v>10</v>
      </c>
      <c r="K188" s="27" t="s">
        <v>388</v>
      </c>
      <c r="L188">
        <v>0</v>
      </c>
      <c r="N188" t="str">
        <f t="shared" si="5"/>
        <v>insert into question (created_at, created_by, company_id, is_active, name, content_id, order_item) values (getdate(),1,1,1,'¿Envia la cámara hacia atrás para poder ver la geometría. Por defecto es z=0)?',,10);</v>
      </c>
      <c r="O188" t="str">
        <f t="shared" si="6"/>
        <v>insert into question_aswer (created_at,created_by,company_id, is_active, name, is_correct, question_id) values (getdate(),1,1,1,'camera.position=5;',0,48);</v>
      </c>
    </row>
    <row r="189" spans="7:15" x14ac:dyDescent="0.25">
      <c r="K189" s="27" t="s">
        <v>389</v>
      </c>
      <c r="L189">
        <v>0</v>
      </c>
      <c r="N189" t="str">
        <f t="shared" si="5"/>
        <v/>
      </c>
      <c r="O189" t="str">
        <f t="shared" si="6"/>
        <v>insert into question_aswer (created_at,created_by,company_id, is_active, name, is_correct, question_id) values (getdate(),1,1,1,'camera.z=5;',0,);</v>
      </c>
    </row>
    <row r="190" spans="7:15" x14ac:dyDescent="0.25">
      <c r="K190" s="27" t="s">
        <v>387</v>
      </c>
      <c r="L190">
        <v>1</v>
      </c>
      <c r="N190" t="str">
        <f t="shared" si="5"/>
        <v/>
      </c>
      <c r="O190" t="str">
        <f t="shared" si="6"/>
        <v>insert into question_aswer (created_at,created_by,company_id, is_active, name, is_correct, question_id) values (getdate(),1,1,1,'camera.position.z=5;',1,);</v>
      </c>
    </row>
    <row r="191" spans="7:15" x14ac:dyDescent="0.25">
      <c r="K191" s="27" t="s">
        <v>390</v>
      </c>
      <c r="L191">
        <v>0</v>
      </c>
      <c r="N191" t="str">
        <f t="shared" si="5"/>
        <v/>
      </c>
      <c r="O191" t="str">
        <f t="shared" si="6"/>
        <v>insert into question_aswer (created_at,created_by,company_id, is_active, name, is_correct, question_id) values (getdate(),1,1,1,'position.z=5;',0,);</v>
      </c>
    </row>
    <row r="192" spans="7:15" ht="30" x14ac:dyDescent="0.25">
      <c r="G192">
        <f>+G188+1</f>
        <v>49</v>
      </c>
      <c r="H192" s="8" t="s">
        <v>391</v>
      </c>
      <c r="I192" s="8">
        <f>+I188+1</f>
        <v>11</v>
      </c>
      <c r="K192" s="27" t="s">
        <v>392</v>
      </c>
      <c r="L192">
        <v>0</v>
      </c>
      <c r="N192" t="str">
        <f t="shared" si="5"/>
        <v>insert into question (created_at, created_by, company_id, is_active, name, content_id, order_item) values (getdate(),1,1,1,'¿Para que se utiliza la sentencia: var renderer = new THREE.WebGLRenderer({antialias:true});? ',,11);</v>
      </c>
      <c r="O192" t="str">
        <f t="shared" si="6"/>
        <v>insert into question_aswer (created_at,created_by,company_id, is_active, name, is_correct, question_id) values (getdate(),1,1,1,'Crear una escena',0,49);</v>
      </c>
    </row>
    <row r="193" spans="11:15" x14ac:dyDescent="0.25">
      <c r="K193" s="27" t="s">
        <v>393</v>
      </c>
      <c r="L193">
        <v>1</v>
      </c>
      <c r="N193" t="str">
        <f t="shared" si="5"/>
        <v/>
      </c>
      <c r="O193" t="str">
        <f t="shared" si="6"/>
        <v>insert into question_aswer (created_at,created_by,company_id, is_active, name, is_correct, question_id) values (getdate(),1,1,1,'Usar el renderizador WebGL',1,);</v>
      </c>
    </row>
    <row r="194" spans="11:15" ht="30" x14ac:dyDescent="0.25">
      <c r="K194" s="27" t="s">
        <v>394</v>
      </c>
      <c r="L194">
        <v>0</v>
      </c>
      <c r="N194" t="str">
        <f t="shared" si="5"/>
        <v/>
      </c>
      <c r="O194" t="str">
        <f t="shared" si="6"/>
        <v>insert into question_aswer (created_at,created_by,company_id, is_active, name, is_correct, question_id) values (getdate(),1,1,1,'Iniciar el renderizador Three js',0,);</v>
      </c>
    </row>
    <row r="195" spans="11:15" x14ac:dyDescent="0.25">
      <c r="K195" s="27" t="s">
        <v>395</v>
      </c>
      <c r="L195">
        <v>0</v>
      </c>
      <c r="N195" t="str">
        <f t="shared" ref="N195" si="7">IF(G195&gt;0,CONCATENATE("insert into question (created_at, created_by, company_id, is_active, name, content_id, order_item) values (getdate(),1,1,1,'",H195,"',",E195,",",I195,");"),"")</f>
        <v/>
      </c>
      <c r="O195" t="str">
        <f t="shared" ref="O195" si="8">CONCATENATE("insert into question_aswer (created_at,created_by,company_id, is_active, name, is_correct, question_id) values (getdate(),1,1,1,'",K195,"',",L195,",",G195,");")</f>
        <v>insert into question_aswer (created_at,created_by,company_id, is_active, name, is_correct, question_id) values (getdate(),1,1,1,'Instanciar el renderizado',0,);</v>
      </c>
    </row>
  </sheetData>
  <hyperlinks>
    <hyperlink ref="M2" r:id="rId1"/>
    <hyperlink ref="M3" r:id="rId2"/>
    <hyperlink ref="M4" r:id="rId3"/>
  </hyperlinks>
  <pageMargins left="0.7" right="0.7" top="0.75" bottom="0.75" header="0.3" footer="0.3"/>
  <pageSetup paperSize="9"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E5" sqref="E5"/>
    </sheetView>
  </sheetViews>
  <sheetFormatPr defaultRowHeight="15" x14ac:dyDescent="0.25"/>
  <cols>
    <col min="1" max="1" width="22.42578125" customWidth="1"/>
    <col min="3" max="3" width="32.42578125" customWidth="1"/>
    <col min="5" max="5" width="29.5703125" customWidth="1"/>
    <col min="7" max="7" width="31.5703125" customWidth="1"/>
  </cols>
  <sheetData>
    <row r="2" spans="1:6" ht="28.5" x14ac:dyDescent="0.45">
      <c r="A2" s="11" t="s">
        <v>180</v>
      </c>
    </row>
    <row r="4" spans="1:6" ht="15.75" thickBot="1" x14ac:dyDescent="0.3"/>
    <row r="5" spans="1:6" ht="86.25" thickBot="1" x14ac:dyDescent="0.3">
      <c r="A5" s="12" t="s">
        <v>182</v>
      </c>
      <c r="B5" s="13"/>
      <c r="C5" s="14" t="s">
        <v>181</v>
      </c>
      <c r="D5" s="13"/>
      <c r="E5" s="12" t="s">
        <v>184</v>
      </c>
      <c r="F5" s="13"/>
    </row>
    <row r="6" spans="1:6" x14ac:dyDescent="0.25">
      <c r="A6" t="s">
        <v>193</v>
      </c>
      <c r="E6" t="s">
        <v>186</v>
      </c>
    </row>
    <row r="7" spans="1:6" x14ac:dyDescent="0.25">
      <c r="A7" t="s">
        <v>187</v>
      </c>
    </row>
    <row r="8" spans="1:6" x14ac:dyDescent="0.25">
      <c r="A8" t="s">
        <v>188</v>
      </c>
    </row>
    <row r="9" spans="1:6" x14ac:dyDescent="0.25">
      <c r="C9" t="s">
        <v>189</v>
      </c>
    </row>
    <row r="10" spans="1:6" x14ac:dyDescent="0.25">
      <c r="E10" t="s">
        <v>190</v>
      </c>
    </row>
    <row r="11" spans="1:6" x14ac:dyDescent="0.25">
      <c r="C11" t="s">
        <v>191</v>
      </c>
    </row>
    <row r="12" spans="1:6" ht="15.75" thickBot="1" x14ac:dyDescent="0.3">
      <c r="A12" t="s">
        <v>192</v>
      </c>
    </row>
    <row r="13" spans="1:6" ht="86.25" thickBot="1" x14ac:dyDescent="0.3">
      <c r="C13" s="14" t="s">
        <v>185</v>
      </c>
      <c r="E13" s="12" t="s">
        <v>183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ColWidth="11.42578125" defaultRowHeight="15" x14ac:dyDescent="0.25"/>
  <cols>
    <col min="1" max="1" width="21" customWidth="1"/>
    <col min="2" max="2" width="23.5703125" customWidth="1"/>
    <col min="3" max="3" width="77.85546875" customWidth="1"/>
    <col min="5" max="5" width="13.42578125" bestFit="1" customWidth="1"/>
    <col min="6" max="6" width="17.42578125" bestFit="1" customWidth="1"/>
    <col min="7" max="7" width="53" customWidth="1"/>
    <col min="8" max="8" width="49.42578125" customWidth="1"/>
    <col min="9" max="9" width="31.28515625" customWidth="1"/>
  </cols>
  <sheetData>
    <row r="1" spans="1:10" ht="15.75" x14ac:dyDescent="0.25">
      <c r="A1" s="7" t="s">
        <v>111</v>
      </c>
      <c r="B1" s="7" t="s">
        <v>46</v>
      </c>
      <c r="C1" s="7" t="s">
        <v>63</v>
      </c>
      <c r="E1" s="7" t="s">
        <v>111</v>
      </c>
      <c r="F1" s="7" t="s">
        <v>46</v>
      </c>
      <c r="G1" s="7" t="s">
        <v>64</v>
      </c>
      <c r="H1" s="7" t="s">
        <v>65</v>
      </c>
      <c r="I1" s="7" t="s">
        <v>66</v>
      </c>
      <c r="J1" s="7"/>
    </row>
    <row r="2" spans="1:10" ht="45" x14ac:dyDescent="0.25">
      <c r="A2" t="str">
        <f>+Pensum!I19</f>
        <v>2019-0040-002</v>
      </c>
      <c r="B2" t="str">
        <f>+Pensum!K19</f>
        <v>Ciencias Naturales</v>
      </c>
      <c r="C2" s="8" t="s">
        <v>133</v>
      </c>
      <c r="E2" t="str">
        <f>+Pensum!I19</f>
        <v>2019-0040-002</v>
      </c>
      <c r="F2" t="str">
        <f>+Pensum!K19</f>
        <v>Ciencias Naturales</v>
      </c>
      <c r="G2" s="8" t="s">
        <v>137</v>
      </c>
      <c r="H2" s="8" t="s">
        <v>138</v>
      </c>
      <c r="I2" t="s">
        <v>139</v>
      </c>
    </row>
    <row r="3" spans="1:10" ht="45" x14ac:dyDescent="0.25">
      <c r="A3" t="str">
        <f>+A2</f>
        <v>2019-0040-002</v>
      </c>
      <c r="B3" t="str">
        <f>+B2</f>
        <v>Ciencias Naturales</v>
      </c>
      <c r="C3" s="8" t="s">
        <v>135</v>
      </c>
      <c r="E3" t="str">
        <f>+E2</f>
        <v>2019-0040-002</v>
      </c>
      <c r="F3" t="str">
        <f>+F2</f>
        <v>Ciencias Naturales</v>
      </c>
      <c r="G3" s="8" t="s">
        <v>137</v>
      </c>
      <c r="H3" s="8" t="s">
        <v>138</v>
      </c>
      <c r="I3" t="s">
        <v>140</v>
      </c>
    </row>
    <row r="4" spans="1:10" ht="45" x14ac:dyDescent="0.25">
      <c r="A4" t="str">
        <f>+A3</f>
        <v>2019-0040-002</v>
      </c>
      <c r="B4" t="str">
        <f t="shared" ref="B4:B5" si="0">+B3</f>
        <v>Ciencias Naturales</v>
      </c>
      <c r="C4" s="8" t="s">
        <v>134</v>
      </c>
      <c r="E4" t="str">
        <f>+E3</f>
        <v>2019-0040-002</v>
      </c>
      <c r="F4" t="str">
        <f t="shared" ref="F4:F5" si="1">+F3</f>
        <v>Ciencias Naturales</v>
      </c>
      <c r="G4" s="8" t="s">
        <v>137</v>
      </c>
      <c r="H4" s="8" t="s">
        <v>138</v>
      </c>
      <c r="I4" t="s">
        <v>141</v>
      </c>
    </row>
    <row r="5" spans="1:10" ht="45" x14ac:dyDescent="0.25">
      <c r="A5" t="str">
        <f>+A4</f>
        <v>2019-0040-002</v>
      </c>
      <c r="B5" t="str">
        <f t="shared" si="0"/>
        <v>Ciencias Naturales</v>
      </c>
      <c r="C5" s="8" t="s">
        <v>136</v>
      </c>
      <c r="E5" t="str">
        <f>+E4</f>
        <v>2019-0040-002</v>
      </c>
      <c r="F5" t="str">
        <f t="shared" si="1"/>
        <v>Ciencias Naturales</v>
      </c>
      <c r="G5" s="8" t="s">
        <v>137</v>
      </c>
      <c r="H5" s="8" t="s">
        <v>138</v>
      </c>
      <c r="I5" t="s">
        <v>142</v>
      </c>
    </row>
    <row r="6" spans="1:10" ht="45" x14ac:dyDescent="0.25">
      <c r="E6" t="str">
        <f t="shared" ref="E6:E9" si="2">+E5</f>
        <v>2019-0040-002</v>
      </c>
      <c r="F6" t="str">
        <f t="shared" ref="F6:F9" si="3">+F5</f>
        <v>Ciencias Naturales</v>
      </c>
      <c r="G6" s="8" t="s">
        <v>137</v>
      </c>
      <c r="H6" s="8" t="s">
        <v>143</v>
      </c>
      <c r="I6" t="s">
        <v>144</v>
      </c>
    </row>
    <row r="7" spans="1:10" ht="45" x14ac:dyDescent="0.25">
      <c r="E7" t="str">
        <f t="shared" si="2"/>
        <v>2019-0040-002</v>
      </c>
      <c r="F7" t="str">
        <f t="shared" si="3"/>
        <v>Ciencias Naturales</v>
      </c>
      <c r="G7" s="8" t="s">
        <v>137</v>
      </c>
      <c r="H7" s="8" t="s">
        <v>143</v>
      </c>
      <c r="I7" t="s">
        <v>145</v>
      </c>
    </row>
    <row r="8" spans="1:10" ht="45" x14ac:dyDescent="0.25">
      <c r="E8" t="str">
        <f t="shared" si="2"/>
        <v>2019-0040-002</v>
      </c>
      <c r="F8" t="str">
        <f t="shared" si="3"/>
        <v>Ciencias Naturales</v>
      </c>
      <c r="G8" s="8" t="s">
        <v>137</v>
      </c>
      <c r="H8" s="8" t="s">
        <v>143</v>
      </c>
      <c r="I8" t="s">
        <v>146</v>
      </c>
    </row>
    <row r="9" spans="1:10" ht="45" x14ac:dyDescent="0.25">
      <c r="E9" t="str">
        <f t="shared" si="2"/>
        <v>2019-0040-002</v>
      </c>
      <c r="F9" t="str">
        <f t="shared" si="3"/>
        <v>Ciencias Naturales</v>
      </c>
      <c r="G9" s="8" t="s">
        <v>137</v>
      </c>
      <c r="H9" s="8" t="s">
        <v>143</v>
      </c>
      <c r="I9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E26" sqref="E26"/>
    </sheetView>
  </sheetViews>
  <sheetFormatPr defaultColWidth="11.42578125" defaultRowHeight="15" x14ac:dyDescent="0.25"/>
  <cols>
    <col min="1" max="1" width="25.28515625" customWidth="1"/>
    <col min="2" max="2" width="19.140625" bestFit="1" customWidth="1"/>
    <col min="3" max="3" width="19.5703125" bestFit="1" customWidth="1"/>
    <col min="4" max="4" width="13.28515625" bestFit="1" customWidth="1"/>
    <col min="5" max="5" width="23.140625" bestFit="1" customWidth="1"/>
    <col min="6" max="6" width="17.42578125" customWidth="1"/>
    <col min="7" max="7" width="16.42578125" customWidth="1"/>
    <col min="8" max="8" width="16" customWidth="1"/>
    <col min="9" max="9" width="17.42578125" bestFit="1" customWidth="1"/>
    <col min="10" max="11" width="17.42578125" customWidth="1"/>
  </cols>
  <sheetData>
    <row r="1" spans="1:15" ht="15.75" x14ac:dyDescent="0.25">
      <c r="A1" s="7" t="s">
        <v>82</v>
      </c>
      <c r="B1" s="7" t="s">
        <v>83</v>
      </c>
      <c r="C1" s="7" t="s">
        <v>84</v>
      </c>
      <c r="D1" s="7" t="s">
        <v>148</v>
      </c>
      <c r="E1" s="7" t="s">
        <v>149</v>
      </c>
      <c r="F1" s="7" t="s">
        <v>150</v>
      </c>
      <c r="G1" s="7" t="s">
        <v>87</v>
      </c>
      <c r="H1" s="7" t="s">
        <v>153</v>
      </c>
      <c r="I1" s="7" t="s">
        <v>46</v>
      </c>
      <c r="J1" s="7" t="s">
        <v>62</v>
      </c>
      <c r="K1" s="7" t="s">
        <v>156</v>
      </c>
      <c r="L1" s="7" t="s">
        <v>88</v>
      </c>
      <c r="M1" s="7" t="s">
        <v>68</v>
      </c>
      <c r="N1" s="7" t="s">
        <v>154</v>
      </c>
      <c r="O1" s="7" t="s">
        <v>155</v>
      </c>
    </row>
    <row r="2" spans="1:15" x14ac:dyDescent="0.25">
      <c r="A2">
        <v>1</v>
      </c>
      <c r="B2" t="s">
        <v>85</v>
      </c>
      <c r="C2" t="s">
        <v>86</v>
      </c>
      <c r="D2" t="s">
        <v>151</v>
      </c>
      <c r="E2" t="s">
        <v>151</v>
      </c>
      <c r="F2" t="s">
        <v>152</v>
      </c>
      <c r="G2" t="s">
        <v>89</v>
      </c>
      <c r="H2" t="str">
        <f>+Pensum!I19</f>
        <v>2019-0040-002</v>
      </c>
      <c r="I2" t="str">
        <f>+Pensum!K19</f>
        <v>Ciencias Naturales</v>
      </c>
      <c r="J2" s="3" t="str">
        <f>+Pensum!F18</f>
        <v>0040</v>
      </c>
      <c r="K2" s="10" t="s">
        <v>157</v>
      </c>
      <c r="L2" t="s">
        <v>70</v>
      </c>
      <c r="M2" t="s">
        <v>69</v>
      </c>
      <c r="N2" s="9">
        <v>43497</v>
      </c>
      <c r="O2" s="9">
        <v>43768</v>
      </c>
    </row>
    <row r="5" spans="1:15" x14ac:dyDescent="0.25">
      <c r="A5" t="s">
        <v>174</v>
      </c>
    </row>
    <row r="6" spans="1:15" ht="15.75" x14ac:dyDescent="0.25">
      <c r="A6" s="7" t="s">
        <v>82</v>
      </c>
      <c r="B6" s="7" t="s">
        <v>162</v>
      </c>
      <c r="C6" s="7" t="s">
        <v>158</v>
      </c>
      <c r="D6" s="7" t="s">
        <v>159</v>
      </c>
      <c r="E6" s="7" t="s">
        <v>163</v>
      </c>
    </row>
    <row r="7" spans="1:15" x14ac:dyDescent="0.25">
      <c r="A7">
        <v>1</v>
      </c>
      <c r="B7" s="10">
        <v>17819</v>
      </c>
      <c r="C7" t="s">
        <v>160</v>
      </c>
      <c r="D7" s="10">
        <v>19</v>
      </c>
      <c r="E7" s="10" t="str">
        <f>+CONCATENATE($J$2,"-",D7,"-",B7)</f>
        <v>0040-19-17819</v>
      </c>
    </row>
    <row r="8" spans="1:15" x14ac:dyDescent="0.25">
      <c r="A8">
        <v>1</v>
      </c>
      <c r="B8" s="10">
        <v>17820</v>
      </c>
      <c r="C8" t="s">
        <v>164</v>
      </c>
      <c r="D8" s="10">
        <v>19</v>
      </c>
      <c r="E8" s="10" t="str">
        <f>+CONCATENATE($J$2,"-",D8,"-",B8)</f>
        <v>0040-19-17820</v>
      </c>
    </row>
    <row r="9" spans="1:15" x14ac:dyDescent="0.25">
      <c r="B9" s="10"/>
      <c r="D9" s="10"/>
      <c r="E9" s="10"/>
    </row>
    <row r="10" spans="1:15" x14ac:dyDescent="0.25">
      <c r="B10" s="10"/>
      <c r="D10" s="10"/>
      <c r="E10" s="10"/>
    </row>
    <row r="11" spans="1:15" x14ac:dyDescent="0.25">
      <c r="A11" t="s">
        <v>165</v>
      </c>
      <c r="B11" s="10"/>
      <c r="D11" s="10"/>
      <c r="E11" s="10"/>
    </row>
    <row r="12" spans="1:15" ht="15.75" x14ac:dyDescent="0.25">
      <c r="A12" s="7" t="s">
        <v>161</v>
      </c>
      <c r="B12" s="7" t="s">
        <v>166</v>
      </c>
      <c r="D12" s="10"/>
      <c r="E12" s="10"/>
    </row>
    <row r="13" spans="1:15" x14ac:dyDescent="0.25">
      <c r="A13">
        <v>1</v>
      </c>
      <c r="B13" s="10" t="s">
        <v>167</v>
      </c>
      <c r="D13" s="10"/>
      <c r="E13" s="10"/>
    </row>
    <row r="14" spans="1:15" x14ac:dyDescent="0.25">
      <c r="A14">
        <v>2</v>
      </c>
      <c r="B14" s="10" t="s">
        <v>168</v>
      </c>
      <c r="D14" s="10"/>
      <c r="E14" s="10"/>
    </row>
    <row r="15" spans="1:15" x14ac:dyDescent="0.25">
      <c r="A15">
        <v>3</v>
      </c>
      <c r="B15" s="10" t="s">
        <v>169</v>
      </c>
      <c r="D15" s="10"/>
      <c r="E15" s="10"/>
    </row>
    <row r="16" spans="1:15" x14ac:dyDescent="0.25">
      <c r="A16">
        <v>4</v>
      </c>
      <c r="B16" s="10" t="s">
        <v>170</v>
      </c>
      <c r="D16" s="10"/>
      <c r="E16" s="10"/>
    </row>
    <row r="17" spans="1:5" x14ac:dyDescent="0.25">
      <c r="B17" s="10"/>
      <c r="D17" s="10"/>
      <c r="E17" s="10"/>
    </row>
    <row r="18" spans="1:5" x14ac:dyDescent="0.25">
      <c r="B18" s="10"/>
      <c r="D18" s="10"/>
      <c r="E18" s="10"/>
    </row>
    <row r="19" spans="1:5" x14ac:dyDescent="0.25">
      <c r="A19" t="s">
        <v>171</v>
      </c>
      <c r="B19" s="10"/>
      <c r="D19" s="10"/>
      <c r="E19" s="10"/>
    </row>
    <row r="20" spans="1:5" ht="15.75" x14ac:dyDescent="0.25">
      <c r="A20" s="7" t="s">
        <v>172</v>
      </c>
      <c r="B20" s="7" t="s">
        <v>165</v>
      </c>
      <c r="C20" s="7" t="s">
        <v>173</v>
      </c>
      <c r="D20" s="10"/>
      <c r="E20" s="10"/>
    </row>
    <row r="21" spans="1:5" x14ac:dyDescent="0.25">
      <c r="A21">
        <v>1</v>
      </c>
      <c r="B21" s="10" t="s">
        <v>167</v>
      </c>
      <c r="C21">
        <v>20</v>
      </c>
      <c r="D21" s="10"/>
      <c r="E21" s="10"/>
    </row>
    <row r="22" spans="1:5" x14ac:dyDescent="0.25">
      <c r="A22">
        <v>1</v>
      </c>
      <c r="B22" s="10" t="s">
        <v>168</v>
      </c>
      <c r="C22">
        <v>10</v>
      </c>
      <c r="E22" s="10"/>
    </row>
    <row r="23" spans="1:5" x14ac:dyDescent="0.25">
      <c r="A23">
        <v>1</v>
      </c>
      <c r="B23" s="10" t="s">
        <v>169</v>
      </c>
      <c r="C23">
        <v>20</v>
      </c>
      <c r="E23" s="10"/>
    </row>
    <row r="24" spans="1:5" x14ac:dyDescent="0.25">
      <c r="A24">
        <v>1</v>
      </c>
      <c r="B24" s="10" t="s">
        <v>170</v>
      </c>
      <c r="C24">
        <v>50</v>
      </c>
      <c r="E24" s="10"/>
    </row>
    <row r="25" spans="1:5" x14ac:dyDescent="0.25">
      <c r="E25" s="10"/>
    </row>
    <row r="26" spans="1:5" x14ac:dyDescent="0.25">
      <c r="A26" t="s">
        <v>176</v>
      </c>
    </row>
    <row r="27" spans="1:5" ht="15.75" x14ac:dyDescent="0.25">
      <c r="A27" s="7" t="s">
        <v>171</v>
      </c>
      <c r="B27" s="7" t="s">
        <v>177</v>
      </c>
      <c r="C27" s="7" t="s">
        <v>178</v>
      </c>
      <c r="D27" s="7" t="s">
        <v>179</v>
      </c>
    </row>
    <row r="28" spans="1:5" x14ac:dyDescent="0.25">
      <c r="A28">
        <v>1</v>
      </c>
      <c r="B28">
        <v>2</v>
      </c>
      <c r="C28" s="9">
        <v>43466</v>
      </c>
      <c r="D28" s="9">
        <v>43466</v>
      </c>
    </row>
    <row r="32" spans="1:5" x14ac:dyDescent="0.25">
      <c r="A32" t="s">
        <v>175</v>
      </c>
    </row>
    <row r="33" spans="1:3" ht="15.75" x14ac:dyDescent="0.25">
      <c r="A33" s="7" t="s">
        <v>176</v>
      </c>
      <c r="B33" s="7" t="s">
        <v>174</v>
      </c>
      <c r="C33" s="7" t="s">
        <v>177</v>
      </c>
    </row>
    <row r="34" spans="1:3" x14ac:dyDescent="0.25">
      <c r="A34">
        <v>1</v>
      </c>
      <c r="B34">
        <v>1</v>
      </c>
      <c r="C34">
        <v>2</v>
      </c>
    </row>
    <row r="35" spans="1:3" x14ac:dyDescent="0.25">
      <c r="A35">
        <v>1</v>
      </c>
      <c r="B35">
        <v>2</v>
      </c>
      <c r="C35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15" sqref="A13:F15"/>
    </sheetView>
  </sheetViews>
  <sheetFormatPr defaultColWidth="11.42578125"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2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 location="Estructura_e_integraci%C3%B3n" display="https://es.wikipedia.org/wiki/Sistema_educativo_de_Guatemala - Estructura_e_integraci%C3%B3n"/>
    <hyperlink ref="A7" r:id="rId7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4" sqref="I4"/>
    </sheetView>
  </sheetViews>
  <sheetFormatPr defaultRowHeight="15" x14ac:dyDescent="0.25"/>
  <cols>
    <col min="1" max="1" width="2.7109375" bestFit="1" customWidth="1"/>
    <col min="2" max="2" width="26.1406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7" width="8.7109375" bestFit="1" customWidth="1"/>
    <col min="8" max="8" width="12.42578125" bestFit="1" customWidth="1"/>
  </cols>
  <sheetData>
    <row r="1" spans="1:9" x14ac:dyDescent="0.25">
      <c r="A1" t="s">
        <v>204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397</v>
      </c>
      <c r="H1" t="s">
        <v>396</v>
      </c>
      <c r="I1" t="s">
        <v>406</v>
      </c>
    </row>
    <row r="2" spans="1:9" x14ac:dyDescent="0.25">
      <c r="A2">
        <v>1</v>
      </c>
      <c r="B2" t="s">
        <v>407</v>
      </c>
      <c r="C2">
        <v>1</v>
      </c>
      <c r="D2" t="s">
        <v>400</v>
      </c>
      <c r="E2" t="s">
        <v>400</v>
      </c>
      <c r="F2">
        <v>1</v>
      </c>
      <c r="G2">
        <v>0</v>
      </c>
      <c r="H2" t="s">
        <v>408</v>
      </c>
    </row>
    <row r="3" spans="1:9" x14ac:dyDescent="0.25">
      <c r="A3">
        <v>2</v>
      </c>
      <c r="B3" t="s">
        <v>407</v>
      </c>
      <c r="C3">
        <v>1</v>
      </c>
      <c r="D3" t="s">
        <v>400</v>
      </c>
      <c r="E3" t="s">
        <v>400</v>
      </c>
      <c r="F3">
        <v>1</v>
      </c>
      <c r="G3">
        <v>0</v>
      </c>
      <c r="H3" t="s">
        <v>409</v>
      </c>
    </row>
    <row r="4" spans="1:9" x14ac:dyDescent="0.25">
      <c r="A4">
        <v>3</v>
      </c>
      <c r="B4" t="s">
        <v>407</v>
      </c>
      <c r="C4">
        <v>1</v>
      </c>
      <c r="D4" t="s">
        <v>400</v>
      </c>
      <c r="E4" t="s">
        <v>400</v>
      </c>
      <c r="F4">
        <v>1</v>
      </c>
      <c r="G4">
        <v>1</v>
      </c>
      <c r="H4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2" sqref="C2"/>
    </sheetView>
  </sheetViews>
  <sheetFormatPr defaultRowHeight="15" x14ac:dyDescent="0.25"/>
  <cols>
    <col min="1" max="1" width="2.7109375" bestFit="1" customWidth="1"/>
    <col min="2" max="2" width="26.1406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8" width="8.7109375" bestFit="1" customWidth="1"/>
    <col min="9" max="9" width="8.140625" customWidth="1"/>
    <col min="10" max="10" width="13.28515625" bestFit="1" customWidth="1"/>
    <col min="11" max="11" width="12.42578125" bestFit="1" customWidth="1"/>
  </cols>
  <sheetData>
    <row r="1" spans="1:12" x14ac:dyDescent="0.25">
      <c r="A1" t="s">
        <v>204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397</v>
      </c>
      <c r="H1" t="s">
        <v>396</v>
      </c>
      <c r="I1" t="s">
        <v>411</v>
      </c>
      <c r="J1" t="s">
        <v>412</v>
      </c>
      <c r="K1" t="s">
        <v>413</v>
      </c>
      <c r="L1" t="s">
        <v>406</v>
      </c>
    </row>
    <row r="2" spans="1:12" x14ac:dyDescent="0.25">
      <c r="A2">
        <v>1</v>
      </c>
      <c r="B2" t="s">
        <v>407</v>
      </c>
      <c r="C2">
        <v>1</v>
      </c>
      <c r="D2" t="s">
        <v>400</v>
      </c>
      <c r="E2" t="s">
        <v>400</v>
      </c>
      <c r="F2">
        <v>1</v>
      </c>
      <c r="G2">
        <v>0</v>
      </c>
      <c r="H2" t="s">
        <v>3</v>
      </c>
      <c r="I2">
        <v>1</v>
      </c>
      <c r="J2">
        <v>1</v>
      </c>
      <c r="K2" t="str">
        <f>+VLOOKUP(J2,subsystem!$A$1:$H$100,8,FALSE)</f>
        <v>Escolar</v>
      </c>
    </row>
    <row r="3" spans="1:12" x14ac:dyDescent="0.25">
      <c r="A3">
        <v>2</v>
      </c>
      <c r="B3" t="s">
        <v>407</v>
      </c>
      <c r="C3">
        <v>1</v>
      </c>
      <c r="D3" t="s">
        <v>400</v>
      </c>
      <c r="E3" t="s">
        <v>400</v>
      </c>
      <c r="F3">
        <v>1</v>
      </c>
      <c r="G3">
        <v>1</v>
      </c>
      <c r="H3" t="s">
        <v>4</v>
      </c>
      <c r="I3">
        <v>2</v>
      </c>
      <c r="J3">
        <v>1</v>
      </c>
      <c r="K3" t="str">
        <f>+VLOOKUP(J3,subsystem!$A$1:$H$100,8,FALSE)</f>
        <v>Escolar</v>
      </c>
    </row>
    <row r="4" spans="1:12" x14ac:dyDescent="0.25">
      <c r="A4">
        <v>3</v>
      </c>
      <c r="B4" t="s">
        <v>407</v>
      </c>
      <c r="C4">
        <v>1</v>
      </c>
      <c r="D4" t="s">
        <v>400</v>
      </c>
      <c r="E4" t="s">
        <v>400</v>
      </c>
      <c r="F4">
        <v>1</v>
      </c>
      <c r="G4">
        <v>1</v>
      </c>
      <c r="H4" t="s">
        <v>5</v>
      </c>
      <c r="I4">
        <v>3</v>
      </c>
      <c r="J4">
        <v>1</v>
      </c>
      <c r="K4" t="str">
        <f>+VLOOKUP(J4,subsystem!$A$1:$H$100,8,FALSE)</f>
        <v>Escolar</v>
      </c>
    </row>
    <row r="5" spans="1:12" x14ac:dyDescent="0.25">
      <c r="A5">
        <v>4</v>
      </c>
      <c r="B5" t="s">
        <v>407</v>
      </c>
      <c r="C5">
        <v>1</v>
      </c>
      <c r="D5" t="s">
        <v>400</v>
      </c>
      <c r="E5" t="s">
        <v>400</v>
      </c>
      <c r="F5">
        <v>1</v>
      </c>
      <c r="G5">
        <v>0</v>
      </c>
      <c r="H5" t="s">
        <v>10</v>
      </c>
      <c r="I5">
        <v>4</v>
      </c>
      <c r="J5">
        <v>1</v>
      </c>
      <c r="K5" t="str">
        <f>+VLOOKUP(J5,subsystem!$A$1:$H$100,8,FALSE)</f>
        <v>Escolar</v>
      </c>
    </row>
    <row r="6" spans="1:12" x14ac:dyDescent="0.25">
      <c r="A6">
        <v>5</v>
      </c>
      <c r="B6" t="s">
        <v>407</v>
      </c>
      <c r="C6">
        <v>1</v>
      </c>
      <c r="D6" t="s">
        <v>400</v>
      </c>
      <c r="E6" t="s">
        <v>400</v>
      </c>
      <c r="F6">
        <v>1</v>
      </c>
      <c r="G6">
        <v>1</v>
      </c>
      <c r="H6" t="s">
        <v>12</v>
      </c>
      <c r="I6">
        <v>5</v>
      </c>
      <c r="J6">
        <v>3</v>
      </c>
      <c r="K6" t="str">
        <f>+VLOOKUP(J6,subsystem!$A$1:$H$100,8,FALSE)</f>
        <v>Universitario</v>
      </c>
    </row>
    <row r="7" spans="1:12" x14ac:dyDescent="0.25">
      <c r="A7">
        <v>6</v>
      </c>
      <c r="B7" t="s">
        <v>407</v>
      </c>
      <c r="C7">
        <v>1</v>
      </c>
      <c r="D7" t="s">
        <v>400</v>
      </c>
      <c r="E7" t="s">
        <v>400</v>
      </c>
      <c r="F7">
        <v>1</v>
      </c>
      <c r="G7">
        <v>0</v>
      </c>
      <c r="H7" t="s">
        <v>410</v>
      </c>
      <c r="I7">
        <v>6</v>
      </c>
      <c r="J7">
        <v>2</v>
      </c>
      <c r="K7" t="str">
        <f>+VLOOKUP(J7,subsystem!$A$1:$H$100,8,FALSE)</f>
        <v>Extra-escolar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2" sqref="B2"/>
    </sheetView>
  </sheetViews>
  <sheetFormatPr defaultRowHeight="15" x14ac:dyDescent="0.25"/>
  <cols>
    <col min="1" max="1" width="2.7109375" bestFit="1" customWidth="1"/>
    <col min="2" max="2" width="10.425781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7" width="8.7109375" bestFit="1" customWidth="1"/>
    <col min="8" max="8" width="12.5703125" bestFit="1" customWidth="1"/>
  </cols>
  <sheetData>
    <row r="1" spans="1:9" x14ac:dyDescent="0.25">
      <c r="A1" t="s">
        <v>204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397</v>
      </c>
      <c r="H1" t="s">
        <v>396</v>
      </c>
      <c r="I1" t="s">
        <v>406</v>
      </c>
    </row>
    <row r="2" spans="1:9" x14ac:dyDescent="0.25">
      <c r="A2">
        <v>1</v>
      </c>
      <c r="B2" t="s">
        <v>407</v>
      </c>
      <c r="C2">
        <v>1</v>
      </c>
      <c r="D2" t="s">
        <v>400</v>
      </c>
      <c r="E2" t="s">
        <v>400</v>
      </c>
      <c r="F2">
        <v>1</v>
      </c>
      <c r="G2">
        <v>0</v>
      </c>
      <c r="H2" t="s">
        <v>199</v>
      </c>
    </row>
    <row r="3" spans="1:9" x14ac:dyDescent="0.25">
      <c r="A3">
        <v>2</v>
      </c>
      <c r="B3" t="s">
        <v>407</v>
      </c>
      <c r="C3">
        <v>1</v>
      </c>
      <c r="D3" t="s">
        <v>400</v>
      </c>
      <c r="E3" t="s">
        <v>400</v>
      </c>
      <c r="F3">
        <v>1</v>
      </c>
      <c r="G3">
        <v>0</v>
      </c>
      <c r="H3" t="s">
        <v>194</v>
      </c>
    </row>
    <row r="4" spans="1:9" x14ac:dyDescent="0.25">
      <c r="A4">
        <v>3</v>
      </c>
      <c r="B4" t="s">
        <v>407</v>
      </c>
      <c r="C4">
        <v>1</v>
      </c>
      <c r="D4" t="s">
        <v>400</v>
      </c>
      <c r="E4" t="s">
        <v>400</v>
      </c>
      <c r="F4">
        <v>1</v>
      </c>
      <c r="G4">
        <v>0</v>
      </c>
      <c r="H4" t="s">
        <v>8</v>
      </c>
    </row>
    <row r="5" spans="1:9" x14ac:dyDescent="0.25">
      <c r="A5">
        <v>4</v>
      </c>
      <c r="B5" t="s">
        <v>407</v>
      </c>
      <c r="C5">
        <v>1</v>
      </c>
      <c r="D5" t="s">
        <v>400</v>
      </c>
      <c r="E5" t="s">
        <v>400</v>
      </c>
      <c r="F5">
        <v>1</v>
      </c>
      <c r="G5">
        <v>0</v>
      </c>
      <c r="H5" t="s">
        <v>195</v>
      </c>
    </row>
    <row r="6" spans="1:9" x14ac:dyDescent="0.25">
      <c r="A6">
        <v>5</v>
      </c>
      <c r="B6" t="s">
        <v>407</v>
      </c>
      <c r="C6">
        <v>1</v>
      </c>
      <c r="D6" t="s">
        <v>400</v>
      </c>
      <c r="E6" t="s">
        <v>400</v>
      </c>
      <c r="F6">
        <v>1</v>
      </c>
      <c r="G6">
        <v>0</v>
      </c>
      <c r="H6" t="s">
        <v>196</v>
      </c>
    </row>
    <row r="7" spans="1:9" x14ac:dyDescent="0.25">
      <c r="A7">
        <v>6</v>
      </c>
      <c r="B7" t="s">
        <v>407</v>
      </c>
      <c r="C7">
        <v>1</v>
      </c>
      <c r="D7" t="s">
        <v>400</v>
      </c>
      <c r="E7" t="s">
        <v>400</v>
      </c>
      <c r="F7">
        <v>1</v>
      </c>
      <c r="G7">
        <v>0</v>
      </c>
      <c r="H7" t="s">
        <v>198</v>
      </c>
    </row>
    <row r="8" spans="1:9" x14ac:dyDescent="0.25">
      <c r="A8">
        <v>7</v>
      </c>
      <c r="B8" t="s">
        <v>407</v>
      </c>
      <c r="C8">
        <v>1</v>
      </c>
      <c r="D8" t="s">
        <v>400</v>
      </c>
      <c r="E8" t="s">
        <v>400</v>
      </c>
      <c r="F8">
        <v>1</v>
      </c>
      <c r="G8">
        <v>1</v>
      </c>
      <c r="H8" t="s">
        <v>197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57" workbookViewId="0">
      <selection activeCell="B3" sqref="B3:B33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0.85546875" bestFit="1" customWidth="1"/>
    <col min="4" max="4" width="11.140625" bestFit="1" customWidth="1"/>
    <col min="5" max="5" width="11.5703125" bestFit="1" customWidth="1"/>
    <col min="6" max="6" width="11.7109375" bestFit="1" customWidth="1"/>
    <col min="7" max="7" width="8.7109375" bestFit="1" customWidth="1"/>
    <col min="8" max="8" width="15.42578125" bestFit="1" customWidth="1"/>
    <col min="9" max="9" width="15" bestFit="1" customWidth="1"/>
    <col min="10" max="10" width="8.140625" bestFit="1" customWidth="1"/>
  </cols>
  <sheetData>
    <row r="1" spans="1:10" x14ac:dyDescent="0.25">
      <c r="A1" t="s">
        <v>204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397</v>
      </c>
      <c r="H1" t="s">
        <v>396</v>
      </c>
      <c r="I1" t="s">
        <v>437</v>
      </c>
      <c r="J1" t="s">
        <v>438</v>
      </c>
    </row>
    <row r="2" spans="1:10" x14ac:dyDescent="0.25">
      <c r="A2">
        <v>1</v>
      </c>
      <c r="B2" t="s">
        <v>407</v>
      </c>
      <c r="C2">
        <v>1</v>
      </c>
      <c r="D2" t="s">
        <v>400</v>
      </c>
      <c r="E2" t="s">
        <v>400</v>
      </c>
      <c r="F2">
        <v>1</v>
      </c>
      <c r="G2">
        <v>0</v>
      </c>
      <c r="H2" t="s">
        <v>29</v>
      </c>
      <c r="I2">
        <v>1</v>
      </c>
      <c r="J2">
        <v>1</v>
      </c>
    </row>
    <row r="3" spans="1:10" x14ac:dyDescent="0.25">
      <c r="A3">
        <v>2</v>
      </c>
      <c r="B3" t="s">
        <v>407</v>
      </c>
      <c r="C3">
        <v>1</v>
      </c>
      <c r="D3" t="s">
        <v>400</v>
      </c>
      <c r="E3" t="s">
        <v>400</v>
      </c>
      <c r="F3">
        <v>1</v>
      </c>
      <c r="G3">
        <v>0</v>
      </c>
      <c r="H3" t="s">
        <v>30</v>
      </c>
      <c r="I3">
        <v>1</v>
      </c>
      <c r="J3">
        <v>1</v>
      </c>
    </row>
    <row r="4" spans="1:10" x14ac:dyDescent="0.25">
      <c r="A4">
        <v>3</v>
      </c>
      <c r="B4" t="s">
        <v>407</v>
      </c>
      <c r="C4">
        <v>1</v>
      </c>
      <c r="D4" t="s">
        <v>400</v>
      </c>
      <c r="E4" t="s">
        <v>400</v>
      </c>
      <c r="F4">
        <v>1</v>
      </c>
      <c r="G4">
        <v>0</v>
      </c>
      <c r="H4" t="s">
        <v>414</v>
      </c>
      <c r="I4">
        <v>2</v>
      </c>
      <c r="J4">
        <v>2</v>
      </c>
    </row>
    <row r="5" spans="1:10" x14ac:dyDescent="0.25">
      <c r="A5">
        <v>4</v>
      </c>
      <c r="B5" t="s">
        <v>407</v>
      </c>
      <c r="C5">
        <v>1</v>
      </c>
      <c r="D5" t="s">
        <v>400</v>
      </c>
      <c r="E5" t="s">
        <v>400</v>
      </c>
      <c r="F5">
        <v>1</v>
      </c>
      <c r="G5">
        <v>0</v>
      </c>
      <c r="H5" t="s">
        <v>415</v>
      </c>
      <c r="I5">
        <v>2</v>
      </c>
      <c r="J5">
        <v>2</v>
      </c>
    </row>
    <row r="6" spans="1:10" x14ac:dyDescent="0.25">
      <c r="A6">
        <v>5</v>
      </c>
      <c r="B6" t="s">
        <v>407</v>
      </c>
      <c r="C6">
        <v>1</v>
      </c>
      <c r="D6" t="s">
        <v>400</v>
      </c>
      <c r="E6" t="s">
        <v>400</v>
      </c>
      <c r="F6">
        <v>1</v>
      </c>
      <c r="G6">
        <v>0</v>
      </c>
      <c r="H6" t="s">
        <v>416</v>
      </c>
      <c r="I6">
        <v>2</v>
      </c>
      <c r="J6">
        <v>2</v>
      </c>
    </row>
    <row r="7" spans="1:10" x14ac:dyDescent="0.25">
      <c r="A7">
        <v>6</v>
      </c>
      <c r="B7" t="s">
        <v>407</v>
      </c>
      <c r="C7">
        <v>1</v>
      </c>
      <c r="D7" t="s">
        <v>400</v>
      </c>
      <c r="E7" t="s">
        <v>400</v>
      </c>
      <c r="F7">
        <v>1</v>
      </c>
      <c r="G7">
        <v>0</v>
      </c>
      <c r="H7" t="s">
        <v>20</v>
      </c>
      <c r="I7">
        <v>3</v>
      </c>
      <c r="J7">
        <v>3</v>
      </c>
    </row>
    <row r="8" spans="1:10" x14ac:dyDescent="0.25">
      <c r="A8">
        <v>7</v>
      </c>
      <c r="B8" t="s">
        <v>407</v>
      </c>
      <c r="C8">
        <v>1</v>
      </c>
      <c r="D8" t="s">
        <v>400</v>
      </c>
      <c r="E8" t="s">
        <v>400</v>
      </c>
      <c r="F8">
        <v>1</v>
      </c>
      <c r="G8">
        <v>0</v>
      </c>
      <c r="H8" t="s">
        <v>21</v>
      </c>
      <c r="I8">
        <v>3</v>
      </c>
      <c r="J8">
        <v>3</v>
      </c>
    </row>
    <row r="9" spans="1:10" x14ac:dyDescent="0.25">
      <c r="A9">
        <v>8</v>
      </c>
      <c r="B9" t="s">
        <v>407</v>
      </c>
      <c r="C9">
        <v>1</v>
      </c>
      <c r="D9" t="s">
        <v>400</v>
      </c>
      <c r="E9" t="s">
        <v>400</v>
      </c>
      <c r="F9">
        <v>1</v>
      </c>
      <c r="G9">
        <v>0</v>
      </c>
      <c r="H9" t="s">
        <v>22</v>
      </c>
      <c r="I9">
        <v>3</v>
      </c>
      <c r="J9">
        <v>3</v>
      </c>
    </row>
    <row r="10" spans="1:10" x14ac:dyDescent="0.25">
      <c r="A10">
        <v>9</v>
      </c>
      <c r="B10" t="s">
        <v>407</v>
      </c>
      <c r="C10">
        <v>1</v>
      </c>
      <c r="D10" t="s">
        <v>400</v>
      </c>
      <c r="E10" t="s">
        <v>400</v>
      </c>
      <c r="F10">
        <v>1</v>
      </c>
      <c r="G10">
        <v>0</v>
      </c>
      <c r="H10" t="s">
        <v>23</v>
      </c>
      <c r="I10">
        <v>3</v>
      </c>
      <c r="J10">
        <v>3</v>
      </c>
    </row>
    <row r="11" spans="1:10" x14ac:dyDescent="0.25">
      <c r="A11">
        <v>10</v>
      </c>
      <c r="B11" t="s">
        <v>407</v>
      </c>
      <c r="C11">
        <v>1</v>
      </c>
      <c r="D11" t="s">
        <v>400</v>
      </c>
      <c r="E11" t="s">
        <v>400</v>
      </c>
      <c r="F11">
        <v>1</v>
      </c>
      <c r="G11">
        <v>0</v>
      </c>
      <c r="H11" t="s">
        <v>24</v>
      </c>
      <c r="I11">
        <v>3</v>
      </c>
      <c r="J11">
        <v>3</v>
      </c>
    </row>
    <row r="12" spans="1:10" x14ac:dyDescent="0.25">
      <c r="A12">
        <v>11</v>
      </c>
      <c r="B12" t="s">
        <v>407</v>
      </c>
      <c r="C12">
        <v>1</v>
      </c>
      <c r="D12" t="s">
        <v>400</v>
      </c>
      <c r="E12" t="s">
        <v>400</v>
      </c>
      <c r="F12">
        <v>1</v>
      </c>
      <c r="G12">
        <v>0</v>
      </c>
      <c r="H12" t="s">
        <v>25</v>
      </c>
      <c r="I12">
        <v>3</v>
      </c>
      <c r="J12">
        <v>3</v>
      </c>
    </row>
    <row r="13" spans="1:10" x14ac:dyDescent="0.25">
      <c r="A13">
        <v>12</v>
      </c>
      <c r="B13" t="s">
        <v>407</v>
      </c>
      <c r="C13">
        <v>1</v>
      </c>
      <c r="D13" t="s">
        <v>400</v>
      </c>
      <c r="E13" t="s">
        <v>400</v>
      </c>
      <c r="F13">
        <v>1</v>
      </c>
      <c r="G13">
        <v>0</v>
      </c>
      <c r="H13" t="s">
        <v>417</v>
      </c>
      <c r="I13">
        <v>4</v>
      </c>
      <c r="J13">
        <v>4</v>
      </c>
    </row>
    <row r="14" spans="1:10" x14ac:dyDescent="0.25">
      <c r="A14">
        <v>13</v>
      </c>
      <c r="B14" t="s">
        <v>407</v>
      </c>
      <c r="C14">
        <v>1</v>
      </c>
      <c r="D14" t="s">
        <v>400</v>
      </c>
      <c r="E14" t="s">
        <v>400</v>
      </c>
      <c r="F14">
        <v>1</v>
      </c>
      <c r="G14">
        <v>0</v>
      </c>
      <c r="H14" t="s">
        <v>418</v>
      </c>
      <c r="I14">
        <v>4</v>
      </c>
      <c r="J14">
        <v>4</v>
      </c>
    </row>
    <row r="15" spans="1:10" x14ac:dyDescent="0.25">
      <c r="A15">
        <v>14</v>
      </c>
      <c r="B15" t="s">
        <v>407</v>
      </c>
      <c r="C15">
        <v>1</v>
      </c>
      <c r="D15" t="s">
        <v>400</v>
      </c>
      <c r="E15" t="s">
        <v>400</v>
      </c>
      <c r="F15">
        <v>1</v>
      </c>
      <c r="G15">
        <v>0</v>
      </c>
      <c r="H15" t="s">
        <v>419</v>
      </c>
      <c r="I15">
        <v>4</v>
      </c>
      <c r="J15">
        <v>4</v>
      </c>
    </row>
    <row r="16" spans="1:10" x14ac:dyDescent="0.25">
      <c r="A16">
        <v>15</v>
      </c>
      <c r="B16" t="s">
        <v>407</v>
      </c>
      <c r="C16">
        <v>1</v>
      </c>
      <c r="D16" t="s">
        <v>400</v>
      </c>
      <c r="E16" t="s">
        <v>400</v>
      </c>
      <c r="F16">
        <v>1</v>
      </c>
      <c r="G16">
        <v>0</v>
      </c>
      <c r="H16" t="s">
        <v>420</v>
      </c>
      <c r="I16">
        <v>5</v>
      </c>
      <c r="J16">
        <v>4</v>
      </c>
    </row>
    <row r="17" spans="1:10" x14ac:dyDescent="0.25">
      <c r="A17">
        <v>16</v>
      </c>
      <c r="B17" t="s">
        <v>407</v>
      </c>
      <c r="C17">
        <v>1</v>
      </c>
      <c r="D17" t="s">
        <v>400</v>
      </c>
      <c r="E17" t="s">
        <v>400</v>
      </c>
      <c r="F17">
        <v>1</v>
      </c>
      <c r="G17">
        <v>0</v>
      </c>
      <c r="H17" t="s">
        <v>421</v>
      </c>
      <c r="I17">
        <v>5</v>
      </c>
      <c r="J17">
        <v>4</v>
      </c>
    </row>
    <row r="18" spans="1:10" x14ac:dyDescent="0.25">
      <c r="A18">
        <v>17</v>
      </c>
      <c r="B18" t="s">
        <v>407</v>
      </c>
      <c r="C18">
        <v>1</v>
      </c>
      <c r="D18" t="s">
        <v>400</v>
      </c>
      <c r="E18" t="s">
        <v>400</v>
      </c>
      <c r="F18">
        <v>1</v>
      </c>
      <c r="G18">
        <v>0</v>
      </c>
      <c r="H18" t="s">
        <v>422</v>
      </c>
      <c r="I18">
        <v>5</v>
      </c>
      <c r="J18">
        <v>4</v>
      </c>
    </row>
    <row r="19" spans="1:10" x14ac:dyDescent="0.25">
      <c r="A19">
        <v>18</v>
      </c>
      <c r="B19" t="s">
        <v>407</v>
      </c>
      <c r="C19">
        <v>1</v>
      </c>
      <c r="D19" t="s">
        <v>400</v>
      </c>
      <c r="E19" t="s">
        <v>400</v>
      </c>
      <c r="F19">
        <v>1</v>
      </c>
      <c r="G19">
        <v>0</v>
      </c>
      <c r="H19" t="s">
        <v>423</v>
      </c>
      <c r="I19">
        <v>5</v>
      </c>
      <c r="J19">
        <v>4</v>
      </c>
    </row>
    <row r="20" spans="1:10" x14ac:dyDescent="0.25">
      <c r="A20">
        <v>19</v>
      </c>
      <c r="B20" t="s">
        <v>407</v>
      </c>
      <c r="C20">
        <v>1</v>
      </c>
      <c r="D20" t="s">
        <v>400</v>
      </c>
      <c r="E20" t="s">
        <v>400</v>
      </c>
      <c r="F20">
        <v>1</v>
      </c>
      <c r="G20">
        <v>0</v>
      </c>
      <c r="H20" t="s">
        <v>37</v>
      </c>
      <c r="I20">
        <v>7</v>
      </c>
      <c r="J20">
        <v>5</v>
      </c>
    </row>
    <row r="21" spans="1:10" x14ac:dyDescent="0.25">
      <c r="A21">
        <v>20</v>
      </c>
      <c r="B21" t="s">
        <v>407</v>
      </c>
      <c r="C21">
        <v>1</v>
      </c>
      <c r="D21" t="s">
        <v>400</v>
      </c>
      <c r="E21" t="s">
        <v>400</v>
      </c>
      <c r="F21">
        <v>1</v>
      </c>
      <c r="G21">
        <v>0</v>
      </c>
      <c r="H21" t="s">
        <v>424</v>
      </c>
      <c r="I21">
        <v>7</v>
      </c>
      <c r="J21">
        <v>5</v>
      </c>
    </row>
    <row r="22" spans="1:10" x14ac:dyDescent="0.25">
      <c r="A22">
        <v>21</v>
      </c>
      <c r="B22" t="s">
        <v>407</v>
      </c>
      <c r="C22">
        <v>1</v>
      </c>
      <c r="D22" t="s">
        <v>400</v>
      </c>
      <c r="E22" t="s">
        <v>400</v>
      </c>
      <c r="F22">
        <v>1</v>
      </c>
      <c r="G22">
        <v>0</v>
      </c>
      <c r="H22" t="s">
        <v>425</v>
      </c>
      <c r="I22">
        <v>7</v>
      </c>
      <c r="J22">
        <v>5</v>
      </c>
    </row>
    <row r="23" spans="1:10" x14ac:dyDescent="0.25">
      <c r="A23">
        <v>22</v>
      </c>
      <c r="B23" t="s">
        <v>407</v>
      </c>
      <c r="C23">
        <v>1</v>
      </c>
      <c r="D23" t="s">
        <v>400</v>
      </c>
      <c r="E23" t="s">
        <v>400</v>
      </c>
      <c r="F23">
        <v>1</v>
      </c>
      <c r="G23">
        <v>0</v>
      </c>
      <c r="H23" t="s">
        <v>426</v>
      </c>
      <c r="I23">
        <v>7</v>
      </c>
      <c r="J23">
        <v>5</v>
      </c>
    </row>
    <row r="24" spans="1:10" x14ac:dyDescent="0.25">
      <c r="A24">
        <v>23</v>
      </c>
      <c r="B24" t="s">
        <v>407</v>
      </c>
      <c r="C24">
        <v>1</v>
      </c>
      <c r="D24" t="s">
        <v>400</v>
      </c>
      <c r="E24" t="s">
        <v>400</v>
      </c>
      <c r="F24">
        <v>1</v>
      </c>
      <c r="G24">
        <v>1</v>
      </c>
      <c r="H24" t="s">
        <v>427</v>
      </c>
      <c r="I24">
        <v>7</v>
      </c>
      <c r="J24">
        <v>5</v>
      </c>
    </row>
    <row r="25" spans="1:10" x14ac:dyDescent="0.25">
      <c r="A25">
        <v>24</v>
      </c>
      <c r="B25" t="s">
        <v>407</v>
      </c>
      <c r="C25">
        <v>1</v>
      </c>
      <c r="D25" t="s">
        <v>400</v>
      </c>
      <c r="E25" t="s">
        <v>400</v>
      </c>
      <c r="F25">
        <v>1</v>
      </c>
      <c r="G25">
        <v>0</v>
      </c>
      <c r="H25" t="s">
        <v>428</v>
      </c>
      <c r="I25">
        <v>7</v>
      </c>
      <c r="J25">
        <v>5</v>
      </c>
    </row>
    <row r="26" spans="1:10" x14ac:dyDescent="0.25">
      <c r="A26">
        <v>25</v>
      </c>
      <c r="B26" t="s">
        <v>407</v>
      </c>
      <c r="C26">
        <v>1</v>
      </c>
      <c r="D26" t="s">
        <v>400</v>
      </c>
      <c r="E26" t="s">
        <v>400</v>
      </c>
      <c r="F26">
        <v>1</v>
      </c>
      <c r="G26">
        <v>1</v>
      </c>
      <c r="H26" t="s">
        <v>429</v>
      </c>
      <c r="I26">
        <v>7</v>
      </c>
      <c r="J26">
        <v>5</v>
      </c>
    </row>
    <row r="27" spans="1:10" x14ac:dyDescent="0.25">
      <c r="A27">
        <v>26</v>
      </c>
      <c r="B27" t="s">
        <v>407</v>
      </c>
      <c r="C27">
        <v>1</v>
      </c>
      <c r="D27" t="s">
        <v>400</v>
      </c>
      <c r="E27" t="s">
        <v>400</v>
      </c>
      <c r="F27">
        <v>1</v>
      </c>
      <c r="G27">
        <v>0</v>
      </c>
      <c r="H27" t="s">
        <v>430</v>
      </c>
      <c r="I27">
        <v>7</v>
      </c>
      <c r="J27">
        <v>5</v>
      </c>
    </row>
    <row r="28" spans="1:10" x14ac:dyDescent="0.25">
      <c r="A28">
        <v>27</v>
      </c>
      <c r="B28" t="s">
        <v>407</v>
      </c>
      <c r="C28">
        <v>1</v>
      </c>
      <c r="D28" t="s">
        <v>400</v>
      </c>
      <c r="E28" t="s">
        <v>400</v>
      </c>
      <c r="F28">
        <v>1</v>
      </c>
      <c r="G28">
        <v>1</v>
      </c>
      <c r="H28" t="s">
        <v>431</v>
      </c>
      <c r="I28">
        <v>7</v>
      </c>
      <c r="J28">
        <v>5</v>
      </c>
    </row>
    <row r="29" spans="1:10" x14ac:dyDescent="0.25">
      <c r="A29">
        <v>28</v>
      </c>
      <c r="B29" t="s">
        <v>407</v>
      </c>
      <c r="C29">
        <v>1</v>
      </c>
      <c r="D29" t="s">
        <v>400</v>
      </c>
      <c r="E29" t="s">
        <v>400</v>
      </c>
      <c r="F29">
        <v>1</v>
      </c>
      <c r="G29">
        <v>0</v>
      </c>
      <c r="H29" t="s">
        <v>432</v>
      </c>
      <c r="I29">
        <v>7</v>
      </c>
      <c r="J29">
        <v>5</v>
      </c>
    </row>
    <row r="30" spans="1:10" x14ac:dyDescent="0.25">
      <c r="A30">
        <v>29</v>
      </c>
      <c r="B30" t="s">
        <v>407</v>
      </c>
      <c r="C30">
        <v>1</v>
      </c>
      <c r="D30" t="s">
        <v>400</v>
      </c>
      <c r="E30" t="s">
        <v>400</v>
      </c>
      <c r="F30">
        <v>1</v>
      </c>
      <c r="G30">
        <v>0</v>
      </c>
      <c r="H30" t="s">
        <v>433</v>
      </c>
      <c r="I30">
        <v>7</v>
      </c>
      <c r="J30">
        <v>5</v>
      </c>
    </row>
    <row r="31" spans="1:10" x14ac:dyDescent="0.25">
      <c r="A31">
        <v>30</v>
      </c>
      <c r="B31" t="s">
        <v>407</v>
      </c>
      <c r="C31">
        <v>1</v>
      </c>
      <c r="D31" t="s">
        <v>400</v>
      </c>
      <c r="E31" t="s">
        <v>400</v>
      </c>
      <c r="F31">
        <v>1</v>
      </c>
      <c r="G31">
        <v>0</v>
      </c>
      <c r="H31" t="s">
        <v>434</v>
      </c>
      <c r="I31">
        <v>7</v>
      </c>
      <c r="J31">
        <v>5</v>
      </c>
    </row>
    <row r="32" spans="1:10" x14ac:dyDescent="0.25">
      <c r="A32">
        <v>31</v>
      </c>
      <c r="B32" t="s">
        <v>407</v>
      </c>
      <c r="C32">
        <v>1</v>
      </c>
      <c r="D32" t="s">
        <v>400</v>
      </c>
      <c r="E32" t="s">
        <v>400</v>
      </c>
      <c r="F32">
        <v>1</v>
      </c>
      <c r="G32">
        <v>0</v>
      </c>
      <c r="H32" t="s">
        <v>435</v>
      </c>
      <c r="I32">
        <v>7</v>
      </c>
      <c r="J32">
        <v>5</v>
      </c>
    </row>
    <row r="33" spans="1:10" x14ac:dyDescent="0.25">
      <c r="A33">
        <v>32</v>
      </c>
      <c r="B33" t="s">
        <v>407</v>
      </c>
      <c r="C33">
        <v>1</v>
      </c>
      <c r="D33" t="s">
        <v>400</v>
      </c>
      <c r="E33" t="s">
        <v>400</v>
      </c>
      <c r="F33">
        <v>1</v>
      </c>
      <c r="G33">
        <v>0</v>
      </c>
      <c r="H33" t="s">
        <v>436</v>
      </c>
      <c r="I33">
        <v>7</v>
      </c>
      <c r="J3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Pensum</vt:lpstr>
      <vt:lpstr>MICROSERVICES</vt:lpstr>
      <vt:lpstr>Competencies</vt:lpstr>
      <vt:lpstr>Enrollment</vt:lpstr>
      <vt:lpstr>Ref</vt:lpstr>
      <vt:lpstr>subsystem</vt:lpstr>
      <vt:lpstr>Level</vt:lpstr>
      <vt:lpstr>grade_group</vt:lpstr>
      <vt:lpstr>Grade</vt:lpstr>
      <vt:lpstr>Degree</vt:lpstr>
      <vt:lpstr>Grade_degree</vt:lpstr>
      <vt:lpstr>Course</vt:lpstr>
      <vt:lpstr>content_section</vt:lpstr>
      <vt:lpstr>content</vt:lpstr>
      <vt:lpstr>question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Santos, Jorge</cp:lastModifiedBy>
  <dcterms:created xsi:type="dcterms:W3CDTF">2019-10-17T04:29:43Z</dcterms:created>
  <dcterms:modified xsi:type="dcterms:W3CDTF">2020-03-14T18:15:31Z</dcterms:modified>
</cp:coreProperties>
</file>