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\Documents\SEI\projects\GoLoCarSce\two sector WORKING\scenario\scenario_BB\"/>
    </mc:Choice>
  </mc:AlternateContent>
  <bookViews>
    <workbookView xWindow="240" yWindow="288" windowWidth="21072" windowHeight="9792" activeTab="2"/>
  </bookViews>
  <sheets>
    <sheet name="Input data" sheetId="1" r:id="rId1"/>
    <sheet name="2050 timeslices" sheetId="2" r:id="rId2"/>
    <sheet name="Charts" sheetId="3" r:id="rId3"/>
  </sheets>
  <calcPr calcId="162913"/>
</workbook>
</file>

<file path=xl/calcChain.xml><?xml version="1.0" encoding="utf-8"?>
<calcChain xmlns="http://schemas.openxmlformats.org/spreadsheetml/2006/main">
  <c r="B37" i="1" l="1"/>
  <c r="B36" i="1"/>
  <c r="B35" i="1"/>
  <c r="B34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36" i="1" s="1"/>
  <c r="D36" i="1" s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34" i="1" s="1"/>
  <c r="D34" i="1" s="1"/>
  <c r="C37" i="1" l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E34" i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E36" i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B25" i="2"/>
  <c r="B24" i="2"/>
  <c r="B23" i="2"/>
  <c r="B22" i="2"/>
  <c r="B19" i="2"/>
  <c r="B18" i="2"/>
  <c r="B17" i="2"/>
  <c r="B16" i="2"/>
  <c r="B13" i="2"/>
  <c r="B12" i="2"/>
  <c r="B11" i="2"/>
  <c r="B10" i="2"/>
  <c r="B7" i="2"/>
  <c r="B6" i="2"/>
  <c r="B5" i="2"/>
  <c r="B4" i="2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M37" i="1" l="1"/>
  <c r="AN37" i="1" s="1"/>
  <c r="AO37" i="1" s="1"/>
  <c r="AP37" i="1" s="1"/>
  <c r="AQ37" i="1" s="1"/>
  <c r="AR37" i="1" s="1"/>
  <c r="AS37" i="1" s="1"/>
  <c r="AT37" i="1" s="1"/>
  <c r="AV35" i="1"/>
  <c r="AX35" i="1" s="1"/>
  <c r="B31" i="2"/>
  <c r="AV36" i="1"/>
  <c r="AX36" i="1" s="1"/>
  <c r="AV34" i="1"/>
  <c r="AX34" i="1" s="1"/>
  <c r="B29" i="2"/>
  <c r="B30" i="2"/>
  <c r="B28" i="2"/>
  <c r="AV37" i="1" l="1"/>
  <c r="AX37" i="1" s="1"/>
</calcChain>
</file>

<file path=xl/sharedStrings.xml><?xml version="1.0" encoding="utf-8"?>
<sst xmlns="http://schemas.openxmlformats.org/spreadsheetml/2006/main" count="62" uniqueCount="38">
  <si>
    <t>debt to gdp ratio[CS2]</t>
  </si>
  <si>
    <t>debt to gdp ratio[CS3]</t>
  </si>
  <si>
    <t>debt to gdp ratio[CS4]</t>
  </si>
  <si>
    <t>gdp[CS2]</t>
  </si>
  <si>
    <t>gdp[CS3]</t>
  </si>
  <si>
    <t>gdp[CS4]</t>
  </si>
  <si>
    <t>X[CS2]</t>
  </si>
  <si>
    <t>X[CS3]</t>
  </si>
  <si>
    <t>X[CS4]</t>
  </si>
  <si>
    <t>Debt-to-GDP</t>
  </si>
  <si>
    <t>GDP</t>
  </si>
  <si>
    <t>Exports</t>
  </si>
  <si>
    <t>Cool Runnings</t>
  </si>
  <si>
    <t>Island in the Sun</t>
  </si>
  <si>
    <t>The Harder they come</t>
  </si>
  <si>
    <t>Pirates of the Caribbean</t>
  </si>
  <si>
    <t>Exports/GDP</t>
  </si>
  <si>
    <t>2050 timeslice</t>
  </si>
  <si>
    <t>CS1</t>
  </si>
  <si>
    <t>CS2</t>
  </si>
  <si>
    <t>CS3</t>
  </si>
  <si>
    <t>CS4</t>
  </si>
  <si>
    <t>Exports per GDP</t>
  </si>
  <si>
    <t>Time</t>
  </si>
  <si>
    <t>NOISE SEED</t>
  </si>
  <si>
    <t>X[CS1]</t>
  </si>
  <si>
    <t>debt to gdp ratio[CS1]</t>
  </si>
  <si>
    <t>gdp per capita[CS1]</t>
  </si>
  <si>
    <t>gdp per capita[CS2]</t>
  </si>
  <si>
    <t>gdp per capita[CS3]</t>
  </si>
  <si>
    <t>gdp per capita[CS4]</t>
  </si>
  <si>
    <t>gdp[CS1]</t>
  </si>
  <si>
    <t>GDP per capota</t>
  </si>
  <si>
    <t>GDP growth</t>
  </si>
  <si>
    <t>GDP (2005 USD)</t>
  </si>
  <si>
    <t>GDP per capita</t>
  </si>
  <si>
    <t>Population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</si>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</sst>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4" fontId="2" fillId="0" borderId="0" xfId="1" applyNumberFormat="1"/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Debt-to-GDP ratio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 Runnings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data'!$B$7:$AO$7</c:f>
              <c:numCache>
                <c:formatCode>General</c:formatCode>
                <c:ptCount val="40"/>
                <c:pt idx="0">
                  <c:v>8.8361200000000001E-2</c:v>
                </c:pt>
                <c:pt idx="1">
                  <c:v>7.4151933869999798E-2</c:v>
                </c:pt>
                <c:pt idx="2">
                  <c:v>6.16813721069999E-2</c:v>
                </c:pt>
                <c:pt idx="3">
                  <c:v>4.82247164974271E-2</c:v>
                </c:pt>
                <c:pt idx="4">
                  <c:v>3.3836766872702803E-2</c:v>
                </c:pt>
                <c:pt idx="5">
                  <c:v>1.8882626076959799E-2</c:v>
                </c:pt>
                <c:pt idx="6">
                  <c:v>3.5363675563699999E-3</c:v>
                </c:pt>
                <c:pt idx="7">
                  <c:v>-1.20571550023189E-2</c:v>
                </c:pt>
                <c:pt idx="8">
                  <c:v>-2.77579753760679E-2</c:v>
                </c:pt>
                <c:pt idx="9">
                  <c:v>-4.3507688531375002E-2</c:v>
                </c:pt>
                <c:pt idx="10">
                  <c:v>-5.9111179822882803E-2</c:v>
                </c:pt>
                <c:pt idx="11">
                  <c:v>-7.4417705329819894E-2</c:v>
                </c:pt>
                <c:pt idx="12">
                  <c:v>-8.9402443696099898E-2</c:v>
                </c:pt>
                <c:pt idx="13">
                  <c:v>-0.104201193222309</c:v>
                </c:pt>
                <c:pt idx="14">
                  <c:v>-0.118786531091699</c:v>
                </c:pt>
                <c:pt idx="15">
                  <c:v>-0.133287694602999</c:v>
                </c:pt>
                <c:pt idx="16">
                  <c:v>-0.147290537990999</c:v>
                </c:pt>
                <c:pt idx="17">
                  <c:v>-0.16119834540299999</c:v>
                </c:pt>
                <c:pt idx="18">
                  <c:v>-0.17463271699399999</c:v>
                </c:pt>
                <c:pt idx="19">
                  <c:v>-0.18797124032000001</c:v>
                </c:pt>
                <c:pt idx="20">
                  <c:v>-0.20137210849999901</c:v>
                </c:pt>
                <c:pt idx="21">
                  <c:v>-0.21390590806999901</c:v>
                </c:pt>
                <c:pt idx="22">
                  <c:v>-0.22569824119999901</c:v>
                </c:pt>
                <c:pt idx="23">
                  <c:v>-0.236709617899999</c:v>
                </c:pt>
                <c:pt idx="24">
                  <c:v>-0.2469768299</c:v>
                </c:pt>
                <c:pt idx="25">
                  <c:v>-0.25693905230000003</c:v>
                </c:pt>
                <c:pt idx="26">
                  <c:v>-0.26541746159999902</c:v>
                </c:pt>
                <c:pt idx="27">
                  <c:v>-0.27248972720000098</c:v>
                </c:pt>
                <c:pt idx="28">
                  <c:v>-0.2781492438</c:v>
                </c:pt>
                <c:pt idx="29">
                  <c:v>-0.28225117119999898</c:v>
                </c:pt>
                <c:pt idx="30">
                  <c:v>-0.284784420199999</c:v>
                </c:pt>
                <c:pt idx="31">
                  <c:v>-0.28568541619999899</c:v>
                </c:pt>
                <c:pt idx="32">
                  <c:v>-0.28478758109999902</c:v>
                </c:pt>
                <c:pt idx="33">
                  <c:v>-0.28197735679999902</c:v>
                </c:pt>
                <c:pt idx="34">
                  <c:v>-0.27709134759999798</c:v>
                </c:pt>
                <c:pt idx="35">
                  <c:v>-0.27023776799999999</c:v>
                </c:pt>
                <c:pt idx="36">
                  <c:v>-0.26114446420000198</c:v>
                </c:pt>
                <c:pt idx="37">
                  <c:v>-0.24976385479999899</c:v>
                </c:pt>
                <c:pt idx="38">
                  <c:v>-0.235830843899999</c:v>
                </c:pt>
                <c:pt idx="39">
                  <c:v>-0.21921547129999899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D-4FED-97B8-69588E210723}"/>
            </c:ext>
          </c:extLst>
        </c:ser>
        <c:ser>
          <c:idx val="1"/>
          <c:order val="1"/>
          <c:tx>
            <c:v>Island in the Sun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data'!$B$8:$AO$8</c:f>
              <c:numCache>
                <c:formatCode>General</c:formatCode>
                <c:ptCount val="40"/>
                <c:pt idx="0">
                  <c:v>8.8361200000000001E-2</c:v>
                </c:pt>
                <c:pt idx="1">
                  <c:v>7.4017731399999495E-2</c:v>
                </c:pt>
                <c:pt idx="2">
                  <c:v>6.1570676294999897E-2</c:v>
                </c:pt>
                <c:pt idx="3">
                  <c:v>4.8143594959490103E-2</c:v>
                </c:pt>
                <c:pt idx="4">
                  <c:v>3.3871591021359899E-2</c:v>
                </c:pt>
                <c:pt idx="5">
                  <c:v>1.9093864360148899E-2</c:v>
                </c:pt>
                <c:pt idx="6">
                  <c:v>4.1434004027769899E-3</c:v>
                </c:pt>
                <c:pt idx="7">
                  <c:v>-1.10555848587499E-2</c:v>
                </c:pt>
                <c:pt idx="8">
                  <c:v>-2.6406282094980998E-2</c:v>
                </c:pt>
                <c:pt idx="9">
                  <c:v>-4.1859538736180001E-2</c:v>
                </c:pt>
                <c:pt idx="10">
                  <c:v>-5.7231076845208999E-2</c:v>
                </c:pt>
                <c:pt idx="11">
                  <c:v>-7.23592229137901E-2</c:v>
                </c:pt>
                <c:pt idx="12">
                  <c:v>-8.7281634078800296E-2</c:v>
                </c:pt>
                <c:pt idx="13">
                  <c:v>-0.101886164395559</c:v>
                </c:pt>
                <c:pt idx="14">
                  <c:v>-0.1162775481477</c:v>
                </c:pt>
                <c:pt idx="15">
                  <c:v>-0.13061468714630001</c:v>
                </c:pt>
                <c:pt idx="16">
                  <c:v>-0.14453797951389899</c:v>
                </c:pt>
                <c:pt idx="17">
                  <c:v>-0.15806969323119899</c:v>
                </c:pt>
                <c:pt idx="18">
                  <c:v>-0.17120242400499999</c:v>
                </c:pt>
                <c:pt idx="19">
                  <c:v>-0.18404007421599899</c:v>
                </c:pt>
                <c:pt idx="20">
                  <c:v>-0.19676909831</c:v>
                </c:pt>
                <c:pt idx="21">
                  <c:v>-0.20869277596999999</c:v>
                </c:pt>
                <c:pt idx="22">
                  <c:v>-0.219933922569999</c:v>
                </c:pt>
                <c:pt idx="23">
                  <c:v>-0.23041740769999899</c:v>
                </c:pt>
                <c:pt idx="24">
                  <c:v>-0.24024627230000001</c:v>
                </c:pt>
                <c:pt idx="25">
                  <c:v>-0.25003179149999899</c:v>
                </c:pt>
                <c:pt idx="26">
                  <c:v>-0.25840277010000101</c:v>
                </c:pt>
                <c:pt idx="27">
                  <c:v>-0.26541804390000201</c:v>
                </c:pt>
                <c:pt idx="28">
                  <c:v>-0.27116676360000103</c:v>
                </c:pt>
                <c:pt idx="29">
                  <c:v>-0.27542298279999999</c:v>
                </c:pt>
                <c:pt idx="30">
                  <c:v>-0.27816223160000098</c:v>
                </c:pt>
                <c:pt idx="31">
                  <c:v>-0.27941118790000002</c:v>
                </c:pt>
                <c:pt idx="32">
                  <c:v>-0.278875867</c:v>
                </c:pt>
                <c:pt idx="33">
                  <c:v>-0.27651107829999999</c:v>
                </c:pt>
                <c:pt idx="34">
                  <c:v>-0.27221253690000102</c:v>
                </c:pt>
                <c:pt idx="35">
                  <c:v>-0.2658655325</c:v>
                </c:pt>
                <c:pt idx="36">
                  <c:v>-0.25739455260000099</c:v>
                </c:pt>
                <c:pt idx="37">
                  <c:v>-0.246567972999999</c:v>
                </c:pt>
                <c:pt idx="38">
                  <c:v>-0.233123236499999</c:v>
                </c:pt>
                <c:pt idx="39">
                  <c:v>-0.21691943259999999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D-4FED-97B8-69588E210723}"/>
            </c:ext>
          </c:extLst>
        </c:ser>
        <c:ser>
          <c:idx val="2"/>
          <c:order val="2"/>
          <c:tx>
            <c:v>The Harder they Come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data'!$B$9:$AO$9</c:f>
              <c:numCache>
                <c:formatCode>General</c:formatCode>
                <c:ptCount val="40"/>
                <c:pt idx="0">
                  <c:v>8.8361200000000001E-2</c:v>
                </c:pt>
                <c:pt idx="1">
                  <c:v>7.5472704520000405E-2</c:v>
                </c:pt>
                <c:pt idx="2">
                  <c:v>6.5905602663999904E-2</c:v>
                </c:pt>
                <c:pt idx="3">
                  <c:v>5.6899255311279803E-2</c:v>
                </c:pt>
                <c:pt idx="4">
                  <c:v>4.8476310128919703E-2</c:v>
                </c:pt>
                <c:pt idx="5">
                  <c:v>4.1166286228600101E-2</c:v>
                </c:pt>
                <c:pt idx="6">
                  <c:v>3.4951329499644003E-2</c:v>
                </c:pt>
                <c:pt idx="7">
                  <c:v>2.9433275659289999E-2</c:v>
                </c:pt>
                <c:pt idx="8">
                  <c:v>2.4839021116691999E-2</c:v>
                </c:pt>
                <c:pt idx="9">
                  <c:v>2.12923250354775E-2</c:v>
                </c:pt>
                <c:pt idx="10">
                  <c:v>1.8975718865830399E-2</c:v>
                </c:pt>
                <c:pt idx="11">
                  <c:v>1.8036711480289899E-2</c:v>
                </c:pt>
                <c:pt idx="12">
                  <c:v>1.83667756691329E-2</c:v>
                </c:pt>
                <c:pt idx="13">
                  <c:v>1.9875254497759901E-2</c:v>
                </c:pt>
                <c:pt idx="14">
                  <c:v>2.2494477513068999E-2</c:v>
                </c:pt>
                <c:pt idx="15">
                  <c:v>2.64041419325599E-2</c:v>
                </c:pt>
                <c:pt idx="16">
                  <c:v>3.1913066567593802E-2</c:v>
                </c:pt>
                <c:pt idx="17">
                  <c:v>3.9356660274936998E-2</c:v>
                </c:pt>
                <c:pt idx="18">
                  <c:v>4.85664945472849E-2</c:v>
                </c:pt>
                <c:pt idx="19">
                  <c:v>5.9367863376879902E-2</c:v>
                </c:pt>
                <c:pt idx="20">
                  <c:v>7.2560638912520098E-2</c:v>
                </c:pt>
                <c:pt idx="21">
                  <c:v>8.8456855491159794E-2</c:v>
                </c:pt>
                <c:pt idx="22">
                  <c:v>0.106805131647369</c:v>
                </c:pt>
                <c:pt idx="23">
                  <c:v>0.12759686426363201</c:v>
                </c:pt>
                <c:pt idx="24">
                  <c:v>0.150595455447459</c:v>
                </c:pt>
                <c:pt idx="25">
                  <c:v>0.17710628582766</c:v>
                </c:pt>
                <c:pt idx="26">
                  <c:v>0.207347603852167</c:v>
                </c:pt>
                <c:pt idx="27">
                  <c:v>0.241082392876</c:v>
                </c:pt>
                <c:pt idx="28">
                  <c:v>0.27841835139099902</c:v>
                </c:pt>
                <c:pt idx="29">
                  <c:v>0.31992461875091999</c:v>
                </c:pt>
                <c:pt idx="30">
                  <c:v>0.36567489300821798</c:v>
                </c:pt>
                <c:pt idx="31">
                  <c:v>0.41616987455849902</c:v>
                </c:pt>
                <c:pt idx="32">
                  <c:v>0.471868148330852</c:v>
                </c:pt>
                <c:pt idx="33">
                  <c:v>0.53262530920079998</c:v>
                </c:pt>
                <c:pt idx="34">
                  <c:v>0.59888207659000003</c:v>
                </c:pt>
                <c:pt idx="35">
                  <c:v>0.67051367252600103</c:v>
                </c:pt>
                <c:pt idx="36">
                  <c:v>0.74795089137000204</c:v>
                </c:pt>
                <c:pt idx="37">
                  <c:v>0.83150992911999799</c:v>
                </c:pt>
                <c:pt idx="38">
                  <c:v>0.92180837949000005</c:v>
                </c:pt>
                <c:pt idx="39">
                  <c:v>1.0188794458999899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D-4FED-97B8-69588E210723}"/>
            </c:ext>
          </c:extLst>
        </c:ser>
        <c:ser>
          <c:idx val="3"/>
          <c:order val="3"/>
          <c:tx>
            <c:v>Pirates of the Caribbean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data'!$B$10:$AO$10</c:f>
              <c:numCache>
                <c:formatCode>General</c:formatCode>
                <c:ptCount val="40"/>
                <c:pt idx="0">
                  <c:v>8.8361200000000001E-2</c:v>
                </c:pt>
                <c:pt idx="1">
                  <c:v>7.5820876330000203E-2</c:v>
                </c:pt>
                <c:pt idx="2">
                  <c:v>6.6790149928999801E-2</c:v>
                </c:pt>
                <c:pt idx="3">
                  <c:v>5.8435574941500097E-2</c:v>
                </c:pt>
                <c:pt idx="4">
                  <c:v>5.0853044134745E-2</c:v>
                </c:pt>
                <c:pt idx="5">
                  <c:v>4.4434862422263702E-2</c:v>
                </c:pt>
                <c:pt idx="6">
                  <c:v>4.0704529213013499E-2</c:v>
                </c:pt>
                <c:pt idx="7">
                  <c:v>4.0221163978149801E-2</c:v>
                </c:pt>
                <c:pt idx="8">
                  <c:v>4.3861588680226098E-2</c:v>
                </c:pt>
                <c:pt idx="9">
                  <c:v>5.17856202244159E-2</c:v>
                </c:pt>
                <c:pt idx="10">
                  <c:v>6.3953114011060005E-2</c:v>
                </c:pt>
                <c:pt idx="11">
                  <c:v>7.93782261360573E-2</c:v>
                </c:pt>
                <c:pt idx="12">
                  <c:v>9.7130049065399696E-2</c:v>
                </c:pt>
                <c:pt idx="13">
                  <c:v>0.11702022846278699</c:v>
                </c:pt>
                <c:pt idx="14">
                  <c:v>0.13845184337744901</c:v>
                </c:pt>
                <c:pt idx="15">
                  <c:v>0.162344913142669</c:v>
                </c:pt>
                <c:pt idx="16">
                  <c:v>0.18847123543570901</c:v>
                </c:pt>
                <c:pt idx="17">
                  <c:v>0.21670931154607001</c:v>
                </c:pt>
                <c:pt idx="18">
                  <c:v>0.24690358768105899</c:v>
                </c:pt>
                <c:pt idx="19">
                  <c:v>0.27869061185163702</c:v>
                </c:pt>
                <c:pt idx="20">
                  <c:v>0.31276523482298901</c:v>
                </c:pt>
                <c:pt idx="21">
                  <c:v>0.34904990558078902</c:v>
                </c:pt>
                <c:pt idx="22">
                  <c:v>0.38765833656206999</c:v>
                </c:pt>
                <c:pt idx="23">
                  <c:v>0.42861946089940001</c:v>
                </c:pt>
                <c:pt idx="24">
                  <c:v>0.47192717431588899</c:v>
                </c:pt>
                <c:pt idx="25">
                  <c:v>0.51958093451350196</c:v>
                </c:pt>
                <c:pt idx="26">
                  <c:v>0.57210479405819903</c:v>
                </c:pt>
                <c:pt idx="27">
                  <c:v>0.6291373453511</c:v>
                </c:pt>
                <c:pt idx="28">
                  <c:v>0.69122198974510096</c:v>
                </c:pt>
                <c:pt idx="29">
                  <c:v>0.75900746851760204</c:v>
                </c:pt>
                <c:pt idx="30">
                  <c:v>0.833302519269701</c:v>
                </c:pt>
                <c:pt idx="31">
                  <c:v>0.91395925445699899</c:v>
                </c:pt>
                <c:pt idx="32">
                  <c:v>1.0007652838799901</c:v>
                </c:pt>
                <c:pt idx="33">
                  <c:v>1.094533030852</c:v>
                </c:pt>
                <c:pt idx="34">
                  <c:v>1.19537150522999</c:v>
                </c:pt>
                <c:pt idx="35">
                  <c:v>1.3030903417499999</c:v>
                </c:pt>
                <c:pt idx="36">
                  <c:v>1.42007053726999</c:v>
                </c:pt>
                <c:pt idx="37">
                  <c:v>1.5439185968</c:v>
                </c:pt>
                <c:pt idx="38">
                  <c:v>1.6772693978</c:v>
                </c:pt>
                <c:pt idx="39">
                  <c:v>1.8208211760999999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ED-4FED-97B8-69588E21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88672"/>
        <c:axId val="79794944"/>
      </c:lineChart>
      <c:catAx>
        <c:axId val="797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794944"/>
        <c:crosses val="autoZero"/>
        <c:auto val="1"/>
        <c:lblAlgn val="ctr"/>
        <c:lblOffset val="100"/>
        <c:noMultiLvlLbl val="0"/>
      </c:catAx>
      <c:valAx>
        <c:axId val="7979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78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Exports per GDP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 Runnings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data'!$B$22:$AO$22</c:f>
              <c:numCache>
                <c:formatCode>General</c:formatCode>
                <c:ptCount val="40"/>
                <c:pt idx="0">
                  <c:v>0.34200507684579051</c:v>
                </c:pt>
                <c:pt idx="1">
                  <c:v>0.33974970628974599</c:v>
                </c:pt>
                <c:pt idx="2">
                  <c:v>0.34534627111015176</c:v>
                </c:pt>
                <c:pt idx="3">
                  <c:v>0.3515397836405591</c:v>
                </c:pt>
                <c:pt idx="4">
                  <c:v>0.35761125961001072</c:v>
                </c:pt>
                <c:pt idx="5">
                  <c:v>0.36356696723949983</c:v>
                </c:pt>
                <c:pt idx="6">
                  <c:v>0.36915403471206282</c:v>
                </c:pt>
                <c:pt idx="7">
                  <c:v>0.37426726792450771</c:v>
                </c:pt>
                <c:pt idx="8">
                  <c:v>0.3791275380466122</c:v>
                </c:pt>
                <c:pt idx="9">
                  <c:v>0.38341894791475156</c:v>
                </c:pt>
                <c:pt idx="10">
                  <c:v>0.38757376878433958</c:v>
                </c:pt>
                <c:pt idx="11">
                  <c:v>0.3913672810942862</c:v>
                </c:pt>
                <c:pt idx="12">
                  <c:v>0.39481768206009427</c:v>
                </c:pt>
                <c:pt idx="13">
                  <c:v>0.39765750843426168</c:v>
                </c:pt>
                <c:pt idx="14">
                  <c:v>0.40002959932767967</c:v>
                </c:pt>
                <c:pt idx="15">
                  <c:v>0.40258341541048143</c:v>
                </c:pt>
                <c:pt idx="16">
                  <c:v>0.40513812513953401</c:v>
                </c:pt>
                <c:pt idx="17">
                  <c:v>0.40711928361913913</c:v>
                </c:pt>
                <c:pt idx="18">
                  <c:v>0.40972118751221343</c:v>
                </c:pt>
                <c:pt idx="19">
                  <c:v>0.41204366241133661</c:v>
                </c:pt>
                <c:pt idx="20">
                  <c:v>0.41506244312651192</c:v>
                </c:pt>
                <c:pt idx="21">
                  <c:v>0.41789690599296814</c:v>
                </c:pt>
                <c:pt idx="22">
                  <c:v>0.42084523772156845</c:v>
                </c:pt>
                <c:pt idx="23">
                  <c:v>0.42399128381792539</c:v>
                </c:pt>
                <c:pt idx="24">
                  <c:v>0.42714624097838261</c:v>
                </c:pt>
                <c:pt idx="25">
                  <c:v>0.43119884568650391</c:v>
                </c:pt>
                <c:pt idx="26">
                  <c:v>0.43516729845408086</c:v>
                </c:pt>
                <c:pt idx="27">
                  <c:v>0.43938496583138781</c:v>
                </c:pt>
                <c:pt idx="28">
                  <c:v>0.44368847847698267</c:v>
                </c:pt>
                <c:pt idx="29">
                  <c:v>0.44813274085036231</c:v>
                </c:pt>
                <c:pt idx="30">
                  <c:v>0.45243873401099355</c:v>
                </c:pt>
                <c:pt idx="31">
                  <c:v>0.45658126566975854</c:v>
                </c:pt>
                <c:pt idx="32">
                  <c:v>0.46059078355519667</c:v>
                </c:pt>
                <c:pt idx="33">
                  <c:v>0.46453715010663249</c:v>
                </c:pt>
                <c:pt idx="34">
                  <c:v>0.46849668844876358</c:v>
                </c:pt>
                <c:pt idx="35">
                  <c:v>0.47200009137728832</c:v>
                </c:pt>
                <c:pt idx="36">
                  <c:v>0.47544634254876067</c:v>
                </c:pt>
                <c:pt idx="37">
                  <c:v>0.47861100292539188</c:v>
                </c:pt>
                <c:pt idx="38">
                  <c:v>0.48180683934216278</c:v>
                </c:pt>
                <c:pt idx="39">
                  <c:v>0.48493872871449756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5-4C48-8B1F-BAFFA2C9ABFC}"/>
            </c:ext>
          </c:extLst>
        </c:ser>
        <c:ser>
          <c:idx val="1"/>
          <c:order val="1"/>
          <c:tx>
            <c:v>Island in the Sun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data'!$B$23:$AO$23</c:f>
              <c:numCache>
                <c:formatCode>General</c:formatCode>
                <c:ptCount val="40"/>
                <c:pt idx="0">
                  <c:v>0.34200507684579051</c:v>
                </c:pt>
                <c:pt idx="1">
                  <c:v>0.33983217655810949</c:v>
                </c:pt>
                <c:pt idx="2">
                  <c:v>0.34530339426790962</c:v>
                </c:pt>
                <c:pt idx="3">
                  <c:v>0.35149340719430022</c:v>
                </c:pt>
                <c:pt idx="4">
                  <c:v>0.3575624656831457</c:v>
                </c:pt>
                <c:pt idx="5">
                  <c:v>0.36342868581981963</c:v>
                </c:pt>
                <c:pt idx="6">
                  <c:v>0.36896466185297666</c:v>
                </c:pt>
                <c:pt idx="7">
                  <c:v>0.37406420100262533</c:v>
                </c:pt>
                <c:pt idx="8">
                  <c:v>0.37903932690982906</c:v>
                </c:pt>
                <c:pt idx="9">
                  <c:v>0.38327333092628424</c:v>
                </c:pt>
                <c:pt idx="10">
                  <c:v>0.38765263313647924</c:v>
                </c:pt>
                <c:pt idx="11">
                  <c:v>0.39146562436386551</c:v>
                </c:pt>
                <c:pt idx="12">
                  <c:v>0.39473947520262187</c:v>
                </c:pt>
                <c:pt idx="13">
                  <c:v>0.39760101435594558</c:v>
                </c:pt>
                <c:pt idx="14">
                  <c:v>0.40009455302223607</c:v>
                </c:pt>
                <c:pt idx="15">
                  <c:v>0.40263407386925548</c:v>
                </c:pt>
                <c:pt idx="16">
                  <c:v>0.40467370393899033</c:v>
                </c:pt>
                <c:pt idx="17">
                  <c:v>0.40659237141947413</c:v>
                </c:pt>
                <c:pt idx="18">
                  <c:v>0.4087893832340696</c:v>
                </c:pt>
                <c:pt idx="19">
                  <c:v>0.41071583187138849</c:v>
                </c:pt>
                <c:pt idx="20">
                  <c:v>0.41359304274776876</c:v>
                </c:pt>
                <c:pt idx="21">
                  <c:v>0.41630057358012129</c:v>
                </c:pt>
                <c:pt idx="22">
                  <c:v>0.4191426913494351</c:v>
                </c:pt>
                <c:pt idx="23">
                  <c:v>0.42233074467158155</c:v>
                </c:pt>
                <c:pt idx="24">
                  <c:v>0.42559831751066102</c:v>
                </c:pt>
                <c:pt idx="25">
                  <c:v>0.42939603913741592</c:v>
                </c:pt>
                <c:pt idx="26">
                  <c:v>0.43306468717628699</c:v>
                </c:pt>
                <c:pt idx="27">
                  <c:v>0.43703412680403858</c:v>
                </c:pt>
                <c:pt idx="28">
                  <c:v>0.44097310918131427</c:v>
                </c:pt>
                <c:pt idx="29">
                  <c:v>0.44513299785151983</c:v>
                </c:pt>
                <c:pt idx="30">
                  <c:v>0.44935102583143377</c:v>
                </c:pt>
                <c:pt idx="31">
                  <c:v>0.45335149335777625</c:v>
                </c:pt>
                <c:pt idx="32">
                  <c:v>0.45751807534372058</c:v>
                </c:pt>
                <c:pt idx="33">
                  <c:v>0.46156437316257182</c:v>
                </c:pt>
                <c:pt idx="34">
                  <c:v>0.46547840801173812</c:v>
                </c:pt>
                <c:pt idx="35">
                  <c:v>0.4691973625666615</c:v>
                </c:pt>
                <c:pt idx="36">
                  <c:v>0.47264101277952125</c:v>
                </c:pt>
                <c:pt idx="37">
                  <c:v>0.47585278166876671</c:v>
                </c:pt>
                <c:pt idx="38">
                  <c:v>0.47908383326793652</c:v>
                </c:pt>
                <c:pt idx="39">
                  <c:v>0.48240226293605681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5-4C48-8B1F-BAFFA2C9ABFC}"/>
            </c:ext>
          </c:extLst>
        </c:ser>
        <c:ser>
          <c:idx val="2"/>
          <c:order val="2"/>
          <c:tx>
            <c:v>The Harder they Come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data'!$B$24:$AO$24</c:f>
              <c:numCache>
                <c:formatCode>General</c:formatCode>
                <c:ptCount val="40"/>
                <c:pt idx="0">
                  <c:v>0.34200507684579051</c:v>
                </c:pt>
                <c:pt idx="1">
                  <c:v>0.33943300177634789</c:v>
                </c:pt>
                <c:pt idx="2">
                  <c:v>0.3444982643584808</c:v>
                </c:pt>
                <c:pt idx="3">
                  <c:v>0.35014645536490008</c:v>
                </c:pt>
                <c:pt idx="4">
                  <c:v>0.35556078515505812</c:v>
                </c:pt>
                <c:pt idx="5">
                  <c:v>0.36072871164242432</c:v>
                </c:pt>
                <c:pt idx="6">
                  <c:v>0.36602920536362266</c:v>
                </c:pt>
                <c:pt idx="7">
                  <c:v>0.37124524144898857</c:v>
                </c:pt>
                <c:pt idx="8">
                  <c:v>0.37574088677878353</c:v>
                </c:pt>
                <c:pt idx="9">
                  <c:v>0.37967341112698766</c:v>
                </c:pt>
                <c:pt idx="10">
                  <c:v>0.38369912074919665</c:v>
                </c:pt>
                <c:pt idx="11">
                  <c:v>0.38731288011950749</c:v>
                </c:pt>
                <c:pt idx="12">
                  <c:v>0.39061403104460279</c:v>
                </c:pt>
                <c:pt idx="13">
                  <c:v>0.39358214828169991</c:v>
                </c:pt>
                <c:pt idx="14">
                  <c:v>0.39604048491042348</c:v>
                </c:pt>
                <c:pt idx="15">
                  <c:v>0.39868088145999808</c:v>
                </c:pt>
                <c:pt idx="16">
                  <c:v>0.40054292409785602</c:v>
                </c:pt>
                <c:pt idx="17">
                  <c:v>0.4023417157283169</c:v>
                </c:pt>
                <c:pt idx="18">
                  <c:v>0.40436473195905492</c:v>
                </c:pt>
                <c:pt idx="19">
                  <c:v>0.40636397304124861</c:v>
                </c:pt>
                <c:pt idx="20">
                  <c:v>0.4088475229655566</c:v>
                </c:pt>
                <c:pt idx="21">
                  <c:v>0.41136327662972832</c:v>
                </c:pt>
                <c:pt idx="22">
                  <c:v>0.41443192156382175</c:v>
                </c:pt>
                <c:pt idx="23">
                  <c:v>0.41757889451625402</c:v>
                </c:pt>
                <c:pt idx="24">
                  <c:v>0.42091177127774038</c:v>
                </c:pt>
                <c:pt idx="25">
                  <c:v>0.42470257773844555</c:v>
                </c:pt>
                <c:pt idx="26">
                  <c:v>0.42866934726905198</c:v>
                </c:pt>
                <c:pt idx="27">
                  <c:v>0.43287261686945178</c:v>
                </c:pt>
                <c:pt idx="28">
                  <c:v>0.43712801370537474</c:v>
                </c:pt>
                <c:pt idx="29">
                  <c:v>0.44097255725732915</c:v>
                </c:pt>
                <c:pt idx="30">
                  <c:v>0.4454882964614495</c:v>
                </c:pt>
                <c:pt idx="31">
                  <c:v>0.44934720664663069</c:v>
                </c:pt>
                <c:pt idx="32">
                  <c:v>0.45343173387635799</c:v>
                </c:pt>
                <c:pt idx="33">
                  <c:v>0.45768499089553832</c:v>
                </c:pt>
                <c:pt idx="34">
                  <c:v>0.4616588726160985</c:v>
                </c:pt>
                <c:pt idx="35">
                  <c:v>0.46568926816967682</c:v>
                </c:pt>
                <c:pt idx="36">
                  <c:v>0.47003185702560196</c:v>
                </c:pt>
                <c:pt idx="37">
                  <c:v>0.47384074188083725</c:v>
                </c:pt>
                <c:pt idx="38">
                  <c:v>0.47779129724028885</c:v>
                </c:pt>
                <c:pt idx="39">
                  <c:v>0.481883237954227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5-4C48-8B1F-BAFFA2C9ABFC}"/>
            </c:ext>
          </c:extLst>
        </c:ser>
        <c:ser>
          <c:idx val="3"/>
          <c:order val="3"/>
          <c:tx>
            <c:v>Pirates of the Caribbean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data'!$B$25:$AO$25</c:f>
              <c:numCache>
                <c:formatCode>General</c:formatCode>
                <c:ptCount val="40"/>
                <c:pt idx="0">
                  <c:v>0.34200507684579051</c:v>
                </c:pt>
                <c:pt idx="1">
                  <c:v>0.33935533849345645</c:v>
                </c:pt>
                <c:pt idx="2">
                  <c:v>0.34429134666096783</c:v>
                </c:pt>
                <c:pt idx="3">
                  <c:v>0.34998473874092501</c:v>
                </c:pt>
                <c:pt idx="4">
                  <c:v>0.35552911201394932</c:v>
                </c:pt>
                <c:pt idx="5">
                  <c:v>0.36037286048049344</c:v>
                </c:pt>
                <c:pt idx="6">
                  <c:v>0.36416516595068915</c:v>
                </c:pt>
                <c:pt idx="7">
                  <c:v>0.36713918406610457</c:v>
                </c:pt>
                <c:pt idx="8">
                  <c:v>0.36977067861550855</c:v>
                </c:pt>
                <c:pt idx="9">
                  <c:v>0.37202678892561836</c:v>
                </c:pt>
                <c:pt idx="10">
                  <c:v>0.37496948725935703</c:v>
                </c:pt>
                <c:pt idx="11">
                  <c:v>0.37842558576541757</c:v>
                </c:pt>
                <c:pt idx="12">
                  <c:v>0.38184890345377936</c:v>
                </c:pt>
                <c:pt idx="13">
                  <c:v>0.38518056065041367</c:v>
                </c:pt>
                <c:pt idx="14">
                  <c:v>0.38831248362267079</c:v>
                </c:pt>
                <c:pt idx="15">
                  <c:v>0.39132272923138206</c:v>
                </c:pt>
                <c:pt idx="16">
                  <c:v>0.3936308970609434</c:v>
                </c:pt>
                <c:pt idx="17">
                  <c:v>0.39604849941787823</c:v>
                </c:pt>
                <c:pt idx="18">
                  <c:v>0.39873953569506587</c:v>
                </c:pt>
                <c:pt idx="19">
                  <c:v>0.40173584331705242</c:v>
                </c:pt>
                <c:pt idx="20">
                  <c:v>0.40500054349677062</c:v>
                </c:pt>
                <c:pt idx="21">
                  <c:v>0.4085674087814043</c:v>
                </c:pt>
                <c:pt idx="22">
                  <c:v>0.41231961078685714</c:v>
                </c:pt>
                <c:pt idx="23">
                  <c:v>0.41619934494405281</c:v>
                </c:pt>
                <c:pt idx="24">
                  <c:v>0.420178157735767</c:v>
                </c:pt>
                <c:pt idx="25">
                  <c:v>0.42488103675729727</c:v>
                </c:pt>
                <c:pt idx="26">
                  <c:v>0.42870818917570264</c:v>
                </c:pt>
                <c:pt idx="27">
                  <c:v>0.4334044640599391</c:v>
                </c:pt>
                <c:pt idx="28">
                  <c:v>0.4378038428665923</c:v>
                </c:pt>
                <c:pt idx="29">
                  <c:v>0.44163472319311636</c:v>
                </c:pt>
                <c:pt idx="30">
                  <c:v>0.44559848086788639</c:v>
                </c:pt>
                <c:pt idx="31">
                  <c:v>0.44983355666424285</c:v>
                </c:pt>
                <c:pt idx="32">
                  <c:v>0.45404892125298918</c:v>
                </c:pt>
                <c:pt idx="33">
                  <c:v>0.45809394965362321</c:v>
                </c:pt>
                <c:pt idx="34">
                  <c:v>0.46216926983594503</c:v>
                </c:pt>
                <c:pt idx="35">
                  <c:v>0.46644698280214192</c:v>
                </c:pt>
                <c:pt idx="36">
                  <c:v>0.47049686072130265</c:v>
                </c:pt>
                <c:pt idx="37">
                  <c:v>0.47474814291540141</c:v>
                </c:pt>
                <c:pt idx="38">
                  <c:v>0.47913252052659955</c:v>
                </c:pt>
                <c:pt idx="39">
                  <c:v>0.48280854214551222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5-4C48-8B1F-BAFFA2C9A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17984"/>
        <c:axId val="128000384"/>
      </c:lineChart>
      <c:catAx>
        <c:axId val="12421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000384"/>
        <c:crosses val="autoZero"/>
        <c:auto val="1"/>
        <c:lblAlgn val="ctr"/>
        <c:lblOffset val="100"/>
        <c:noMultiLvlLbl val="0"/>
      </c:catAx>
      <c:valAx>
        <c:axId val="12800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1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GDP per capita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 Runnings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data'!$B$11:$AO$11</c:f>
              <c:numCache>
                <c:formatCode>General</c:formatCode>
                <c:ptCount val="40"/>
                <c:pt idx="0">
                  <c:v>32159.1</c:v>
                </c:pt>
                <c:pt idx="1">
                  <c:v>33332.788640000101</c:v>
                </c:pt>
                <c:pt idx="2">
                  <c:v>33768.920680000097</c:v>
                </c:pt>
                <c:pt idx="3">
                  <c:v>34184.973779999797</c:v>
                </c:pt>
                <c:pt idx="4">
                  <c:v>34616.094120000002</c:v>
                </c:pt>
                <c:pt idx="5">
                  <c:v>35072.592030000102</c:v>
                </c:pt>
                <c:pt idx="6">
                  <c:v>35579.5926000002</c:v>
                </c:pt>
                <c:pt idx="7">
                  <c:v>36130.345399999802</c:v>
                </c:pt>
                <c:pt idx="8">
                  <c:v>36757.385169999798</c:v>
                </c:pt>
                <c:pt idx="9">
                  <c:v>37442.735069999901</c:v>
                </c:pt>
                <c:pt idx="10">
                  <c:v>38155.932359999701</c:v>
                </c:pt>
                <c:pt idx="11">
                  <c:v>38959.141949999903</c:v>
                </c:pt>
                <c:pt idx="12">
                  <c:v>39834.3965899998</c:v>
                </c:pt>
                <c:pt idx="13">
                  <c:v>40774.886569999799</c:v>
                </c:pt>
                <c:pt idx="14">
                  <c:v>41792.788549999903</c:v>
                </c:pt>
                <c:pt idx="15">
                  <c:v>42852.946470000097</c:v>
                </c:pt>
                <c:pt idx="16">
                  <c:v>44065.24811</c:v>
                </c:pt>
                <c:pt idx="17">
                  <c:v>45317.494929999797</c:v>
                </c:pt>
                <c:pt idx="18">
                  <c:v>46689.1100299998</c:v>
                </c:pt>
                <c:pt idx="19">
                  <c:v>48132.006520000003</c:v>
                </c:pt>
                <c:pt idx="20">
                  <c:v>49602.6849699999</c:v>
                </c:pt>
                <c:pt idx="21">
                  <c:v>51138.662389999903</c:v>
                </c:pt>
                <c:pt idx="22">
                  <c:v>52730.813189999899</c:v>
                </c:pt>
                <c:pt idx="23">
                  <c:v>54393.773690000096</c:v>
                </c:pt>
                <c:pt idx="24">
                  <c:v>56131.049740000002</c:v>
                </c:pt>
                <c:pt idx="25">
                  <c:v>57880.947969999899</c:v>
                </c:pt>
                <c:pt idx="26">
                  <c:v>59762.846460000001</c:v>
                </c:pt>
                <c:pt idx="27">
                  <c:v>61752.859329999999</c:v>
                </c:pt>
                <c:pt idx="28">
                  <c:v>63872.336470000097</c:v>
                </c:pt>
                <c:pt idx="29">
                  <c:v>66175.171089999902</c:v>
                </c:pt>
                <c:pt idx="30">
                  <c:v>68644.776950000101</c:v>
                </c:pt>
                <c:pt idx="31">
                  <c:v>71260.897809999602</c:v>
                </c:pt>
                <c:pt idx="32">
                  <c:v>74010.016610000195</c:v>
                </c:pt>
                <c:pt idx="33">
                  <c:v>76893.813119999701</c:v>
                </c:pt>
                <c:pt idx="34">
                  <c:v>79936.98921</c:v>
                </c:pt>
                <c:pt idx="35">
                  <c:v>83070.614739999801</c:v>
                </c:pt>
                <c:pt idx="36">
                  <c:v>86249.641699999906</c:v>
                </c:pt>
                <c:pt idx="37">
                  <c:v>89414.488680000097</c:v>
                </c:pt>
                <c:pt idx="38">
                  <c:v>92574.558679999798</c:v>
                </c:pt>
                <c:pt idx="39">
                  <c:v>95711.234519999998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3-4B4E-A0B8-321F1296FD31}"/>
            </c:ext>
          </c:extLst>
        </c:ser>
        <c:ser>
          <c:idx val="1"/>
          <c:order val="1"/>
          <c:tx>
            <c:v>Island in the Sun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data'!$B$12:$AO$12</c:f>
              <c:numCache>
                <c:formatCode>General</c:formatCode>
                <c:ptCount val="40"/>
                <c:pt idx="0">
                  <c:v>32159.1</c:v>
                </c:pt>
                <c:pt idx="1">
                  <c:v>33354.467689999903</c:v>
                </c:pt>
                <c:pt idx="2">
                  <c:v>33796.829270000002</c:v>
                </c:pt>
                <c:pt idx="3">
                  <c:v>34233.613519999999</c:v>
                </c:pt>
                <c:pt idx="4">
                  <c:v>34686.904260000003</c:v>
                </c:pt>
                <c:pt idx="5">
                  <c:v>35156.544119999897</c:v>
                </c:pt>
                <c:pt idx="6">
                  <c:v>35666.681519999896</c:v>
                </c:pt>
                <c:pt idx="7">
                  <c:v>36226.835259999898</c:v>
                </c:pt>
                <c:pt idx="8">
                  <c:v>36876.000390000299</c:v>
                </c:pt>
                <c:pt idx="9">
                  <c:v>37575.484299999902</c:v>
                </c:pt>
                <c:pt idx="10">
                  <c:v>38344.201579999797</c:v>
                </c:pt>
                <c:pt idx="11">
                  <c:v>39199.542339999898</c:v>
                </c:pt>
                <c:pt idx="12">
                  <c:v>40122.753199999999</c:v>
                </c:pt>
                <c:pt idx="13">
                  <c:v>41115.105329999802</c:v>
                </c:pt>
                <c:pt idx="14">
                  <c:v>42205.5708999997</c:v>
                </c:pt>
                <c:pt idx="15">
                  <c:v>43334.1154300001</c:v>
                </c:pt>
                <c:pt idx="16">
                  <c:v>44561.298679999898</c:v>
                </c:pt>
                <c:pt idx="17">
                  <c:v>45819.052600000097</c:v>
                </c:pt>
                <c:pt idx="18">
                  <c:v>47150.858889999901</c:v>
                </c:pt>
                <c:pt idx="19">
                  <c:v>48493.587610000002</c:v>
                </c:pt>
                <c:pt idx="20">
                  <c:v>49830.737079999897</c:v>
                </c:pt>
                <c:pt idx="21">
                  <c:v>51212.102740000002</c:v>
                </c:pt>
                <c:pt idx="22">
                  <c:v>52604.824370000002</c:v>
                </c:pt>
                <c:pt idx="23">
                  <c:v>54063.030630000103</c:v>
                </c:pt>
                <c:pt idx="24">
                  <c:v>55605.26281</c:v>
                </c:pt>
                <c:pt idx="25">
                  <c:v>57101.104240000102</c:v>
                </c:pt>
                <c:pt idx="26">
                  <c:v>58651.404450000002</c:v>
                </c:pt>
                <c:pt idx="27">
                  <c:v>60237.859800000202</c:v>
                </c:pt>
                <c:pt idx="28">
                  <c:v>61850.65913</c:v>
                </c:pt>
                <c:pt idx="29">
                  <c:v>63555.645000000099</c:v>
                </c:pt>
                <c:pt idx="30">
                  <c:v>65364.1305499999</c:v>
                </c:pt>
                <c:pt idx="31">
                  <c:v>67244.682749999803</c:v>
                </c:pt>
                <c:pt idx="32">
                  <c:v>69225.124949999896</c:v>
                </c:pt>
                <c:pt idx="33">
                  <c:v>71313.039679999696</c:v>
                </c:pt>
                <c:pt idx="34">
                  <c:v>73487.9388700001</c:v>
                </c:pt>
                <c:pt idx="35">
                  <c:v>75717.676450000596</c:v>
                </c:pt>
                <c:pt idx="36">
                  <c:v>77943.575760000094</c:v>
                </c:pt>
                <c:pt idx="37">
                  <c:v>80129.727830000003</c:v>
                </c:pt>
                <c:pt idx="38">
                  <c:v>82270.766300000003</c:v>
                </c:pt>
                <c:pt idx="39">
                  <c:v>84374.167149999805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3-4B4E-A0B8-321F1296FD31}"/>
            </c:ext>
          </c:extLst>
        </c:ser>
        <c:ser>
          <c:idx val="2"/>
          <c:order val="2"/>
          <c:tx>
            <c:v>The Harder they Come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data'!$B$13:$AO$13</c:f>
              <c:numCache>
                <c:formatCode>General</c:formatCode>
                <c:ptCount val="40"/>
                <c:pt idx="0">
                  <c:v>32159.1</c:v>
                </c:pt>
                <c:pt idx="1">
                  <c:v>33303.323459999803</c:v>
                </c:pt>
                <c:pt idx="2">
                  <c:v>33639.132980000002</c:v>
                </c:pt>
                <c:pt idx="3">
                  <c:v>33891.672899999998</c:v>
                </c:pt>
                <c:pt idx="4">
                  <c:v>34086.360840000001</c:v>
                </c:pt>
                <c:pt idx="5">
                  <c:v>34209.178169999897</c:v>
                </c:pt>
                <c:pt idx="6">
                  <c:v>34335.774679999799</c:v>
                </c:pt>
                <c:pt idx="7">
                  <c:v>34507.004219999901</c:v>
                </c:pt>
                <c:pt idx="8">
                  <c:v>34677.16663</c:v>
                </c:pt>
                <c:pt idx="9">
                  <c:v>34845.210499999797</c:v>
                </c:pt>
                <c:pt idx="10">
                  <c:v>35013.966859999899</c:v>
                </c:pt>
                <c:pt idx="11">
                  <c:v>35214.418629999898</c:v>
                </c:pt>
                <c:pt idx="12">
                  <c:v>35446.904439999897</c:v>
                </c:pt>
                <c:pt idx="13">
                  <c:v>35721.694040000002</c:v>
                </c:pt>
                <c:pt idx="14">
                  <c:v>36044.767970000001</c:v>
                </c:pt>
                <c:pt idx="15">
                  <c:v>36392.124669999903</c:v>
                </c:pt>
                <c:pt idx="16">
                  <c:v>36764.333429999999</c:v>
                </c:pt>
                <c:pt idx="17">
                  <c:v>37105.47277</c:v>
                </c:pt>
                <c:pt idx="18">
                  <c:v>37448.744840000101</c:v>
                </c:pt>
                <c:pt idx="19">
                  <c:v>37785.702659999901</c:v>
                </c:pt>
                <c:pt idx="20">
                  <c:v>38023.38968</c:v>
                </c:pt>
                <c:pt idx="21">
                  <c:v>38252.762259999799</c:v>
                </c:pt>
                <c:pt idx="22">
                  <c:v>38481.928480000002</c:v>
                </c:pt>
                <c:pt idx="23">
                  <c:v>38702.575859999903</c:v>
                </c:pt>
                <c:pt idx="24">
                  <c:v>38960.0252799999</c:v>
                </c:pt>
                <c:pt idx="25">
                  <c:v>39145.054409999997</c:v>
                </c:pt>
                <c:pt idx="26">
                  <c:v>39360.500109999601</c:v>
                </c:pt>
                <c:pt idx="27">
                  <c:v>39593.2696</c:v>
                </c:pt>
                <c:pt idx="28">
                  <c:v>39835.025290000201</c:v>
                </c:pt>
                <c:pt idx="29">
                  <c:v>40061.8918599998</c:v>
                </c:pt>
                <c:pt idx="30">
                  <c:v>40343.107909999999</c:v>
                </c:pt>
                <c:pt idx="31">
                  <c:v>40607.629090000002</c:v>
                </c:pt>
                <c:pt idx="32">
                  <c:v>40875.3158700001</c:v>
                </c:pt>
                <c:pt idx="33">
                  <c:v>41164.311889999903</c:v>
                </c:pt>
                <c:pt idx="34">
                  <c:v>41466.0049099998</c:v>
                </c:pt>
                <c:pt idx="35">
                  <c:v>41784.931539999998</c:v>
                </c:pt>
                <c:pt idx="36">
                  <c:v>42135.666619999902</c:v>
                </c:pt>
                <c:pt idx="37">
                  <c:v>42488.318499999899</c:v>
                </c:pt>
                <c:pt idx="38">
                  <c:v>42847.497580000003</c:v>
                </c:pt>
                <c:pt idx="39">
                  <c:v>43232.218099999802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3-4B4E-A0B8-321F1296FD31}"/>
            </c:ext>
          </c:extLst>
        </c:ser>
        <c:ser>
          <c:idx val="3"/>
          <c:order val="3"/>
          <c:tx>
            <c:v>Pirates of the Caribbean</c:v>
          </c:tx>
          <c:marker>
            <c:symbol val="none"/>
          </c:marker>
          <c:cat>
            <c:numRef>
              <c:f>'Input data'!$B$1:$AO$1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'Input data'!$B$14:$AO$14</c:f>
              <c:numCache>
                <c:formatCode>General</c:formatCode>
                <c:ptCount val="40"/>
                <c:pt idx="0">
                  <c:v>32159.1</c:v>
                </c:pt>
                <c:pt idx="1">
                  <c:v>33293.588309999999</c:v>
                </c:pt>
                <c:pt idx="2">
                  <c:v>33616.208200000197</c:v>
                </c:pt>
                <c:pt idx="3">
                  <c:v>33873.654739999904</c:v>
                </c:pt>
                <c:pt idx="4">
                  <c:v>34077.841079999802</c:v>
                </c:pt>
                <c:pt idx="5">
                  <c:v>34192.5978700001</c:v>
                </c:pt>
                <c:pt idx="6">
                  <c:v>34134.456949999803</c:v>
                </c:pt>
                <c:pt idx="7">
                  <c:v>33896.962129999898</c:v>
                </c:pt>
                <c:pt idx="8">
                  <c:v>33472.210160000002</c:v>
                </c:pt>
                <c:pt idx="9">
                  <c:v>32884.154979999999</c:v>
                </c:pt>
                <c:pt idx="10">
                  <c:v>32193.8325</c:v>
                </c:pt>
                <c:pt idx="11">
                  <c:v>31547.402740000001</c:v>
                </c:pt>
                <c:pt idx="12">
                  <c:v>30952.3131299999</c:v>
                </c:pt>
                <c:pt idx="13">
                  <c:v>30431.716549999899</c:v>
                </c:pt>
                <c:pt idx="14">
                  <c:v>30026.073514</c:v>
                </c:pt>
                <c:pt idx="15">
                  <c:v>29659.940603999901</c:v>
                </c:pt>
                <c:pt idx="16">
                  <c:v>29364.383028999899</c:v>
                </c:pt>
                <c:pt idx="17">
                  <c:v>29108.077669999901</c:v>
                </c:pt>
                <c:pt idx="18">
                  <c:v>28903.991977000001</c:v>
                </c:pt>
                <c:pt idx="19">
                  <c:v>28768.303209000002</c:v>
                </c:pt>
                <c:pt idx="20">
                  <c:v>28628.289405</c:v>
                </c:pt>
                <c:pt idx="21">
                  <c:v>28568.890874000001</c:v>
                </c:pt>
                <c:pt idx="22">
                  <c:v>28566.921726999899</c:v>
                </c:pt>
                <c:pt idx="23">
                  <c:v>28627.987706</c:v>
                </c:pt>
                <c:pt idx="24">
                  <c:v>28753.326262999999</c:v>
                </c:pt>
                <c:pt idx="25">
                  <c:v>28902.289992999999</c:v>
                </c:pt>
                <c:pt idx="26">
                  <c:v>29071.001875999998</c:v>
                </c:pt>
                <c:pt idx="27">
                  <c:v>29291.858380999998</c:v>
                </c:pt>
                <c:pt idx="28">
                  <c:v>29552.015022999902</c:v>
                </c:pt>
                <c:pt idx="29">
                  <c:v>29794.283841999899</c:v>
                </c:pt>
                <c:pt idx="30">
                  <c:v>30036.026414999898</c:v>
                </c:pt>
                <c:pt idx="31">
                  <c:v>30310.745631999998</c:v>
                </c:pt>
                <c:pt idx="32">
                  <c:v>30613.142030999901</c:v>
                </c:pt>
                <c:pt idx="33">
                  <c:v>30926.609335000099</c:v>
                </c:pt>
                <c:pt idx="34">
                  <c:v>31258.027168999899</c:v>
                </c:pt>
                <c:pt idx="35">
                  <c:v>31633.702530999999</c:v>
                </c:pt>
                <c:pt idx="36">
                  <c:v>32019.542900999899</c:v>
                </c:pt>
                <c:pt idx="37">
                  <c:v>32456.464896000001</c:v>
                </c:pt>
                <c:pt idx="38">
                  <c:v>32935.163233000101</c:v>
                </c:pt>
                <c:pt idx="39">
                  <c:v>33429.2142699998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A3-4B4E-A0B8-321F1296F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42784"/>
        <c:axId val="79944320"/>
      </c:lineChart>
      <c:catAx>
        <c:axId val="799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944320"/>
        <c:crosses val="autoZero"/>
        <c:auto val="1"/>
        <c:lblAlgn val="ctr"/>
        <c:lblOffset val="100"/>
        <c:noMultiLvlLbl val="0"/>
      </c:catAx>
      <c:valAx>
        <c:axId val="79944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 (Real local currency)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94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123825</xdr:rowOff>
    </xdr:from>
    <xdr:to>
      <xdr:col>10</xdr:col>
      <xdr:colOff>152400</xdr:colOff>
      <xdr:row>19</xdr:row>
      <xdr:rowOff>147637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0</xdr:row>
      <xdr:rowOff>161925</xdr:rowOff>
    </xdr:from>
    <xdr:to>
      <xdr:col>20</xdr:col>
      <xdr:colOff>142875</xdr:colOff>
      <xdr:row>19</xdr:row>
      <xdr:rowOff>33337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20</xdr:row>
      <xdr:rowOff>66675</xdr:rowOff>
    </xdr:from>
    <xdr:to>
      <xdr:col>10</xdr:col>
      <xdr:colOff>190499</xdr:colOff>
      <xdr:row>37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1"/>
  <sheetViews>
    <sheetView workbookViewId="0">
      <selection sqref="A1:AT18"/>
    </sheetView>
  </sheetViews>
  <sheetFormatPr defaultRowHeight="14.4" x14ac:dyDescent="0.3"/>
  <cols>
    <col min="2" max="3" width="11" bestFit="1" customWidth="1"/>
    <col min="48" max="48" width="12" bestFit="1" customWidth="1"/>
  </cols>
  <sheetData>
    <row r="1" spans="1:46" x14ac:dyDescent="0.3">
      <c r="A1" t="s">
        <v>23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  <c r="AP1">
        <v>2051</v>
      </c>
      <c r="AQ1">
        <v>2052</v>
      </c>
      <c r="AR1">
        <v>2053</v>
      </c>
      <c r="AS1">
        <v>2054</v>
      </c>
      <c r="AT1">
        <v>2055</v>
      </c>
    </row>
    <row r="2" spans="1:46" x14ac:dyDescent="0.3">
      <c r="A2" t="s">
        <v>24</v>
      </c>
      <c r="B2">
        <v>2355.5100000000002</v>
      </c>
    </row>
    <row r="3" spans="1:46" x14ac:dyDescent="0.3">
      <c r="A3" t="s">
        <v>25</v>
      </c>
      <c r="B3">
        <v>3084</v>
      </c>
      <c r="C3">
        <v>3176.2637299999901</v>
      </c>
      <c r="D3">
        <v>3271.9218219999998</v>
      </c>
      <c r="E3">
        <v>3373.0533599999899</v>
      </c>
      <c r="F3">
        <v>3476.3426339999901</v>
      </c>
      <c r="G3">
        <v>3582.6793669999902</v>
      </c>
      <c r="H3">
        <v>3691.7393540000098</v>
      </c>
      <c r="I3">
        <v>3801.7851110000001</v>
      </c>
      <c r="J3">
        <v>3918.4934760000101</v>
      </c>
      <c r="K3">
        <v>4036.7359120000001</v>
      </c>
      <c r="L3">
        <v>4157.5176769999698</v>
      </c>
      <c r="M3">
        <v>4284.9113369999804</v>
      </c>
      <c r="N3">
        <v>4417.0761819999898</v>
      </c>
      <c r="O3">
        <v>4550.0480209999896</v>
      </c>
      <c r="P3">
        <v>4686.4423899999902</v>
      </c>
      <c r="Q3">
        <v>4829.6954209999803</v>
      </c>
      <c r="R3">
        <v>4990.0672259999901</v>
      </c>
      <c r="S3">
        <v>5147.6503000000303</v>
      </c>
      <c r="T3">
        <v>5326.3585509999903</v>
      </c>
      <c r="U3">
        <v>5509.332437</v>
      </c>
      <c r="V3">
        <v>5704.4516379999804</v>
      </c>
      <c r="W3">
        <v>5903.9784909999898</v>
      </c>
      <c r="X3">
        <v>6110.848712</v>
      </c>
      <c r="Y3">
        <v>6328.0017370000196</v>
      </c>
      <c r="Z3">
        <v>6553.0498319999897</v>
      </c>
      <c r="AA3">
        <v>6792.5431230000004</v>
      </c>
      <c r="AB3">
        <v>7045.3993180000298</v>
      </c>
      <c r="AC3">
        <v>7314.1313270000101</v>
      </c>
      <c r="AD3">
        <v>7598.6644809999998</v>
      </c>
      <c r="AE3">
        <v>7906.3738649999796</v>
      </c>
      <c r="AF3">
        <v>8230.5582529999992</v>
      </c>
      <c r="AG3">
        <v>8568.3606539999491</v>
      </c>
      <c r="AH3">
        <v>8918.2654129999992</v>
      </c>
      <c r="AI3">
        <v>9281.3837910000093</v>
      </c>
      <c r="AJ3">
        <v>9661.8736789999894</v>
      </c>
      <c r="AK3">
        <v>10041.4098379999</v>
      </c>
      <c r="AL3">
        <v>10422.556322</v>
      </c>
      <c r="AM3">
        <v>10792.6568239999</v>
      </c>
      <c r="AN3">
        <v>11159.297895</v>
      </c>
      <c r="AO3">
        <v>11517.775179999901</v>
      </c>
      <c r="AP3">
        <v>11857.9012089999</v>
      </c>
      <c r="AQ3">
        <v>12224.444208000001</v>
      </c>
      <c r="AR3">
        <v>12591.396287</v>
      </c>
      <c r="AS3">
        <v>12965.0484549999</v>
      </c>
      <c r="AT3">
        <v>11573.7</v>
      </c>
    </row>
    <row r="4" spans="1:46" x14ac:dyDescent="0.3">
      <c r="A4" t="s">
        <v>6</v>
      </c>
      <c r="B4">
        <v>3084</v>
      </c>
      <c r="C4">
        <v>3178.56781</v>
      </c>
      <c r="D4">
        <v>3272.7218509999998</v>
      </c>
      <c r="E4">
        <v>3374.472569</v>
      </c>
      <c r="F4">
        <v>3478.0954510000101</v>
      </c>
      <c r="G4">
        <v>3582.595339</v>
      </c>
      <c r="H4">
        <v>3688.8265299999898</v>
      </c>
      <c r="I4">
        <v>3796.69574899999</v>
      </c>
      <c r="J4">
        <v>3913.5050919999899</v>
      </c>
      <c r="K4">
        <v>4028.8364799999799</v>
      </c>
      <c r="L4">
        <v>4153.7871230000001</v>
      </c>
      <c r="M4">
        <v>4282.4884579999798</v>
      </c>
      <c r="N4">
        <v>4412.9305799999802</v>
      </c>
      <c r="O4">
        <v>4546.3552170000103</v>
      </c>
      <c r="P4">
        <v>4686.1909260000102</v>
      </c>
      <c r="Q4">
        <v>4830.4088090000096</v>
      </c>
      <c r="R4">
        <v>4979.0002890000096</v>
      </c>
      <c r="S4">
        <v>5128.6213189999698</v>
      </c>
      <c r="T4">
        <v>5289.0846099999999</v>
      </c>
      <c r="U4">
        <v>5446.1943039999996</v>
      </c>
      <c r="V4">
        <v>5614.21515</v>
      </c>
      <c r="W4">
        <v>5783.84031399999</v>
      </c>
      <c r="X4">
        <v>5955.3770879999902</v>
      </c>
      <c r="Y4">
        <v>6138.0008859999998</v>
      </c>
      <c r="Z4">
        <v>6330.0727200000101</v>
      </c>
      <c r="AA4">
        <v>6523.3929559999897</v>
      </c>
      <c r="AB4">
        <v>6719.3361369999702</v>
      </c>
      <c r="AC4">
        <v>6922.2977000000001</v>
      </c>
      <c r="AD4">
        <v>7125.8724139999904</v>
      </c>
      <c r="AE4">
        <v>7341.5498670000097</v>
      </c>
      <c r="AF4">
        <v>7567.9160409999804</v>
      </c>
      <c r="AG4">
        <v>7796.4102780000203</v>
      </c>
      <c r="AH4">
        <v>8036.5133109999897</v>
      </c>
      <c r="AI4">
        <v>8283.8877310000207</v>
      </c>
      <c r="AJ4">
        <v>8535.5046929999899</v>
      </c>
      <c r="AK4">
        <v>8786.1225059999906</v>
      </c>
      <c r="AL4">
        <v>9027.1050129999894</v>
      </c>
      <c r="AM4">
        <v>9254.5861859999895</v>
      </c>
      <c r="AN4">
        <v>9472.4708469999896</v>
      </c>
      <c r="AO4">
        <v>9682.8256910000091</v>
      </c>
      <c r="AP4">
        <v>9876.6953750000102</v>
      </c>
      <c r="AQ4">
        <v>10080.991225</v>
      </c>
      <c r="AR4">
        <v>10281.713193</v>
      </c>
      <c r="AS4">
        <v>10491.2887519999</v>
      </c>
      <c r="AT4">
        <v>11076.8</v>
      </c>
    </row>
    <row r="5" spans="1:46" x14ac:dyDescent="0.3">
      <c r="A5" t="s">
        <v>7</v>
      </c>
      <c r="B5">
        <v>3084</v>
      </c>
      <c r="C5">
        <v>3170.5183919999999</v>
      </c>
      <c r="D5">
        <v>3251.4243059999999</v>
      </c>
      <c r="E5">
        <v>3331.043557</v>
      </c>
      <c r="F5">
        <v>3403.8498409999902</v>
      </c>
      <c r="G5">
        <v>3467.8077029999999</v>
      </c>
      <c r="H5">
        <v>3533.6677760000098</v>
      </c>
      <c r="I5">
        <v>3603.6153669999899</v>
      </c>
      <c r="J5">
        <v>3666.7827540000098</v>
      </c>
      <c r="K5">
        <v>3724.47332399999</v>
      </c>
      <c r="L5">
        <v>3783.18914699999</v>
      </c>
      <c r="M5">
        <v>3841.0098429999898</v>
      </c>
      <c r="N5">
        <v>3898.9605729999998</v>
      </c>
      <c r="O5">
        <v>3957.9701839999998</v>
      </c>
      <c r="P5">
        <v>4016.9091739999899</v>
      </c>
      <c r="Q5">
        <v>4079.87336399999</v>
      </c>
      <c r="R5">
        <v>4136.6777100000199</v>
      </c>
      <c r="S5">
        <v>4188.2191339999899</v>
      </c>
      <c r="T5">
        <v>4241.17043499997</v>
      </c>
      <c r="U5">
        <v>4291.9539579999901</v>
      </c>
      <c r="V5">
        <v>4335.2116430000096</v>
      </c>
      <c r="W5">
        <v>4376.2730419999998</v>
      </c>
      <c r="X5">
        <v>4421.5683600000102</v>
      </c>
      <c r="Y5">
        <v>4465.0586730000095</v>
      </c>
      <c r="Z5">
        <v>4513.0871230000002</v>
      </c>
      <c r="AA5">
        <v>4555.9702559999996</v>
      </c>
      <c r="AB5">
        <v>4602.7082150000097</v>
      </c>
      <c r="AC5">
        <v>4652.4190939999899</v>
      </c>
      <c r="AD5">
        <v>4702.1194919999698</v>
      </c>
      <c r="AE5">
        <v>4743.9617259999804</v>
      </c>
      <c r="AF5">
        <v>4797.9844440000197</v>
      </c>
      <c r="AG5">
        <v>4841.8353849999903</v>
      </c>
      <c r="AH5">
        <v>4887.3409789999796</v>
      </c>
      <c r="AI5">
        <v>4936.0388380000004</v>
      </c>
      <c r="AJ5">
        <v>4982.04897600001</v>
      </c>
      <c r="AK5">
        <v>5029.7541269999901</v>
      </c>
      <c r="AL5">
        <v>5084.0661270000001</v>
      </c>
      <c r="AM5">
        <v>5132.22947199999</v>
      </c>
      <c r="AN5">
        <v>5182.0890169999902</v>
      </c>
      <c r="AO5">
        <v>5235.9378710000001</v>
      </c>
      <c r="AP5">
        <v>5287.1654610000096</v>
      </c>
      <c r="AQ5">
        <v>5338.3585029999904</v>
      </c>
      <c r="AR5">
        <v>5394.0705289999696</v>
      </c>
      <c r="AS5">
        <v>5446.0917850000096</v>
      </c>
      <c r="AT5">
        <v>5039.7700000000004</v>
      </c>
    </row>
    <row r="6" spans="1:46" x14ac:dyDescent="0.3">
      <c r="A6" t="s">
        <v>8</v>
      </c>
      <c r="B6">
        <v>3084</v>
      </c>
      <c r="C6">
        <v>3168.2446100000002</v>
      </c>
      <c r="D6">
        <v>3245.4959359999898</v>
      </c>
      <c r="E6">
        <v>3324.2802919999999</v>
      </c>
      <c r="F6">
        <v>3396.9674890000001</v>
      </c>
      <c r="G6">
        <v>3454.1374250000099</v>
      </c>
      <c r="H6">
        <v>3483.149629</v>
      </c>
      <c r="I6">
        <v>3485.07017</v>
      </c>
      <c r="J6">
        <v>3463.300463</v>
      </c>
      <c r="K6">
        <v>3419.806169</v>
      </c>
      <c r="L6">
        <v>3370.3285129999999</v>
      </c>
      <c r="M6">
        <v>3327.9443249999899</v>
      </c>
      <c r="N6">
        <v>3288.5940738999998</v>
      </c>
      <c r="O6">
        <v>3254.43329579999</v>
      </c>
      <c r="P6">
        <v>3229.15352449999</v>
      </c>
      <c r="Q6">
        <v>3205.5149772999998</v>
      </c>
      <c r="R6">
        <v>3182.2609470000002</v>
      </c>
      <c r="S6">
        <v>3162.7910929999898</v>
      </c>
      <c r="T6">
        <v>3149.8381294999999</v>
      </c>
      <c r="U6">
        <v>3145.41549080001</v>
      </c>
      <c r="V6">
        <v>3141.2245036000099</v>
      </c>
      <c r="W6">
        <v>3146.7420498000101</v>
      </c>
      <c r="X6">
        <v>3158.5580245999799</v>
      </c>
      <c r="Y6">
        <v>3176.8905006999898</v>
      </c>
      <c r="Z6">
        <v>3201.7061792</v>
      </c>
      <c r="AA6">
        <v>3233.2209290999899</v>
      </c>
      <c r="AB6">
        <v>3258.7475435000001</v>
      </c>
      <c r="AC6">
        <v>3295.1842078</v>
      </c>
      <c r="AD6">
        <v>3332.2206039999901</v>
      </c>
      <c r="AE6">
        <v>3361.3069643999902</v>
      </c>
      <c r="AF6">
        <v>3389.7231485999901</v>
      </c>
      <c r="AG6">
        <v>3422.3168119000002</v>
      </c>
      <c r="AH6">
        <v>3456.2377841000198</v>
      </c>
      <c r="AI6">
        <v>3488.4206293000002</v>
      </c>
      <c r="AJ6">
        <v>3521.12239459999</v>
      </c>
      <c r="AK6">
        <v>3558.5274237999902</v>
      </c>
      <c r="AL6">
        <v>3593.39308999999</v>
      </c>
      <c r="AM6">
        <v>3633.5200725999898</v>
      </c>
      <c r="AN6">
        <v>3677.2580207000001</v>
      </c>
      <c r="AO6">
        <v>3715.1006505999899</v>
      </c>
      <c r="AP6">
        <v>3796.3261720999899</v>
      </c>
      <c r="AQ6">
        <v>3978.1983481999901</v>
      </c>
      <c r="AR6">
        <v>4283.2093510000104</v>
      </c>
      <c r="AS6">
        <v>4739.7156633000004</v>
      </c>
      <c r="AT6">
        <v>4018.79</v>
      </c>
    </row>
    <row r="7" spans="1:46" x14ac:dyDescent="0.3">
      <c r="A7" t="s">
        <v>26</v>
      </c>
      <c r="B7">
        <v>8.8361200000000001E-2</v>
      </c>
      <c r="C7">
        <v>7.4151933869999798E-2</v>
      </c>
      <c r="D7">
        <v>6.16813721069999E-2</v>
      </c>
      <c r="E7">
        <v>4.82247164974271E-2</v>
      </c>
      <c r="F7">
        <v>3.3836766872702803E-2</v>
      </c>
      <c r="G7">
        <v>1.8882626076959799E-2</v>
      </c>
      <c r="H7">
        <v>3.5363675563699999E-3</v>
      </c>
      <c r="I7">
        <v>-1.20571550023189E-2</v>
      </c>
      <c r="J7">
        <v>-2.77579753760679E-2</v>
      </c>
      <c r="K7">
        <v>-4.3507688531375002E-2</v>
      </c>
      <c r="L7">
        <v>-5.9111179822882803E-2</v>
      </c>
      <c r="M7">
        <v>-7.4417705329819894E-2</v>
      </c>
      <c r="N7">
        <v>-8.9402443696099898E-2</v>
      </c>
      <c r="O7">
        <v>-0.104201193222309</v>
      </c>
      <c r="P7">
        <v>-0.118786531091699</v>
      </c>
      <c r="Q7">
        <v>-0.133287694602999</v>
      </c>
      <c r="R7">
        <v>-0.147290537990999</v>
      </c>
      <c r="S7">
        <v>-0.16119834540299999</v>
      </c>
      <c r="T7">
        <v>-0.17463271699399999</v>
      </c>
      <c r="U7">
        <v>-0.18797124032000001</v>
      </c>
      <c r="V7">
        <v>-0.20137210849999901</v>
      </c>
      <c r="W7">
        <v>-0.21390590806999901</v>
      </c>
      <c r="X7">
        <v>-0.22569824119999901</v>
      </c>
      <c r="Y7">
        <v>-0.236709617899999</v>
      </c>
      <c r="Z7">
        <v>-0.2469768299</v>
      </c>
      <c r="AA7">
        <v>-0.25693905230000003</v>
      </c>
      <c r="AB7">
        <v>-0.26541746159999902</v>
      </c>
      <c r="AC7">
        <v>-0.27248972720000098</v>
      </c>
      <c r="AD7">
        <v>-0.2781492438</v>
      </c>
      <c r="AE7">
        <v>-0.28225117119999898</v>
      </c>
      <c r="AF7">
        <v>-0.284784420199999</v>
      </c>
      <c r="AG7">
        <v>-0.28568541619999899</v>
      </c>
      <c r="AH7">
        <v>-0.28478758109999902</v>
      </c>
      <c r="AI7">
        <v>-0.28197735679999902</v>
      </c>
      <c r="AJ7">
        <v>-0.27709134759999798</v>
      </c>
      <c r="AK7">
        <v>-0.27023776799999999</v>
      </c>
      <c r="AL7">
        <v>-0.26114446420000198</v>
      </c>
      <c r="AM7">
        <v>-0.24976385479999899</v>
      </c>
      <c r="AN7">
        <v>-0.235830843899999</v>
      </c>
      <c r="AO7">
        <v>-0.21921547129999899</v>
      </c>
      <c r="AP7">
        <v>-0.19978097</v>
      </c>
      <c r="AQ7">
        <v>-0.17721946129999999</v>
      </c>
      <c r="AR7">
        <v>-0.151774679669999</v>
      </c>
      <c r="AS7">
        <v>-0.123127630839999</v>
      </c>
      <c r="AT7">
        <v>-7.2992399999999999E-2</v>
      </c>
    </row>
    <row r="8" spans="1:46" x14ac:dyDescent="0.3">
      <c r="A8" t="s">
        <v>0</v>
      </c>
      <c r="B8">
        <v>8.8361200000000001E-2</v>
      </c>
      <c r="C8">
        <v>7.4017731399999495E-2</v>
      </c>
      <c r="D8">
        <v>6.1570676294999897E-2</v>
      </c>
      <c r="E8">
        <v>4.8143594959490103E-2</v>
      </c>
      <c r="F8">
        <v>3.3871591021359899E-2</v>
      </c>
      <c r="G8">
        <v>1.9093864360148899E-2</v>
      </c>
      <c r="H8">
        <v>4.1434004027769899E-3</v>
      </c>
      <c r="I8">
        <v>-1.10555848587499E-2</v>
      </c>
      <c r="J8">
        <v>-2.6406282094980998E-2</v>
      </c>
      <c r="K8">
        <v>-4.1859538736180001E-2</v>
      </c>
      <c r="L8">
        <v>-5.7231076845208999E-2</v>
      </c>
      <c r="M8">
        <v>-7.23592229137901E-2</v>
      </c>
      <c r="N8">
        <v>-8.7281634078800296E-2</v>
      </c>
      <c r="O8">
        <v>-0.101886164395559</v>
      </c>
      <c r="P8">
        <v>-0.1162775481477</v>
      </c>
      <c r="Q8">
        <v>-0.13061468714630001</v>
      </c>
      <c r="R8">
        <v>-0.14453797951389899</v>
      </c>
      <c r="S8">
        <v>-0.15806969323119899</v>
      </c>
      <c r="T8">
        <v>-0.17120242400499999</v>
      </c>
      <c r="U8">
        <v>-0.18404007421599899</v>
      </c>
      <c r="V8">
        <v>-0.19676909831</v>
      </c>
      <c r="W8">
        <v>-0.20869277596999999</v>
      </c>
      <c r="X8">
        <v>-0.219933922569999</v>
      </c>
      <c r="Y8">
        <v>-0.23041740769999899</v>
      </c>
      <c r="Z8">
        <v>-0.24024627230000001</v>
      </c>
      <c r="AA8">
        <v>-0.25003179149999899</v>
      </c>
      <c r="AB8">
        <v>-0.25840277010000101</v>
      </c>
      <c r="AC8">
        <v>-0.26541804390000201</v>
      </c>
      <c r="AD8">
        <v>-0.27116676360000103</v>
      </c>
      <c r="AE8">
        <v>-0.27542298279999999</v>
      </c>
      <c r="AF8">
        <v>-0.27816223160000098</v>
      </c>
      <c r="AG8">
        <v>-0.27941118790000002</v>
      </c>
      <c r="AH8">
        <v>-0.278875867</v>
      </c>
      <c r="AI8">
        <v>-0.27651107829999999</v>
      </c>
      <c r="AJ8">
        <v>-0.27221253690000102</v>
      </c>
      <c r="AK8">
        <v>-0.2658655325</v>
      </c>
      <c r="AL8">
        <v>-0.25739455260000099</v>
      </c>
      <c r="AM8">
        <v>-0.246567972999999</v>
      </c>
      <c r="AN8">
        <v>-0.233123236499999</v>
      </c>
      <c r="AO8">
        <v>-0.21691943259999999</v>
      </c>
      <c r="AP8">
        <v>-0.19775124569999999</v>
      </c>
      <c r="AQ8">
        <v>-0.17539586612999999</v>
      </c>
      <c r="AR8">
        <v>-0.14986046612999901</v>
      </c>
      <c r="AS8">
        <v>-0.120983957589999</v>
      </c>
      <c r="AT8">
        <v>-6.3287399999999994E-2</v>
      </c>
    </row>
    <row r="9" spans="1:46" x14ac:dyDescent="0.3">
      <c r="A9" t="s">
        <v>1</v>
      </c>
      <c r="B9">
        <v>8.8361200000000001E-2</v>
      </c>
      <c r="C9">
        <v>7.5472704520000405E-2</v>
      </c>
      <c r="D9">
        <v>6.5905602663999904E-2</v>
      </c>
      <c r="E9">
        <v>5.6899255311279803E-2</v>
      </c>
      <c r="F9">
        <v>4.8476310128919703E-2</v>
      </c>
      <c r="G9">
        <v>4.1166286228600101E-2</v>
      </c>
      <c r="H9">
        <v>3.4951329499644003E-2</v>
      </c>
      <c r="I9">
        <v>2.9433275659289999E-2</v>
      </c>
      <c r="J9">
        <v>2.4839021116691999E-2</v>
      </c>
      <c r="K9">
        <v>2.12923250354775E-2</v>
      </c>
      <c r="L9">
        <v>1.8975718865830399E-2</v>
      </c>
      <c r="M9">
        <v>1.8036711480289899E-2</v>
      </c>
      <c r="N9">
        <v>1.83667756691329E-2</v>
      </c>
      <c r="O9">
        <v>1.9875254497759901E-2</v>
      </c>
      <c r="P9">
        <v>2.2494477513068999E-2</v>
      </c>
      <c r="Q9">
        <v>2.64041419325599E-2</v>
      </c>
      <c r="R9">
        <v>3.1913066567593802E-2</v>
      </c>
      <c r="S9">
        <v>3.9356660274936998E-2</v>
      </c>
      <c r="T9">
        <v>4.85664945472849E-2</v>
      </c>
      <c r="U9">
        <v>5.9367863376879902E-2</v>
      </c>
      <c r="V9">
        <v>7.2560638912520098E-2</v>
      </c>
      <c r="W9">
        <v>8.8456855491159794E-2</v>
      </c>
      <c r="X9">
        <v>0.106805131647369</v>
      </c>
      <c r="Y9">
        <v>0.12759686426363201</v>
      </c>
      <c r="Z9">
        <v>0.150595455447459</v>
      </c>
      <c r="AA9">
        <v>0.17710628582766</v>
      </c>
      <c r="AB9">
        <v>0.207347603852167</v>
      </c>
      <c r="AC9">
        <v>0.241082392876</v>
      </c>
      <c r="AD9">
        <v>0.27841835139099902</v>
      </c>
      <c r="AE9">
        <v>0.31992461875091999</v>
      </c>
      <c r="AF9">
        <v>0.36567489300821798</v>
      </c>
      <c r="AG9">
        <v>0.41616987455849902</v>
      </c>
      <c r="AH9">
        <v>0.471868148330852</v>
      </c>
      <c r="AI9">
        <v>0.53262530920079998</v>
      </c>
      <c r="AJ9">
        <v>0.59888207659000003</v>
      </c>
      <c r="AK9">
        <v>0.67051367252600103</v>
      </c>
      <c r="AL9">
        <v>0.74795089137000204</v>
      </c>
      <c r="AM9">
        <v>0.83150992911999799</v>
      </c>
      <c r="AN9">
        <v>0.92180837949000005</v>
      </c>
      <c r="AO9">
        <v>1.0188794458999899</v>
      </c>
      <c r="AP9">
        <v>1.12343283179999</v>
      </c>
      <c r="AQ9">
        <v>1.23609462709999</v>
      </c>
      <c r="AR9">
        <v>1.3566713077999999</v>
      </c>
      <c r="AS9">
        <v>1.48664832719999</v>
      </c>
      <c r="AT9">
        <v>1.5368299999999999</v>
      </c>
    </row>
    <row r="10" spans="1:46" x14ac:dyDescent="0.3">
      <c r="A10" t="s">
        <v>2</v>
      </c>
      <c r="B10">
        <v>8.8361200000000001E-2</v>
      </c>
      <c r="C10">
        <v>7.5820876330000203E-2</v>
      </c>
      <c r="D10">
        <v>6.6790149928999801E-2</v>
      </c>
      <c r="E10">
        <v>5.8435574941500097E-2</v>
      </c>
      <c r="F10">
        <v>5.0853044134745E-2</v>
      </c>
      <c r="G10">
        <v>4.4434862422263702E-2</v>
      </c>
      <c r="H10">
        <v>4.0704529213013499E-2</v>
      </c>
      <c r="I10">
        <v>4.0221163978149801E-2</v>
      </c>
      <c r="J10">
        <v>4.3861588680226098E-2</v>
      </c>
      <c r="K10">
        <v>5.17856202244159E-2</v>
      </c>
      <c r="L10">
        <v>6.3953114011060005E-2</v>
      </c>
      <c r="M10">
        <v>7.93782261360573E-2</v>
      </c>
      <c r="N10">
        <v>9.7130049065399696E-2</v>
      </c>
      <c r="O10">
        <v>0.11702022846278699</v>
      </c>
      <c r="P10">
        <v>0.13845184337744901</v>
      </c>
      <c r="Q10">
        <v>0.162344913142669</v>
      </c>
      <c r="R10">
        <v>0.18847123543570901</v>
      </c>
      <c r="S10">
        <v>0.21670931154607001</v>
      </c>
      <c r="T10">
        <v>0.24690358768105899</v>
      </c>
      <c r="U10">
        <v>0.27869061185163702</v>
      </c>
      <c r="V10">
        <v>0.31276523482298901</v>
      </c>
      <c r="W10">
        <v>0.34904990558078902</v>
      </c>
      <c r="X10">
        <v>0.38765833656206999</v>
      </c>
      <c r="Y10">
        <v>0.42861946089940001</v>
      </c>
      <c r="Z10">
        <v>0.47192717431588899</v>
      </c>
      <c r="AA10">
        <v>0.51958093451350196</v>
      </c>
      <c r="AB10">
        <v>0.57210479405819903</v>
      </c>
      <c r="AC10">
        <v>0.6291373453511</v>
      </c>
      <c r="AD10">
        <v>0.69122198974510096</v>
      </c>
      <c r="AE10">
        <v>0.75900746851760204</v>
      </c>
      <c r="AF10">
        <v>0.833302519269701</v>
      </c>
      <c r="AG10">
        <v>0.91395925445699899</v>
      </c>
      <c r="AH10">
        <v>1.0007652838799901</v>
      </c>
      <c r="AI10">
        <v>1.094533030852</v>
      </c>
      <c r="AJ10">
        <v>1.19537150522999</v>
      </c>
      <c r="AK10">
        <v>1.3030903417499999</v>
      </c>
      <c r="AL10">
        <v>1.42007053726999</v>
      </c>
      <c r="AM10">
        <v>1.5439185968</v>
      </c>
      <c r="AN10">
        <v>1.6772693978</v>
      </c>
      <c r="AO10">
        <v>1.8208211760999999</v>
      </c>
      <c r="AP10">
        <v>1.96501282129999</v>
      </c>
      <c r="AQ10">
        <v>2.0796782137999901</v>
      </c>
      <c r="AR10">
        <v>2.1482353366</v>
      </c>
      <c r="AS10">
        <v>2.1588377316999998</v>
      </c>
      <c r="AT10">
        <v>2.11775</v>
      </c>
    </row>
    <row r="11" spans="1:46" x14ac:dyDescent="0.3">
      <c r="A11" t="s">
        <v>27</v>
      </c>
      <c r="B11">
        <v>32159.1</v>
      </c>
      <c r="C11">
        <v>33332.788640000101</v>
      </c>
      <c r="D11">
        <v>33768.920680000097</v>
      </c>
      <c r="E11">
        <v>34184.973779999797</v>
      </c>
      <c r="F11">
        <v>34616.094120000002</v>
      </c>
      <c r="G11">
        <v>35072.592030000102</v>
      </c>
      <c r="H11">
        <v>35579.5926000002</v>
      </c>
      <c r="I11">
        <v>36130.345399999802</v>
      </c>
      <c r="J11">
        <v>36757.385169999798</v>
      </c>
      <c r="K11">
        <v>37442.735069999901</v>
      </c>
      <c r="L11">
        <v>38155.932359999701</v>
      </c>
      <c r="M11">
        <v>38959.141949999903</v>
      </c>
      <c r="N11">
        <v>39834.3965899998</v>
      </c>
      <c r="O11">
        <v>40774.886569999799</v>
      </c>
      <c r="P11">
        <v>41792.788549999903</v>
      </c>
      <c r="Q11">
        <v>42852.946470000097</v>
      </c>
      <c r="R11">
        <v>44065.24811</v>
      </c>
      <c r="S11">
        <v>45317.494929999797</v>
      </c>
      <c r="T11">
        <v>46689.1100299998</v>
      </c>
      <c r="U11">
        <v>48132.006520000003</v>
      </c>
      <c r="V11">
        <v>49602.6849699999</v>
      </c>
      <c r="W11">
        <v>51138.662389999903</v>
      </c>
      <c r="X11">
        <v>52730.813189999899</v>
      </c>
      <c r="Y11">
        <v>54393.773690000096</v>
      </c>
      <c r="Z11">
        <v>56131.049740000002</v>
      </c>
      <c r="AA11">
        <v>57880.947969999899</v>
      </c>
      <c r="AB11">
        <v>59762.846460000001</v>
      </c>
      <c r="AC11">
        <v>61752.859329999999</v>
      </c>
      <c r="AD11">
        <v>63872.336470000097</v>
      </c>
      <c r="AE11">
        <v>66175.171089999902</v>
      </c>
      <c r="AF11">
        <v>68644.776950000101</v>
      </c>
      <c r="AG11">
        <v>71260.897809999602</v>
      </c>
      <c r="AH11">
        <v>74010.016610000195</v>
      </c>
      <c r="AI11">
        <v>76893.813119999701</v>
      </c>
      <c r="AJ11">
        <v>79936.98921</v>
      </c>
      <c r="AK11">
        <v>83070.614739999801</v>
      </c>
      <c r="AL11">
        <v>86249.641699999906</v>
      </c>
      <c r="AM11">
        <v>89414.488680000097</v>
      </c>
      <c r="AN11">
        <v>92574.558679999798</v>
      </c>
      <c r="AO11">
        <v>95711.234519999998</v>
      </c>
      <c r="AP11">
        <v>98757.847859999805</v>
      </c>
      <c r="AQ11">
        <v>101898.17608</v>
      </c>
      <c r="AR11">
        <v>105114.38967999999</v>
      </c>
      <c r="AS11">
        <v>108400.18614000001</v>
      </c>
      <c r="AT11">
        <v>96572.4</v>
      </c>
    </row>
    <row r="12" spans="1:46" x14ac:dyDescent="0.3">
      <c r="A12" t="s">
        <v>28</v>
      </c>
      <c r="B12">
        <v>32159.1</v>
      </c>
      <c r="C12">
        <v>33354.467689999903</v>
      </c>
      <c r="D12">
        <v>33796.829270000002</v>
      </c>
      <c r="E12">
        <v>34233.613519999999</v>
      </c>
      <c r="F12">
        <v>34686.904260000003</v>
      </c>
      <c r="G12">
        <v>35156.544119999897</v>
      </c>
      <c r="H12">
        <v>35666.681519999896</v>
      </c>
      <c r="I12">
        <v>36226.835259999898</v>
      </c>
      <c r="J12">
        <v>36876.000390000299</v>
      </c>
      <c r="K12">
        <v>37575.484299999902</v>
      </c>
      <c r="L12">
        <v>38344.201579999797</v>
      </c>
      <c r="M12">
        <v>39199.542339999898</v>
      </c>
      <c r="N12">
        <v>40122.753199999999</v>
      </c>
      <c r="O12">
        <v>41115.105329999802</v>
      </c>
      <c r="P12">
        <v>42205.5708999997</v>
      </c>
      <c r="Q12">
        <v>43334.1154300001</v>
      </c>
      <c r="R12">
        <v>44561.298679999898</v>
      </c>
      <c r="S12">
        <v>45819.052600000097</v>
      </c>
      <c r="T12">
        <v>47150.858889999901</v>
      </c>
      <c r="U12">
        <v>48493.587610000002</v>
      </c>
      <c r="V12">
        <v>49830.737079999897</v>
      </c>
      <c r="W12">
        <v>51212.102740000002</v>
      </c>
      <c r="X12">
        <v>52604.824370000002</v>
      </c>
      <c r="Y12">
        <v>54063.030630000103</v>
      </c>
      <c r="Z12">
        <v>55605.26281</v>
      </c>
      <c r="AA12">
        <v>57101.104240000102</v>
      </c>
      <c r="AB12">
        <v>58651.404450000002</v>
      </c>
      <c r="AC12">
        <v>60237.859800000202</v>
      </c>
      <c r="AD12">
        <v>61850.65913</v>
      </c>
      <c r="AE12">
        <v>63555.645000000099</v>
      </c>
      <c r="AF12">
        <v>65364.1305499999</v>
      </c>
      <c r="AG12">
        <v>67244.682749999803</v>
      </c>
      <c r="AH12">
        <v>69225.124949999896</v>
      </c>
      <c r="AI12">
        <v>71313.039679999696</v>
      </c>
      <c r="AJ12">
        <v>73487.9388700001</v>
      </c>
      <c r="AK12">
        <v>75717.676450000596</v>
      </c>
      <c r="AL12">
        <v>77943.575760000094</v>
      </c>
      <c r="AM12">
        <v>80129.727830000003</v>
      </c>
      <c r="AN12">
        <v>82270.766300000003</v>
      </c>
      <c r="AO12">
        <v>84374.167149999805</v>
      </c>
      <c r="AP12">
        <v>86400.179379999798</v>
      </c>
      <c r="AQ12">
        <v>88467.555459999799</v>
      </c>
      <c r="AR12">
        <v>90557.568109999702</v>
      </c>
      <c r="AS12">
        <v>92739.205730000307</v>
      </c>
      <c r="AT12">
        <v>101004</v>
      </c>
    </row>
    <row r="13" spans="1:46" x14ac:dyDescent="0.3">
      <c r="A13" t="s">
        <v>29</v>
      </c>
      <c r="B13">
        <v>32159.1</v>
      </c>
      <c r="C13">
        <v>33303.323459999803</v>
      </c>
      <c r="D13">
        <v>33639.132980000002</v>
      </c>
      <c r="E13">
        <v>33891.672899999998</v>
      </c>
      <c r="F13">
        <v>34086.360840000001</v>
      </c>
      <c r="G13">
        <v>34209.178169999897</v>
      </c>
      <c r="H13">
        <v>34335.774679999799</v>
      </c>
      <c r="I13">
        <v>34507.004219999901</v>
      </c>
      <c r="J13">
        <v>34677.16663</v>
      </c>
      <c r="K13">
        <v>34845.210499999797</v>
      </c>
      <c r="L13">
        <v>35013.966859999899</v>
      </c>
      <c r="M13">
        <v>35214.418629999898</v>
      </c>
      <c r="N13">
        <v>35446.904439999897</v>
      </c>
      <c r="O13">
        <v>35721.694040000002</v>
      </c>
      <c r="P13">
        <v>36044.767970000001</v>
      </c>
      <c r="Q13">
        <v>36392.124669999903</v>
      </c>
      <c r="R13">
        <v>36764.333429999999</v>
      </c>
      <c r="S13">
        <v>37105.47277</v>
      </c>
      <c r="T13">
        <v>37448.744840000101</v>
      </c>
      <c r="U13">
        <v>37785.702659999901</v>
      </c>
      <c r="V13">
        <v>38023.38968</v>
      </c>
      <c r="W13">
        <v>38252.762259999799</v>
      </c>
      <c r="X13">
        <v>38481.928480000002</v>
      </c>
      <c r="Y13">
        <v>38702.575859999903</v>
      </c>
      <c r="Z13">
        <v>38960.0252799999</v>
      </c>
      <c r="AA13">
        <v>39145.054409999997</v>
      </c>
      <c r="AB13">
        <v>39360.500109999601</v>
      </c>
      <c r="AC13">
        <v>39593.2696</v>
      </c>
      <c r="AD13">
        <v>39835.025290000201</v>
      </c>
      <c r="AE13">
        <v>40061.8918599998</v>
      </c>
      <c r="AF13">
        <v>40343.107909999999</v>
      </c>
      <c r="AG13">
        <v>40607.629090000002</v>
      </c>
      <c r="AH13">
        <v>40875.3158700001</v>
      </c>
      <c r="AI13">
        <v>41164.311889999903</v>
      </c>
      <c r="AJ13">
        <v>41466.0049099998</v>
      </c>
      <c r="AK13">
        <v>41784.931539999998</v>
      </c>
      <c r="AL13">
        <v>42135.666619999902</v>
      </c>
      <c r="AM13">
        <v>42488.318499999899</v>
      </c>
      <c r="AN13">
        <v>42847.497580000003</v>
      </c>
      <c r="AO13">
        <v>43232.218099999802</v>
      </c>
      <c r="AP13">
        <v>43618.1722899999</v>
      </c>
      <c r="AQ13">
        <v>44001.651469999902</v>
      </c>
      <c r="AR13">
        <v>44415.655219999702</v>
      </c>
      <c r="AS13">
        <v>44822.103560000003</v>
      </c>
      <c r="AT13">
        <v>42312.3</v>
      </c>
    </row>
    <row r="14" spans="1:46" x14ac:dyDescent="0.3">
      <c r="A14" t="s">
        <v>30</v>
      </c>
      <c r="B14">
        <v>32159.1</v>
      </c>
      <c r="C14">
        <v>33293.588309999999</v>
      </c>
      <c r="D14">
        <v>33616.208200000197</v>
      </c>
      <c r="E14">
        <v>33873.654739999904</v>
      </c>
      <c r="F14">
        <v>34077.841079999802</v>
      </c>
      <c r="G14">
        <v>34192.5978700001</v>
      </c>
      <c r="H14">
        <v>34134.456949999803</v>
      </c>
      <c r="I14">
        <v>33896.962129999898</v>
      </c>
      <c r="J14">
        <v>33472.210160000002</v>
      </c>
      <c r="K14">
        <v>32884.154979999999</v>
      </c>
      <c r="L14">
        <v>32193.8325</v>
      </c>
      <c r="M14">
        <v>31547.402740000001</v>
      </c>
      <c r="N14">
        <v>30952.3131299999</v>
      </c>
      <c r="O14">
        <v>30431.716549999899</v>
      </c>
      <c r="P14">
        <v>30026.073514</v>
      </c>
      <c r="Q14">
        <v>29659.940603999901</v>
      </c>
      <c r="R14">
        <v>29364.383028999899</v>
      </c>
      <c r="S14">
        <v>29108.077669999901</v>
      </c>
      <c r="T14">
        <v>28903.991977000001</v>
      </c>
      <c r="U14">
        <v>28768.303209000002</v>
      </c>
      <c r="V14">
        <v>28628.289405</v>
      </c>
      <c r="W14">
        <v>28568.890874000001</v>
      </c>
      <c r="X14">
        <v>28566.921726999899</v>
      </c>
      <c r="Y14">
        <v>28627.987706</v>
      </c>
      <c r="Z14">
        <v>28753.326262999999</v>
      </c>
      <c r="AA14">
        <v>28902.289992999999</v>
      </c>
      <c r="AB14">
        <v>29071.001875999998</v>
      </c>
      <c r="AC14">
        <v>29291.858380999998</v>
      </c>
      <c r="AD14">
        <v>29552.015022999902</v>
      </c>
      <c r="AE14">
        <v>29794.283841999899</v>
      </c>
      <c r="AF14">
        <v>30036.026414999898</v>
      </c>
      <c r="AG14">
        <v>30310.745631999998</v>
      </c>
      <c r="AH14">
        <v>30613.142030999901</v>
      </c>
      <c r="AI14">
        <v>30926.609335000099</v>
      </c>
      <c r="AJ14">
        <v>31258.027168999899</v>
      </c>
      <c r="AK14">
        <v>31633.702530999999</v>
      </c>
      <c r="AL14">
        <v>32019.542900999899</v>
      </c>
      <c r="AM14">
        <v>32456.464896000001</v>
      </c>
      <c r="AN14">
        <v>32935.163233000101</v>
      </c>
      <c r="AO14">
        <v>33429.2142699998</v>
      </c>
      <c r="AP14">
        <v>34125.141697999898</v>
      </c>
      <c r="AQ14">
        <v>35425.606338999802</v>
      </c>
      <c r="AR14">
        <v>37629.700553999799</v>
      </c>
      <c r="AS14">
        <v>41040.606003999899</v>
      </c>
      <c r="AT14">
        <v>37273.599999999999</v>
      </c>
    </row>
    <row r="15" spans="1:46" x14ac:dyDescent="0.3">
      <c r="A15" t="s">
        <v>31</v>
      </c>
      <c r="B15">
        <v>9017.41</v>
      </c>
      <c r="C15">
        <v>9348.8343660000191</v>
      </c>
      <c r="D15">
        <v>9474.3221389999799</v>
      </c>
      <c r="E15">
        <v>9595.0828810000494</v>
      </c>
      <c r="F15">
        <v>9721.0100089999396</v>
      </c>
      <c r="G15">
        <v>9854.2488449999892</v>
      </c>
      <c r="H15">
        <v>10000.5390889999</v>
      </c>
      <c r="I15">
        <v>10157.941762</v>
      </c>
      <c r="J15">
        <v>10335.5548799999</v>
      </c>
      <c r="K15">
        <v>10528.264014999901</v>
      </c>
      <c r="L15">
        <v>10727.0357589999</v>
      </c>
      <c r="M15">
        <v>10948.56812</v>
      </c>
      <c r="N15">
        <v>11187.6351609999</v>
      </c>
      <c r="O15">
        <v>11442.127772</v>
      </c>
      <c r="P15">
        <v>11715.239067</v>
      </c>
      <c r="Q15">
        <v>11996.7570349999</v>
      </c>
      <c r="R15">
        <v>12316.952950999999</v>
      </c>
      <c r="S15">
        <v>12644.083704999999</v>
      </c>
      <c r="T15">
        <v>12999.958784999901</v>
      </c>
      <c r="U15">
        <v>13370.749121000001</v>
      </c>
      <c r="V15">
        <v>13743.598662</v>
      </c>
      <c r="W15">
        <v>14127.834895</v>
      </c>
      <c r="X15">
        <v>14520.417873999901</v>
      </c>
      <c r="Y15">
        <v>14924.839209</v>
      </c>
      <c r="Z15">
        <v>15341.466699999901</v>
      </c>
      <c r="AA15">
        <v>15752.6931969999</v>
      </c>
      <c r="AB15">
        <v>16190.093655999901</v>
      </c>
      <c r="AC15">
        <v>16646.294014999999</v>
      </c>
      <c r="AD15">
        <v>17126.125309999901</v>
      </c>
      <c r="AE15">
        <v>17642.928409999899</v>
      </c>
      <c r="AF15">
        <v>18191.542045999999</v>
      </c>
      <c r="AG15">
        <v>18766.343032999899</v>
      </c>
      <c r="AH15">
        <v>19362.665800999999</v>
      </c>
      <c r="AI15">
        <v>19979.8526100001</v>
      </c>
      <c r="AJ15">
        <v>20623.141886000001</v>
      </c>
      <c r="AK15">
        <v>21274.169267000001</v>
      </c>
      <c r="AL15">
        <v>21921.624774999898</v>
      </c>
      <c r="AM15">
        <v>22549.955513000001</v>
      </c>
      <c r="AN15">
        <v>23161.352192999999</v>
      </c>
      <c r="AO15">
        <v>23750.990585</v>
      </c>
      <c r="AP15">
        <v>24303.051626</v>
      </c>
      <c r="AQ15">
        <v>24863.910564999998</v>
      </c>
      <c r="AR15">
        <v>25428.598986000001</v>
      </c>
      <c r="AS15">
        <v>25995.067063999901</v>
      </c>
      <c r="AT15">
        <v>22954</v>
      </c>
    </row>
    <row r="16" spans="1:46" x14ac:dyDescent="0.3">
      <c r="A16" t="s">
        <v>3</v>
      </c>
      <c r="B16">
        <v>9017.41</v>
      </c>
      <c r="C16">
        <v>9353.3456490000208</v>
      </c>
      <c r="D16">
        <v>9477.8154670000204</v>
      </c>
      <c r="E16">
        <v>9600.3865219999498</v>
      </c>
      <c r="F16">
        <v>9727.2386919999808</v>
      </c>
      <c r="G16">
        <v>9857.7670910000106</v>
      </c>
      <c r="H16">
        <v>9997.7773250000191</v>
      </c>
      <c r="I16">
        <v>10149.850584</v>
      </c>
      <c r="J16">
        <v>10324.799602999999</v>
      </c>
      <c r="K16">
        <v>10511.653576999999</v>
      </c>
      <c r="L16">
        <v>10715.2299969999</v>
      </c>
      <c r="M16">
        <v>10939.6283899999</v>
      </c>
      <c r="N16">
        <v>11179.3495639999</v>
      </c>
      <c r="O16">
        <v>11434.465840999999</v>
      </c>
      <c r="P16">
        <v>11712.708635000001</v>
      </c>
      <c r="Q16">
        <v>11997.0194339999</v>
      </c>
      <c r="R16">
        <v>12303.74062</v>
      </c>
      <c r="S16">
        <v>12613.668330999901</v>
      </c>
      <c r="T16">
        <v>12938.409917000001</v>
      </c>
      <c r="U16">
        <v>13260.249255999999</v>
      </c>
      <c r="V16">
        <v>13574.2494909999</v>
      </c>
      <c r="W16">
        <v>13893.4238409999</v>
      </c>
      <c r="X16">
        <v>14208.471747</v>
      </c>
      <c r="Y16">
        <v>14533.634985000001</v>
      </c>
      <c r="Z16">
        <v>14873.349962999901</v>
      </c>
      <c r="AA16">
        <v>15192.019398</v>
      </c>
      <c r="AB16">
        <v>15515.7793649999</v>
      </c>
      <c r="AC16">
        <v>15839.261227999899</v>
      </c>
      <c r="AD16">
        <v>16159.4262</v>
      </c>
      <c r="AE16">
        <v>16492.935599999899</v>
      </c>
      <c r="AF16">
        <v>16841.8799689999</v>
      </c>
      <c r="AG16">
        <v>17197.274945000001</v>
      </c>
      <c r="AH16">
        <v>17565.455320999899</v>
      </c>
      <c r="AI16">
        <v>17947.415815999899</v>
      </c>
      <c r="AJ16">
        <v>18337.058273999999</v>
      </c>
      <c r="AK16">
        <v>18725.856551999899</v>
      </c>
      <c r="AL16">
        <v>19099.2841689999</v>
      </c>
      <c r="AM16">
        <v>19448.4230049998</v>
      </c>
      <c r="AN16">
        <v>19772.052799999899</v>
      </c>
      <c r="AO16">
        <v>20072.098402</v>
      </c>
      <c r="AP16">
        <v>20339.812790999898</v>
      </c>
      <c r="AQ16">
        <v>20604.1536109999</v>
      </c>
      <c r="AR16">
        <v>20860.433744000002</v>
      </c>
      <c r="AS16">
        <v>21124.1460669999</v>
      </c>
      <c r="AT16">
        <v>22743.599999999999</v>
      </c>
    </row>
    <row r="17" spans="1:46" x14ac:dyDescent="0.3">
      <c r="A17" t="s">
        <v>4</v>
      </c>
      <c r="B17">
        <v>9017.41</v>
      </c>
      <c r="C17">
        <v>9340.6309209999908</v>
      </c>
      <c r="D17">
        <v>9438.1442299999708</v>
      </c>
      <c r="E17">
        <v>9513.28652899999</v>
      </c>
      <c r="F17">
        <v>9573.1868730000406</v>
      </c>
      <c r="G17">
        <v>9613.3398619999407</v>
      </c>
      <c r="H17">
        <v>9654.0596329999807</v>
      </c>
      <c r="I17">
        <v>9706.8324779999894</v>
      </c>
      <c r="J17">
        <v>9758.8068879999701</v>
      </c>
      <c r="K17">
        <v>9809.67646100001</v>
      </c>
      <c r="L17">
        <v>9859.7806000000091</v>
      </c>
      <c r="M17">
        <v>9917.0723210000797</v>
      </c>
      <c r="N17">
        <v>9981.6193560000193</v>
      </c>
      <c r="O17">
        <v>10056.274658999901</v>
      </c>
      <c r="P17">
        <v>10142.673102999899</v>
      </c>
      <c r="Q17">
        <v>10233.431182</v>
      </c>
      <c r="R17">
        <v>10327.676414</v>
      </c>
      <c r="S17">
        <v>10409.6069839999</v>
      </c>
      <c r="T17">
        <v>10488.4776039999</v>
      </c>
      <c r="U17">
        <v>10561.846626999901</v>
      </c>
      <c r="V17">
        <v>10603.492499</v>
      </c>
      <c r="W17">
        <v>10638.463107</v>
      </c>
      <c r="X17">
        <v>10668.985978000001</v>
      </c>
      <c r="Y17">
        <v>10692.730718999999</v>
      </c>
      <c r="Z17">
        <v>10722.1689459999</v>
      </c>
      <c r="AA17">
        <v>10727.4372579999</v>
      </c>
      <c r="AB17">
        <v>10737.1992989999</v>
      </c>
      <c r="AC17">
        <v>10747.778705999999</v>
      </c>
      <c r="AD17">
        <v>10756.8477529999</v>
      </c>
      <c r="AE17">
        <v>10757.9522759999</v>
      </c>
      <c r="AF17">
        <v>10770.1694569999</v>
      </c>
      <c r="AG17">
        <v>10775.265347999901</v>
      </c>
      <c r="AH17">
        <v>10778.559623999899</v>
      </c>
      <c r="AI17">
        <v>10784.7950799999</v>
      </c>
      <c r="AJ17">
        <v>10791.624013999901</v>
      </c>
      <c r="AK17">
        <v>10800.665745999901</v>
      </c>
      <c r="AL17">
        <v>10816.428825000001</v>
      </c>
      <c r="AM17">
        <v>10831.127462</v>
      </c>
      <c r="AN17">
        <v>10845.925923999899</v>
      </c>
      <c r="AO17">
        <v>10865.573770999999</v>
      </c>
      <c r="AP17">
        <v>10884.340205999901</v>
      </c>
      <c r="AQ17">
        <v>10902.088153000001</v>
      </c>
      <c r="AR17">
        <v>10926.9601909999</v>
      </c>
      <c r="AS17">
        <v>10949.5082169999</v>
      </c>
      <c r="AT17">
        <v>10264.200000000001</v>
      </c>
    </row>
    <row r="18" spans="1:46" x14ac:dyDescent="0.3">
      <c r="A18" t="s">
        <v>5</v>
      </c>
      <c r="B18">
        <v>9017.41</v>
      </c>
      <c r="C18">
        <v>9336.068276</v>
      </c>
      <c r="D18">
        <v>9426.5974659999501</v>
      </c>
      <c r="E18">
        <v>9498.3578539999908</v>
      </c>
      <c r="F18">
        <v>9554.6816679999993</v>
      </c>
      <c r="G18">
        <v>9584.8988749999899</v>
      </c>
      <c r="H18">
        <v>9564.7523560000409</v>
      </c>
      <c r="I18">
        <v>9492.5039910000505</v>
      </c>
      <c r="J18">
        <v>9366.0764990000098</v>
      </c>
      <c r="K18">
        <v>9192.3653640000193</v>
      </c>
      <c r="L18">
        <v>8988.2740530000192</v>
      </c>
      <c r="M18">
        <v>8794.1842470000192</v>
      </c>
      <c r="N18">
        <v>8612.2915220000505</v>
      </c>
      <c r="O18">
        <v>8449.1109579999902</v>
      </c>
      <c r="P18">
        <v>8315.8632819999893</v>
      </c>
      <c r="Q18">
        <v>8191.4868159999896</v>
      </c>
      <c r="R18">
        <v>8084.3779560000103</v>
      </c>
      <c r="S18">
        <v>7985.8681389999902</v>
      </c>
      <c r="T18">
        <v>7899.4878799999997</v>
      </c>
      <c r="U18">
        <v>7829.5614969999797</v>
      </c>
      <c r="V18">
        <v>7756.0994769999797</v>
      </c>
      <c r="W18">
        <v>7701.8919819999901</v>
      </c>
      <c r="X18">
        <v>7660.4603369999604</v>
      </c>
      <c r="Y18">
        <v>7633.0982720000202</v>
      </c>
      <c r="Z18">
        <v>7619.8777120000204</v>
      </c>
      <c r="AA18">
        <v>7609.7087169999704</v>
      </c>
      <c r="AB18">
        <v>7601.3186260000002</v>
      </c>
      <c r="AC18">
        <v>7603.0232289999703</v>
      </c>
      <c r="AD18">
        <v>7611.2182620000103</v>
      </c>
      <c r="AE18">
        <v>7611.0568030000004</v>
      </c>
      <c r="AF18">
        <v>7607.12456200001</v>
      </c>
      <c r="AG18">
        <v>7607.9624589999803</v>
      </c>
      <c r="AH18">
        <v>7612.0383119999897</v>
      </c>
      <c r="AI18">
        <v>7615.0768460000099</v>
      </c>
      <c r="AJ18">
        <v>7618.68567300001</v>
      </c>
      <c r="AK18">
        <v>7629.0072719999798</v>
      </c>
      <c r="AL18">
        <v>7637.4432859999997</v>
      </c>
      <c r="AM18">
        <v>7653.5740620000097</v>
      </c>
      <c r="AN18">
        <v>7674.8245279999801</v>
      </c>
      <c r="AO18">
        <v>7694.7699269999803</v>
      </c>
      <c r="AP18">
        <v>7756.1850590000104</v>
      </c>
      <c r="AQ18">
        <v>7948.5042999999596</v>
      </c>
      <c r="AR18">
        <v>8332.6573989999397</v>
      </c>
      <c r="AS18">
        <v>8966.8796009999805</v>
      </c>
      <c r="AT18">
        <v>8033.31</v>
      </c>
    </row>
    <row r="21" spans="1:46" x14ac:dyDescent="0.3">
      <c r="A21" t="s">
        <v>22</v>
      </c>
    </row>
    <row r="22" spans="1:46" x14ac:dyDescent="0.3">
      <c r="A22" t="s">
        <v>18</v>
      </c>
      <c r="B22">
        <f>B3/B15</f>
        <v>0.34200507684579051</v>
      </c>
      <c r="C22">
        <f t="shared" ref="C22:AT22" si="0">C3/C15</f>
        <v>0.33974970628974599</v>
      </c>
      <c r="D22">
        <f t="shared" si="0"/>
        <v>0.34534627111015176</v>
      </c>
      <c r="E22">
        <f t="shared" si="0"/>
        <v>0.3515397836405591</v>
      </c>
      <c r="F22">
        <f t="shared" si="0"/>
        <v>0.35761125961001072</v>
      </c>
      <c r="G22">
        <f t="shared" si="0"/>
        <v>0.36356696723949983</v>
      </c>
      <c r="H22">
        <f t="shared" si="0"/>
        <v>0.36915403471206282</v>
      </c>
      <c r="I22">
        <f t="shared" si="0"/>
        <v>0.37426726792450771</v>
      </c>
      <c r="J22">
        <f t="shared" si="0"/>
        <v>0.3791275380466122</v>
      </c>
      <c r="K22">
        <f t="shared" si="0"/>
        <v>0.38341894791475156</v>
      </c>
      <c r="L22">
        <f t="shared" si="0"/>
        <v>0.38757376878433958</v>
      </c>
      <c r="M22">
        <f t="shared" si="0"/>
        <v>0.3913672810942862</v>
      </c>
      <c r="N22">
        <f t="shared" si="0"/>
        <v>0.39481768206009427</v>
      </c>
      <c r="O22">
        <f t="shared" si="0"/>
        <v>0.39765750843426168</v>
      </c>
      <c r="P22">
        <f t="shared" si="0"/>
        <v>0.40002959932767967</v>
      </c>
      <c r="Q22">
        <f t="shared" si="0"/>
        <v>0.40258341541048143</v>
      </c>
      <c r="R22">
        <f t="shared" si="0"/>
        <v>0.40513812513953401</v>
      </c>
      <c r="S22">
        <f t="shared" si="0"/>
        <v>0.40711928361913913</v>
      </c>
      <c r="T22">
        <f t="shared" si="0"/>
        <v>0.40972118751221343</v>
      </c>
      <c r="U22">
        <f t="shared" si="0"/>
        <v>0.41204366241133661</v>
      </c>
      <c r="V22">
        <f t="shared" si="0"/>
        <v>0.41506244312651192</v>
      </c>
      <c r="W22">
        <f t="shared" si="0"/>
        <v>0.41789690599296814</v>
      </c>
      <c r="X22">
        <f t="shared" si="0"/>
        <v>0.42084523772156845</v>
      </c>
      <c r="Y22">
        <f t="shared" si="0"/>
        <v>0.42399128381792539</v>
      </c>
      <c r="Z22">
        <f t="shared" si="0"/>
        <v>0.42714624097838261</v>
      </c>
      <c r="AA22">
        <f t="shared" si="0"/>
        <v>0.43119884568650391</v>
      </c>
      <c r="AB22">
        <f t="shared" si="0"/>
        <v>0.43516729845408086</v>
      </c>
      <c r="AC22">
        <f t="shared" si="0"/>
        <v>0.43938496583138781</v>
      </c>
      <c r="AD22">
        <f t="shared" si="0"/>
        <v>0.44368847847698267</v>
      </c>
      <c r="AE22">
        <f t="shared" si="0"/>
        <v>0.44813274085036231</v>
      </c>
      <c r="AF22">
        <f t="shared" si="0"/>
        <v>0.45243873401099355</v>
      </c>
      <c r="AG22">
        <f t="shared" si="0"/>
        <v>0.45658126566975854</v>
      </c>
      <c r="AH22">
        <f t="shared" si="0"/>
        <v>0.46059078355519667</v>
      </c>
      <c r="AI22">
        <f t="shared" si="0"/>
        <v>0.46453715010663249</v>
      </c>
      <c r="AJ22">
        <f t="shared" si="0"/>
        <v>0.46849668844876358</v>
      </c>
      <c r="AK22">
        <f t="shared" si="0"/>
        <v>0.47200009137728832</v>
      </c>
      <c r="AL22">
        <f t="shared" si="0"/>
        <v>0.47544634254876067</v>
      </c>
      <c r="AM22">
        <f t="shared" si="0"/>
        <v>0.47861100292539188</v>
      </c>
      <c r="AN22">
        <f t="shared" si="0"/>
        <v>0.48180683934216278</v>
      </c>
      <c r="AO22">
        <f t="shared" si="0"/>
        <v>0.48493872871449756</v>
      </c>
      <c r="AP22">
        <f t="shared" si="0"/>
        <v>0.48791820021128646</v>
      </c>
      <c r="AQ22">
        <f t="shared" si="0"/>
        <v>0.49165412560676985</v>
      </c>
      <c r="AR22">
        <f t="shared" si="0"/>
        <v>0.49516673309183623</v>
      </c>
      <c r="AS22">
        <f t="shared" si="0"/>
        <v>0.49875033686506476</v>
      </c>
      <c r="AT22">
        <f t="shared" si="0"/>
        <v>0.50421277337283266</v>
      </c>
    </row>
    <row r="23" spans="1:46" x14ac:dyDescent="0.3">
      <c r="A23" t="s">
        <v>19</v>
      </c>
      <c r="B23">
        <f t="shared" ref="B23:AT23" si="1">B4/B16</f>
        <v>0.34200507684579051</v>
      </c>
      <c r="C23">
        <f t="shared" si="1"/>
        <v>0.33983217655810949</v>
      </c>
      <c r="D23">
        <f t="shared" si="1"/>
        <v>0.34530339426790962</v>
      </c>
      <c r="E23">
        <f t="shared" si="1"/>
        <v>0.35149340719430022</v>
      </c>
      <c r="F23">
        <f t="shared" si="1"/>
        <v>0.3575624656831457</v>
      </c>
      <c r="G23">
        <f t="shared" si="1"/>
        <v>0.36342868581981963</v>
      </c>
      <c r="H23">
        <f t="shared" si="1"/>
        <v>0.36896466185297666</v>
      </c>
      <c r="I23">
        <f t="shared" si="1"/>
        <v>0.37406420100262533</v>
      </c>
      <c r="J23">
        <f t="shared" si="1"/>
        <v>0.37903932690982906</v>
      </c>
      <c r="K23">
        <f t="shared" si="1"/>
        <v>0.38327333092628424</v>
      </c>
      <c r="L23">
        <f t="shared" si="1"/>
        <v>0.38765263313647924</v>
      </c>
      <c r="M23">
        <f t="shared" si="1"/>
        <v>0.39146562436386551</v>
      </c>
      <c r="N23">
        <f t="shared" si="1"/>
        <v>0.39473947520262187</v>
      </c>
      <c r="O23">
        <f t="shared" si="1"/>
        <v>0.39760101435594558</v>
      </c>
      <c r="P23">
        <f t="shared" si="1"/>
        <v>0.40009455302223607</v>
      </c>
      <c r="Q23">
        <f t="shared" si="1"/>
        <v>0.40263407386925548</v>
      </c>
      <c r="R23">
        <f t="shared" si="1"/>
        <v>0.40467370393899033</v>
      </c>
      <c r="S23">
        <f t="shared" si="1"/>
        <v>0.40659237141947413</v>
      </c>
      <c r="T23">
        <f t="shared" si="1"/>
        <v>0.4087893832340696</v>
      </c>
      <c r="U23">
        <f t="shared" si="1"/>
        <v>0.41071583187138849</v>
      </c>
      <c r="V23">
        <f t="shared" si="1"/>
        <v>0.41359304274776876</v>
      </c>
      <c r="W23">
        <f t="shared" si="1"/>
        <v>0.41630057358012129</v>
      </c>
      <c r="X23">
        <f t="shared" si="1"/>
        <v>0.4191426913494351</v>
      </c>
      <c r="Y23">
        <f t="shared" si="1"/>
        <v>0.42233074467158155</v>
      </c>
      <c r="Z23">
        <f t="shared" si="1"/>
        <v>0.42559831751066102</v>
      </c>
      <c r="AA23">
        <f t="shared" si="1"/>
        <v>0.42939603913741592</v>
      </c>
      <c r="AB23">
        <f t="shared" si="1"/>
        <v>0.43306468717628699</v>
      </c>
      <c r="AC23">
        <f t="shared" si="1"/>
        <v>0.43703412680403858</v>
      </c>
      <c r="AD23">
        <f t="shared" si="1"/>
        <v>0.44097310918131427</v>
      </c>
      <c r="AE23">
        <f t="shared" si="1"/>
        <v>0.44513299785151983</v>
      </c>
      <c r="AF23">
        <f t="shared" si="1"/>
        <v>0.44935102583143377</v>
      </c>
      <c r="AG23">
        <f t="shared" si="1"/>
        <v>0.45335149335777625</v>
      </c>
      <c r="AH23">
        <f t="shared" si="1"/>
        <v>0.45751807534372058</v>
      </c>
      <c r="AI23">
        <f t="shared" si="1"/>
        <v>0.46156437316257182</v>
      </c>
      <c r="AJ23">
        <f t="shared" si="1"/>
        <v>0.46547840801173812</v>
      </c>
      <c r="AK23">
        <f t="shared" si="1"/>
        <v>0.4691973625666615</v>
      </c>
      <c r="AL23">
        <f t="shared" si="1"/>
        <v>0.47264101277952125</v>
      </c>
      <c r="AM23">
        <f t="shared" si="1"/>
        <v>0.47585278166876671</v>
      </c>
      <c r="AN23">
        <f t="shared" si="1"/>
        <v>0.47908383326793652</v>
      </c>
      <c r="AO23">
        <f t="shared" si="1"/>
        <v>0.48240226293605681</v>
      </c>
      <c r="AP23">
        <f t="shared" si="1"/>
        <v>0.48558437958535777</v>
      </c>
      <c r="AQ23">
        <f t="shared" si="1"/>
        <v>0.48926985380355931</v>
      </c>
      <c r="AR23">
        <f t="shared" si="1"/>
        <v>0.49288108383447615</v>
      </c>
      <c r="AS23">
        <f t="shared" si="1"/>
        <v>0.49664912932927363</v>
      </c>
      <c r="AT23">
        <f t="shared" si="1"/>
        <v>0.48702931813784978</v>
      </c>
    </row>
    <row r="24" spans="1:46" x14ac:dyDescent="0.3">
      <c r="A24" t="s">
        <v>20</v>
      </c>
      <c r="B24">
        <f t="shared" ref="B24:AT24" si="2">B5/B17</f>
        <v>0.34200507684579051</v>
      </c>
      <c r="C24">
        <f t="shared" si="2"/>
        <v>0.33943300177634789</v>
      </c>
      <c r="D24">
        <f t="shared" si="2"/>
        <v>0.3444982643584808</v>
      </c>
      <c r="E24">
        <f t="shared" si="2"/>
        <v>0.35014645536490008</v>
      </c>
      <c r="F24">
        <f t="shared" si="2"/>
        <v>0.35556078515505812</v>
      </c>
      <c r="G24">
        <f t="shared" si="2"/>
        <v>0.36072871164242432</v>
      </c>
      <c r="H24">
        <f t="shared" si="2"/>
        <v>0.36602920536362266</v>
      </c>
      <c r="I24">
        <f t="shared" si="2"/>
        <v>0.37124524144898857</v>
      </c>
      <c r="J24">
        <f t="shared" si="2"/>
        <v>0.37574088677878353</v>
      </c>
      <c r="K24">
        <f t="shared" si="2"/>
        <v>0.37967341112698766</v>
      </c>
      <c r="L24">
        <f t="shared" si="2"/>
        <v>0.38369912074919665</v>
      </c>
      <c r="M24">
        <f t="shared" si="2"/>
        <v>0.38731288011950749</v>
      </c>
      <c r="N24">
        <f t="shared" si="2"/>
        <v>0.39061403104460279</v>
      </c>
      <c r="O24">
        <f t="shared" si="2"/>
        <v>0.39358214828169991</v>
      </c>
      <c r="P24">
        <f t="shared" si="2"/>
        <v>0.39604048491042348</v>
      </c>
      <c r="Q24">
        <f t="shared" si="2"/>
        <v>0.39868088145999808</v>
      </c>
      <c r="R24">
        <f t="shared" si="2"/>
        <v>0.40054292409785602</v>
      </c>
      <c r="S24">
        <f t="shared" si="2"/>
        <v>0.4023417157283169</v>
      </c>
      <c r="T24">
        <f t="shared" si="2"/>
        <v>0.40436473195905492</v>
      </c>
      <c r="U24">
        <f t="shared" si="2"/>
        <v>0.40636397304124861</v>
      </c>
      <c r="V24">
        <f t="shared" si="2"/>
        <v>0.4088475229655566</v>
      </c>
      <c r="W24">
        <f t="shared" si="2"/>
        <v>0.41136327662972832</v>
      </c>
      <c r="X24">
        <f t="shared" si="2"/>
        <v>0.41443192156382175</v>
      </c>
      <c r="Y24">
        <f t="shared" si="2"/>
        <v>0.41757889451625402</v>
      </c>
      <c r="Z24">
        <f t="shared" si="2"/>
        <v>0.42091177127774038</v>
      </c>
      <c r="AA24">
        <f t="shared" si="2"/>
        <v>0.42470257773844555</v>
      </c>
      <c r="AB24">
        <f t="shared" si="2"/>
        <v>0.42866934726905198</v>
      </c>
      <c r="AC24">
        <f t="shared" si="2"/>
        <v>0.43287261686945178</v>
      </c>
      <c r="AD24">
        <f t="shared" si="2"/>
        <v>0.43712801370537474</v>
      </c>
      <c r="AE24">
        <f t="shared" si="2"/>
        <v>0.44097255725732915</v>
      </c>
      <c r="AF24">
        <f t="shared" si="2"/>
        <v>0.4454882964614495</v>
      </c>
      <c r="AG24">
        <f t="shared" si="2"/>
        <v>0.44934720664663069</v>
      </c>
      <c r="AH24">
        <f t="shared" si="2"/>
        <v>0.45343173387635799</v>
      </c>
      <c r="AI24">
        <f t="shared" si="2"/>
        <v>0.45768499089553832</v>
      </c>
      <c r="AJ24">
        <f t="shared" si="2"/>
        <v>0.4616588726160985</v>
      </c>
      <c r="AK24">
        <f t="shared" si="2"/>
        <v>0.46568926816967682</v>
      </c>
      <c r="AL24">
        <f t="shared" si="2"/>
        <v>0.47003185702560196</v>
      </c>
      <c r="AM24">
        <f t="shared" si="2"/>
        <v>0.47384074188083725</v>
      </c>
      <c r="AN24">
        <f t="shared" si="2"/>
        <v>0.47779129724028885</v>
      </c>
      <c r="AO24">
        <f t="shared" si="2"/>
        <v>0.481883237954227</v>
      </c>
      <c r="AP24">
        <f t="shared" si="2"/>
        <v>0.48575893080643551</v>
      </c>
      <c r="AQ24">
        <f t="shared" si="2"/>
        <v>0.48966385412422103</v>
      </c>
      <c r="AR24">
        <f t="shared" si="2"/>
        <v>0.49364786131854399</v>
      </c>
      <c r="AS24">
        <f t="shared" si="2"/>
        <v>0.49738231864555887</v>
      </c>
      <c r="AT24">
        <f t="shared" si="2"/>
        <v>0.49100465696303658</v>
      </c>
    </row>
    <row r="25" spans="1:46" x14ac:dyDescent="0.3">
      <c r="A25" t="s">
        <v>21</v>
      </c>
      <c r="B25">
        <f t="shared" ref="B25:AT25" si="3">B6/B18</f>
        <v>0.34200507684579051</v>
      </c>
      <c r="C25">
        <f t="shared" si="3"/>
        <v>0.33935533849345645</v>
      </c>
      <c r="D25">
        <f t="shared" si="3"/>
        <v>0.34429134666096783</v>
      </c>
      <c r="E25">
        <f t="shared" si="3"/>
        <v>0.34998473874092501</v>
      </c>
      <c r="F25">
        <f t="shared" si="3"/>
        <v>0.35552911201394932</v>
      </c>
      <c r="G25">
        <f t="shared" si="3"/>
        <v>0.36037286048049344</v>
      </c>
      <c r="H25">
        <f t="shared" si="3"/>
        <v>0.36416516595068915</v>
      </c>
      <c r="I25">
        <f t="shared" si="3"/>
        <v>0.36713918406610457</v>
      </c>
      <c r="J25">
        <f t="shared" si="3"/>
        <v>0.36977067861550855</v>
      </c>
      <c r="K25">
        <f t="shared" si="3"/>
        <v>0.37202678892561836</v>
      </c>
      <c r="L25">
        <f t="shared" si="3"/>
        <v>0.37496948725935703</v>
      </c>
      <c r="M25">
        <f t="shared" si="3"/>
        <v>0.37842558576541757</v>
      </c>
      <c r="N25">
        <f t="shared" si="3"/>
        <v>0.38184890345377936</v>
      </c>
      <c r="O25">
        <f t="shared" si="3"/>
        <v>0.38518056065041367</v>
      </c>
      <c r="P25">
        <f t="shared" si="3"/>
        <v>0.38831248362267079</v>
      </c>
      <c r="Q25">
        <f t="shared" si="3"/>
        <v>0.39132272923138206</v>
      </c>
      <c r="R25">
        <f t="shared" si="3"/>
        <v>0.3936308970609434</v>
      </c>
      <c r="S25">
        <f t="shared" si="3"/>
        <v>0.39604849941787823</v>
      </c>
      <c r="T25">
        <f t="shared" si="3"/>
        <v>0.39873953569506587</v>
      </c>
      <c r="U25">
        <f t="shared" si="3"/>
        <v>0.40173584331705242</v>
      </c>
      <c r="V25">
        <f t="shared" si="3"/>
        <v>0.40500054349677062</v>
      </c>
      <c r="W25">
        <f t="shared" si="3"/>
        <v>0.4085674087814043</v>
      </c>
      <c r="X25">
        <f t="shared" si="3"/>
        <v>0.41231961078685714</v>
      </c>
      <c r="Y25">
        <f t="shared" si="3"/>
        <v>0.41619934494405281</v>
      </c>
      <c r="Z25">
        <f t="shared" si="3"/>
        <v>0.420178157735767</v>
      </c>
      <c r="AA25">
        <f t="shared" si="3"/>
        <v>0.42488103675729727</v>
      </c>
      <c r="AB25">
        <f t="shared" si="3"/>
        <v>0.42870818917570264</v>
      </c>
      <c r="AC25">
        <f t="shared" si="3"/>
        <v>0.4334044640599391</v>
      </c>
      <c r="AD25">
        <f t="shared" si="3"/>
        <v>0.4378038428665923</v>
      </c>
      <c r="AE25">
        <f t="shared" si="3"/>
        <v>0.44163472319311636</v>
      </c>
      <c r="AF25">
        <f t="shared" si="3"/>
        <v>0.44559848086788639</v>
      </c>
      <c r="AG25">
        <f t="shared" si="3"/>
        <v>0.44983355666424285</v>
      </c>
      <c r="AH25">
        <f t="shared" si="3"/>
        <v>0.45404892125298918</v>
      </c>
      <c r="AI25">
        <f t="shared" si="3"/>
        <v>0.45809394965362321</v>
      </c>
      <c r="AJ25">
        <f t="shared" si="3"/>
        <v>0.46216926983594503</v>
      </c>
      <c r="AK25">
        <f t="shared" si="3"/>
        <v>0.46644698280214192</v>
      </c>
      <c r="AL25">
        <f t="shared" si="3"/>
        <v>0.47049686072130265</v>
      </c>
      <c r="AM25">
        <f t="shared" si="3"/>
        <v>0.47474814291540141</v>
      </c>
      <c r="AN25">
        <f t="shared" si="3"/>
        <v>0.47913252052659955</v>
      </c>
      <c r="AO25">
        <f t="shared" si="3"/>
        <v>0.48280854214551222</v>
      </c>
      <c r="AP25">
        <f t="shared" si="3"/>
        <v>0.48945791561469559</v>
      </c>
      <c r="AQ25">
        <f t="shared" si="3"/>
        <v>0.50049647053723179</v>
      </c>
      <c r="AR25">
        <f t="shared" si="3"/>
        <v>0.5140268159247815</v>
      </c>
      <c r="AS25">
        <f t="shared" si="3"/>
        <v>0.52858027253666151</v>
      </c>
      <c r="AT25">
        <f t="shared" si="3"/>
        <v>0.50026576840679615</v>
      </c>
    </row>
    <row r="26" spans="1:46" ht="15.6" x14ac:dyDescent="0.3">
      <c r="D26" s="3"/>
      <c r="E26" s="3"/>
      <c r="F26" s="3"/>
      <c r="G26" s="3"/>
    </row>
    <row r="27" spans="1:46" ht="15.6" x14ac:dyDescent="0.3">
      <c r="A27" t="s">
        <v>33</v>
      </c>
      <c r="D27" s="3"/>
      <c r="E27" s="3"/>
      <c r="F27" s="3"/>
      <c r="G27" s="3"/>
    </row>
    <row r="28" spans="1:46" x14ac:dyDescent="0.3">
      <c r="A28" t="s">
        <v>18</v>
      </c>
      <c r="C28">
        <f>(C15-B15)/B15</f>
        <v>3.6753831310766538E-2</v>
      </c>
      <c r="D28">
        <f t="shared" ref="D28:AT28" si="4">(D15-C15)/C15</f>
        <v>1.3422825572387562E-2</v>
      </c>
      <c r="E28">
        <f t="shared" si="4"/>
        <v>1.2746108927727031E-2</v>
      </c>
      <c r="F28">
        <f t="shared" si="4"/>
        <v>1.3124131345363161E-2</v>
      </c>
      <c r="G28">
        <f t="shared" si="4"/>
        <v>1.3706274952571174E-2</v>
      </c>
      <c r="H28">
        <f t="shared" si="4"/>
        <v>1.4845397787385674E-2</v>
      </c>
      <c r="I28">
        <f t="shared" si="4"/>
        <v>1.573941880525578E-2</v>
      </c>
      <c r="J28">
        <f t="shared" si="4"/>
        <v>1.7485148287060957E-2</v>
      </c>
      <c r="K28">
        <f t="shared" si="4"/>
        <v>1.8645262614096134E-2</v>
      </c>
      <c r="L28">
        <f t="shared" si="4"/>
        <v>1.8879821375756178E-2</v>
      </c>
      <c r="M28">
        <f t="shared" si="4"/>
        <v>2.0651777991346369E-2</v>
      </c>
      <c r="N28">
        <f t="shared" si="4"/>
        <v>2.183546180465288E-2</v>
      </c>
      <c r="O28">
        <f t="shared" si="4"/>
        <v>2.2747668058327557E-2</v>
      </c>
      <c r="P28">
        <f t="shared" si="4"/>
        <v>2.386892546929344E-2</v>
      </c>
      <c r="Q28">
        <f t="shared" si="4"/>
        <v>2.4030066001204553E-2</v>
      </c>
      <c r="R28">
        <f t="shared" si="4"/>
        <v>2.6690205950320095E-2</v>
      </c>
      <c r="S28">
        <f t="shared" si="4"/>
        <v>2.6559389753408161E-2</v>
      </c>
      <c r="T28">
        <f t="shared" si="4"/>
        <v>2.8145580834708781E-2</v>
      </c>
      <c r="U28">
        <f t="shared" si="4"/>
        <v>2.8522423965523586E-2</v>
      </c>
      <c r="V28">
        <f t="shared" si="4"/>
        <v>2.78854638304749E-2</v>
      </c>
      <c r="W28">
        <f t="shared" si="4"/>
        <v>2.7957468960613893E-2</v>
      </c>
      <c r="X28">
        <f t="shared" si="4"/>
        <v>2.7787908191002443E-2</v>
      </c>
      <c r="Y28">
        <f t="shared" si="4"/>
        <v>2.7851907466399539E-2</v>
      </c>
      <c r="Z28">
        <f t="shared" si="4"/>
        <v>2.7915040501653492E-2</v>
      </c>
      <c r="AA28">
        <f t="shared" si="4"/>
        <v>2.6804901059427538E-2</v>
      </c>
      <c r="AB28">
        <f t="shared" si="4"/>
        <v>2.7766709700364336E-2</v>
      </c>
      <c r="AC28">
        <f t="shared" si="4"/>
        <v>2.8177746756334231E-2</v>
      </c>
      <c r="AD28">
        <f t="shared" si="4"/>
        <v>2.8825112338369433E-2</v>
      </c>
      <c r="AE28">
        <f t="shared" si="4"/>
        <v>3.0176300280731764E-2</v>
      </c>
      <c r="AF28">
        <f t="shared" si="4"/>
        <v>3.1095384125072421E-2</v>
      </c>
      <c r="AG28">
        <f t="shared" si="4"/>
        <v>3.1597155730197661E-2</v>
      </c>
      <c r="AH28">
        <f t="shared" si="4"/>
        <v>3.1776183934796948E-2</v>
      </c>
      <c r="AI28">
        <f t="shared" si="4"/>
        <v>3.1875094852291758E-2</v>
      </c>
      <c r="AJ28">
        <f t="shared" si="4"/>
        <v>3.2196897973007524E-2</v>
      </c>
      <c r="AK28">
        <f t="shared" si="4"/>
        <v>3.156780788294674E-2</v>
      </c>
      <c r="AL28">
        <f t="shared" si="4"/>
        <v>3.043387969109634E-2</v>
      </c>
      <c r="AM28">
        <f t="shared" si="4"/>
        <v>2.8662598892609015E-2</v>
      </c>
      <c r="AN28">
        <f t="shared" si="4"/>
        <v>2.7112988300466011E-2</v>
      </c>
      <c r="AO28">
        <f t="shared" si="4"/>
        <v>2.5457856997580901E-2</v>
      </c>
      <c r="AP28">
        <f t="shared" si="4"/>
        <v>2.3243705942465255E-2</v>
      </c>
      <c r="AQ28">
        <f t="shared" si="4"/>
        <v>2.307771664361595E-2</v>
      </c>
      <c r="AR28">
        <f t="shared" si="4"/>
        <v>2.2711166834508061E-2</v>
      </c>
      <c r="AS28">
        <f t="shared" si="4"/>
        <v>2.2276810386281019E-2</v>
      </c>
      <c r="AT28">
        <f t="shared" si="4"/>
        <v>-0.11698631346142667</v>
      </c>
    </row>
    <row r="29" spans="1:46" x14ac:dyDescent="0.3">
      <c r="A29" t="s">
        <v>19</v>
      </c>
      <c r="C29">
        <f t="shared" ref="C29:AT29" si="5">(C16-B16)/B16</f>
        <v>3.7254117202170131E-2</v>
      </c>
      <c r="D29">
        <f t="shared" si="5"/>
        <v>1.3307518258272302E-2</v>
      </c>
      <c r="E29">
        <f t="shared" si="5"/>
        <v>1.2932416275321974E-2</v>
      </c>
      <c r="F29">
        <f t="shared" si="5"/>
        <v>1.3213235707681197E-2</v>
      </c>
      <c r="G29">
        <f t="shared" si="5"/>
        <v>1.3418854325779104E-2</v>
      </c>
      <c r="H29">
        <f t="shared" si="5"/>
        <v>1.4203037331632199E-2</v>
      </c>
      <c r="I29">
        <f t="shared" si="5"/>
        <v>1.5210706745759653E-2</v>
      </c>
      <c r="J29">
        <f t="shared" si="5"/>
        <v>1.7236610288213054E-2</v>
      </c>
      <c r="K29">
        <f t="shared" si="5"/>
        <v>1.8097588445756069E-2</v>
      </c>
      <c r="L29">
        <f t="shared" si="5"/>
        <v>1.936673602384844E-2</v>
      </c>
      <c r="M29">
        <f t="shared" si="5"/>
        <v>2.0942004330548908E-2</v>
      </c>
      <c r="N29">
        <f t="shared" si="5"/>
        <v>2.191310028585006E-2</v>
      </c>
      <c r="O29">
        <f t="shared" si="5"/>
        <v>2.2820314861754822E-2</v>
      </c>
      <c r="P29">
        <f t="shared" si="5"/>
        <v>2.4333694102466961E-2</v>
      </c>
      <c r="Q29">
        <f t="shared" si="5"/>
        <v>2.4273701998384842E-2</v>
      </c>
      <c r="R29">
        <f t="shared" si="5"/>
        <v>2.5566449040737904E-2</v>
      </c>
      <c r="S29">
        <f t="shared" si="5"/>
        <v>2.51897142968136E-2</v>
      </c>
      <c r="T29">
        <f t="shared" si="5"/>
        <v>2.5745213642727634E-2</v>
      </c>
      <c r="U29">
        <f t="shared" si="5"/>
        <v>2.4874721164702629E-2</v>
      </c>
      <c r="V29">
        <f t="shared" si="5"/>
        <v>2.3679813926410352E-2</v>
      </c>
      <c r="W29">
        <f t="shared" si="5"/>
        <v>2.3513222606643607E-2</v>
      </c>
      <c r="X29">
        <f t="shared" si="5"/>
        <v>2.2676045127939179E-2</v>
      </c>
      <c r="Y29">
        <f t="shared" si="5"/>
        <v>2.2885166243769777E-2</v>
      </c>
      <c r="Z29">
        <f t="shared" si="5"/>
        <v>2.3374398651852472E-2</v>
      </c>
      <c r="AA29">
        <f t="shared" si="5"/>
        <v>2.1425531961047555E-2</v>
      </c>
      <c r="AB29">
        <f t="shared" si="5"/>
        <v>2.1311187046175198E-2</v>
      </c>
      <c r="AC29">
        <f t="shared" si="5"/>
        <v>2.0848573274359728E-2</v>
      </c>
      <c r="AD29">
        <f t="shared" si="5"/>
        <v>2.021337784581316E-2</v>
      </c>
      <c r="AE29">
        <f t="shared" si="5"/>
        <v>2.0638690747564969E-2</v>
      </c>
      <c r="AF29">
        <f t="shared" si="5"/>
        <v>2.1157201935597378E-2</v>
      </c>
      <c r="AG29">
        <f t="shared" si="5"/>
        <v>2.1101858976210565E-2</v>
      </c>
      <c r="AH29">
        <f t="shared" si="5"/>
        <v>2.1409227751338855E-2</v>
      </c>
      <c r="AI29">
        <f t="shared" si="5"/>
        <v>2.1744981158749524E-2</v>
      </c>
      <c r="AJ29">
        <f t="shared" si="5"/>
        <v>2.1710226251778202E-2</v>
      </c>
      <c r="AK29">
        <f t="shared" si="5"/>
        <v>2.1202870830768685E-2</v>
      </c>
      <c r="AL29">
        <f t="shared" si="5"/>
        <v>1.9941817666018571E-2</v>
      </c>
      <c r="AM29">
        <f t="shared" si="5"/>
        <v>1.8280205316102277E-2</v>
      </c>
      <c r="AN29">
        <f t="shared" si="5"/>
        <v>1.6640413205579713E-2</v>
      </c>
      <c r="AO29">
        <f t="shared" si="5"/>
        <v>1.5175237747701225E-2</v>
      </c>
      <c r="AP29">
        <f t="shared" si="5"/>
        <v>1.3337638329494415E-2</v>
      </c>
      <c r="AQ29">
        <f t="shared" si="5"/>
        <v>1.2996226795015961E-2</v>
      </c>
      <c r="AR29">
        <f t="shared" si="5"/>
        <v>1.2438275205989646E-2</v>
      </c>
      <c r="AS29">
        <f t="shared" si="5"/>
        <v>1.2641746870471872E-2</v>
      </c>
      <c r="AT29">
        <f t="shared" si="5"/>
        <v>7.6663640170998762E-2</v>
      </c>
    </row>
    <row r="30" spans="1:46" x14ac:dyDescent="0.3">
      <c r="A30" t="s">
        <v>20</v>
      </c>
      <c r="C30">
        <f t="shared" ref="C30:AT30" si="6">(C17-B17)/B17</f>
        <v>3.5844097251870662E-2</v>
      </c>
      <c r="D30">
        <f t="shared" si="6"/>
        <v>1.0439691903546525E-2</v>
      </c>
      <c r="E30">
        <f t="shared" si="6"/>
        <v>7.9615544294367527E-3</v>
      </c>
      <c r="F30">
        <f t="shared" si="6"/>
        <v>6.2964932063648421E-3</v>
      </c>
      <c r="G30">
        <f t="shared" si="6"/>
        <v>4.1943178935686014E-3</v>
      </c>
      <c r="H30">
        <f t="shared" si="6"/>
        <v>4.2357569361506781E-3</v>
      </c>
      <c r="I30">
        <f t="shared" si="6"/>
        <v>5.4663889603103208E-3</v>
      </c>
      <c r="J30">
        <f t="shared" si="6"/>
        <v>5.3544150594725826E-3</v>
      </c>
      <c r="K30">
        <f t="shared" si="6"/>
        <v>5.2126836388772402E-3</v>
      </c>
      <c r="L30">
        <f t="shared" si="6"/>
        <v>5.1076240077026405E-3</v>
      </c>
      <c r="M30">
        <f t="shared" si="6"/>
        <v>5.8106486669764722E-3</v>
      </c>
      <c r="N30">
        <f t="shared" si="6"/>
        <v>6.5086784597967288E-3</v>
      </c>
      <c r="O30">
        <f t="shared" si="6"/>
        <v>7.4792776940552745E-3</v>
      </c>
      <c r="P30">
        <f t="shared" si="6"/>
        <v>8.591496048954466E-3</v>
      </c>
      <c r="Q30">
        <f t="shared" si="6"/>
        <v>8.9481419817481461E-3</v>
      </c>
      <c r="R30">
        <f t="shared" si="6"/>
        <v>9.2095437320935999E-3</v>
      </c>
      <c r="S30">
        <f t="shared" si="6"/>
        <v>7.9331077694143187E-3</v>
      </c>
      <c r="T30">
        <f t="shared" si="6"/>
        <v>7.5767144831911408E-3</v>
      </c>
      <c r="U30">
        <f t="shared" si="6"/>
        <v>6.995202332512108E-3</v>
      </c>
      <c r="V30">
        <f t="shared" si="6"/>
        <v>3.9430483580056236E-3</v>
      </c>
      <c r="W30">
        <f t="shared" si="6"/>
        <v>3.29802732479866E-3</v>
      </c>
      <c r="X30">
        <f t="shared" si="6"/>
        <v>2.8691053108900002E-3</v>
      </c>
      <c r="Y30">
        <f t="shared" si="6"/>
        <v>2.2255855475826376E-3</v>
      </c>
      <c r="Z30">
        <f t="shared" si="6"/>
        <v>2.7531065518737402E-3</v>
      </c>
      <c r="AA30">
        <f t="shared" si="6"/>
        <v>4.9134760201345184E-4</v>
      </c>
      <c r="AB30">
        <f t="shared" si="6"/>
        <v>9.1000681385668234E-4</v>
      </c>
      <c r="AC30">
        <f t="shared" si="6"/>
        <v>9.8530414733800377E-4</v>
      </c>
      <c r="AD30">
        <f t="shared" si="6"/>
        <v>8.4380663651345751E-4</v>
      </c>
      <c r="AE30">
        <f t="shared" si="6"/>
        <v>1.026809178080948E-4</v>
      </c>
      <c r="AF30">
        <f t="shared" si="6"/>
        <v>1.1356418662737053E-3</v>
      </c>
      <c r="AG30">
        <f t="shared" si="6"/>
        <v>4.7314863710791981E-4</v>
      </c>
      <c r="AH30">
        <f t="shared" si="6"/>
        <v>3.0572574257859916E-4</v>
      </c>
      <c r="AI30">
        <f t="shared" si="6"/>
        <v>5.7850549772126014E-4</v>
      </c>
      <c r="AJ30">
        <f t="shared" si="6"/>
        <v>6.3320016276109811E-4</v>
      </c>
      <c r="AK30">
        <f t="shared" si="6"/>
        <v>8.3784720337457138E-4</v>
      </c>
      <c r="AL30">
        <f t="shared" si="6"/>
        <v>1.459454386498193E-3</v>
      </c>
      <c r="AM30">
        <f t="shared" si="6"/>
        <v>1.3589177387296778E-3</v>
      </c>
      <c r="AN30">
        <f t="shared" si="6"/>
        <v>1.3662900793862702E-3</v>
      </c>
      <c r="AO30">
        <f t="shared" si="6"/>
        <v>1.8115416920397188E-3</v>
      </c>
      <c r="AP30">
        <f t="shared" si="6"/>
        <v>1.727146250664513E-3</v>
      </c>
      <c r="AQ30">
        <f t="shared" si="6"/>
        <v>1.6305946583989059E-3</v>
      </c>
      <c r="AR30">
        <f t="shared" si="6"/>
        <v>2.2814012921969695E-3</v>
      </c>
      <c r="AS30">
        <f t="shared" si="6"/>
        <v>2.0635222976809506E-3</v>
      </c>
      <c r="AT30">
        <f t="shared" si="6"/>
        <v>-6.2588036231244551E-2</v>
      </c>
    </row>
    <row r="31" spans="1:46" x14ac:dyDescent="0.3">
      <c r="A31" t="s">
        <v>21</v>
      </c>
      <c r="C31">
        <f t="shared" ref="C31:AT31" si="7">(C18-B18)/B18</f>
        <v>3.5338115489924507E-2</v>
      </c>
      <c r="D31">
        <f t="shared" si="7"/>
        <v>9.6967146472858746E-3</v>
      </c>
      <c r="E31">
        <f t="shared" si="7"/>
        <v>7.6125440021033563E-3</v>
      </c>
      <c r="F31">
        <f t="shared" si="7"/>
        <v>5.9298475447826134E-3</v>
      </c>
      <c r="G31">
        <f t="shared" si="7"/>
        <v>3.1625550750887244E-3</v>
      </c>
      <c r="H31">
        <f t="shared" si="7"/>
        <v>-2.1019020923107013E-3</v>
      </c>
      <c r="I31">
        <f t="shared" si="7"/>
        <v>-7.5536053951954577E-3</v>
      </c>
      <c r="J31">
        <f t="shared" si="7"/>
        <v>-1.3318666193862868E-2</v>
      </c>
      <c r="K31">
        <f t="shared" si="7"/>
        <v>-1.8546841360791481E-2</v>
      </c>
      <c r="L31">
        <f t="shared" si="7"/>
        <v>-2.2202262738520072E-2</v>
      </c>
      <c r="M31">
        <f t="shared" si="7"/>
        <v>-2.1593668022974726E-2</v>
      </c>
      <c r="N31">
        <f t="shared" si="7"/>
        <v>-2.0683297039406273E-2</v>
      </c>
      <c r="O31">
        <f t="shared" si="7"/>
        <v>-1.8947403671045786E-2</v>
      </c>
      <c r="P31">
        <f t="shared" si="7"/>
        <v>-1.5770614998710141E-2</v>
      </c>
      <c r="Q31">
        <f t="shared" si="7"/>
        <v>-1.4956530883476335E-2</v>
      </c>
      <c r="R31">
        <f t="shared" si="7"/>
        <v>-1.3075631128499089E-2</v>
      </c>
      <c r="S31">
        <f t="shared" si="7"/>
        <v>-1.2185206769917129E-2</v>
      </c>
      <c r="T31">
        <f t="shared" si="7"/>
        <v>-1.0816639781233255E-2</v>
      </c>
      <c r="U31">
        <f t="shared" si="7"/>
        <v>-8.8520147207340229E-3</v>
      </c>
      <c r="V31">
        <f t="shared" si="7"/>
        <v>-9.3826480612162096E-3</v>
      </c>
      <c r="W31">
        <f t="shared" si="7"/>
        <v>-6.989014924413635E-3</v>
      </c>
      <c r="X31">
        <f t="shared" si="7"/>
        <v>-5.3794113312494035E-3</v>
      </c>
      <c r="Y31">
        <f t="shared" si="7"/>
        <v>-3.5718564937647001E-3</v>
      </c>
      <c r="Z31">
        <f t="shared" si="7"/>
        <v>-1.7320044271532361E-3</v>
      </c>
      <c r="AA31">
        <f t="shared" si="7"/>
        <v>-1.334535196547258E-3</v>
      </c>
      <c r="AB31">
        <f t="shared" si="7"/>
        <v>-1.1025508744147941E-3</v>
      </c>
      <c r="AC31">
        <f t="shared" si="7"/>
        <v>2.2425096010836797E-4</v>
      </c>
      <c r="AD31">
        <f t="shared" si="7"/>
        <v>1.0778650483115623E-3</v>
      </c>
      <c r="AE31">
        <f t="shared" si="7"/>
        <v>-2.1213292596801732E-5</v>
      </c>
      <c r="AF31">
        <f t="shared" si="7"/>
        <v>-5.1664848939775103E-4</v>
      </c>
      <c r="AG31">
        <f t="shared" si="7"/>
        <v>1.1014634940459448E-4</v>
      </c>
      <c r="AH31">
        <f t="shared" si="7"/>
        <v>5.3573516194047044E-4</v>
      </c>
      <c r="AI31">
        <f t="shared" si="7"/>
        <v>3.9917481697775609E-4</v>
      </c>
      <c r="AJ31">
        <f t="shared" si="7"/>
        <v>4.7390552623190359E-4</v>
      </c>
      <c r="AK31">
        <f t="shared" si="7"/>
        <v>1.3547742278630494E-3</v>
      </c>
      <c r="AL31">
        <f t="shared" si="7"/>
        <v>1.1057813551943771E-3</v>
      </c>
      <c r="AM31">
        <f t="shared" si="7"/>
        <v>2.112064914390773E-3</v>
      </c>
      <c r="AN31">
        <f t="shared" si="7"/>
        <v>2.7765414991512203E-3</v>
      </c>
      <c r="AO31">
        <f t="shared" si="7"/>
        <v>2.5988084714163293E-3</v>
      </c>
      <c r="AP31">
        <f t="shared" si="7"/>
        <v>7.9814123856428928E-3</v>
      </c>
      <c r="AQ31">
        <f t="shared" si="7"/>
        <v>2.4795597260381066E-2</v>
      </c>
      <c r="AR31">
        <f t="shared" si="7"/>
        <v>4.8330237300114695E-2</v>
      </c>
      <c r="AS31">
        <f t="shared" si="7"/>
        <v>7.6112837913647841E-2</v>
      </c>
      <c r="AT31">
        <f t="shared" si="7"/>
        <v>-0.10411309647738207</v>
      </c>
    </row>
    <row r="32" spans="1:46" ht="15.6" x14ac:dyDescent="0.3">
      <c r="D32" s="3"/>
      <c r="E32" s="3"/>
      <c r="F32" s="3"/>
      <c r="G32" s="3"/>
    </row>
    <row r="33" spans="1:50" ht="15.6" x14ac:dyDescent="0.3">
      <c r="A33" t="s">
        <v>34</v>
      </c>
      <c r="D33" s="3"/>
      <c r="E33" s="3"/>
      <c r="F33" s="3"/>
      <c r="G33" s="3"/>
      <c r="AV33" t="s">
        <v>37</v>
      </c>
      <c r="AW33" t="s">
        <v>36</v>
      </c>
      <c r="AX33" t="s">
        <v>35</v>
      </c>
    </row>
    <row r="34" spans="1:50" x14ac:dyDescent="0.3">
      <c r="A34" t="s">
        <v>18</v>
      </c>
      <c r="B34">
        <f>14533.7*280602</f>
        <v>4078185287.4000001</v>
      </c>
      <c r="C34">
        <f>B34*(1+C28)</f>
        <v>4228074221.5071492</v>
      </c>
      <c r="D34">
        <f t="shared" ref="D34:AT34" si="8">C34*(1+D28)</f>
        <v>4284826924.2895484</v>
      </c>
      <c r="E34">
        <f t="shared" si="8"/>
        <v>4339441795.0030003</v>
      </c>
      <c r="F34">
        <f t="shared" si="8"/>
        <v>4396393199.0861778</v>
      </c>
      <c r="G34">
        <f t="shared" si="8"/>
        <v>4456651373.0724669</v>
      </c>
      <c r="H34">
        <f t="shared" si="8"/>
        <v>4522812135.5054264</v>
      </c>
      <c r="I34">
        <f t="shared" si="8"/>
        <v>4593998569.8836393</v>
      </c>
      <c r="J34">
        <f t="shared" si="8"/>
        <v>4674325316.1086016</v>
      </c>
      <c r="K34">
        <f t="shared" si="8"/>
        <v>4761479339.1711636</v>
      </c>
      <c r="L34">
        <f t="shared" si="8"/>
        <v>4851375218.5790682</v>
      </c>
      <c r="M34">
        <f t="shared" si="8"/>
        <v>4951564742.5458832</v>
      </c>
      <c r="N34">
        <f t="shared" si="8"/>
        <v>5059684445.3550091</v>
      </c>
      <c r="O34">
        <f t="shared" si="8"/>
        <v>5174780467.5978279</v>
      </c>
      <c r="P34">
        <f t="shared" si="8"/>
        <v>5298296916.8988762</v>
      </c>
      <c r="Q34">
        <f t="shared" si="8"/>
        <v>5425615341.5059347</v>
      </c>
      <c r="R34">
        <f t="shared" si="8"/>
        <v>5570426132.377944</v>
      </c>
      <c r="S34">
        <f t="shared" si="8"/>
        <v>5718373251.1203403</v>
      </c>
      <c r="T34">
        <f t="shared" si="8"/>
        <v>5879320187.7027845</v>
      </c>
      <c r="U34">
        <f t="shared" si="8"/>
        <v>6047012650.7255049</v>
      </c>
      <c r="V34">
        <f t="shared" si="8"/>
        <v>6215636403.2797346</v>
      </c>
      <c r="W34">
        <f t="shared" si="8"/>
        <v>6389409865.0948896</v>
      </c>
      <c r="X34">
        <f t="shared" si="8"/>
        <v>6566958199.8208313</v>
      </c>
      <c r="Y34">
        <f t="shared" si="8"/>
        <v>6749860511.9379539</v>
      </c>
      <c r="Z34">
        <f t="shared" si="8"/>
        <v>6938283141.5092134</v>
      </c>
      <c r="AA34">
        <f t="shared" si="8"/>
        <v>7124263134.6396618</v>
      </c>
      <c r="AB34">
        <f t="shared" si="8"/>
        <v>7322080480.9282093</v>
      </c>
      <c r="AC34">
        <f t="shared" si="8"/>
        <v>7528400210.4493027</v>
      </c>
      <c r="AD34">
        <f t="shared" si="8"/>
        <v>7745407192.2437077</v>
      </c>
      <c r="AE34">
        <f t="shared" si="8"/>
        <v>7979134925.4733934</v>
      </c>
      <c r="AF34">
        <f t="shared" si="8"/>
        <v>8227249190.9667702</v>
      </c>
      <c r="AG34">
        <f t="shared" si="8"/>
        <v>8487206864.8848906</v>
      </c>
      <c r="AH34">
        <f t="shared" si="8"/>
        <v>8756897911.3161449</v>
      </c>
      <c r="AI34">
        <f t="shared" si="8"/>
        <v>9036024862.851181</v>
      </c>
      <c r="AJ34">
        <f t="shared" si="8"/>
        <v>9326956833.4419613</v>
      </c>
      <c r="AK34">
        <f t="shared" si="8"/>
        <v>9621388414.8925934</v>
      </c>
      <c r="AL34">
        <f t="shared" si="8"/>
        <v>9914204592.3727436</v>
      </c>
      <c r="AM34">
        <f t="shared" si="8"/>
        <v>10198371461.943186</v>
      </c>
      <c r="AN34">
        <f t="shared" si="8"/>
        <v>10474879788.074657</v>
      </c>
      <c r="AO34">
        <f t="shared" si="8"/>
        <v>10741547779.786314</v>
      </c>
      <c r="AP34">
        <f t="shared" si="8"/>
        <v>10991221157.746609</v>
      </c>
      <c r="AQ34">
        <f t="shared" si="8"/>
        <v>11244873445.192402</v>
      </c>
      <c r="AR34">
        <f t="shared" si="8"/>
        <v>11500257642.039097</v>
      </c>
      <c r="AS34">
        <f t="shared" si="8"/>
        <v>11756446700.924181</v>
      </c>
      <c r="AT34">
        <f t="shared" si="8"/>
        <v>10381103341.97731</v>
      </c>
      <c r="AV34">
        <f>AVERAGE(AK34:AT34)</f>
        <v>10682429432.494907</v>
      </c>
      <c r="AW34">
        <v>247030</v>
      </c>
      <c r="AX34">
        <f>AV34/AW34</f>
        <v>43243.449914969467</v>
      </c>
    </row>
    <row r="35" spans="1:50" x14ac:dyDescent="0.3">
      <c r="A35" t="s">
        <v>19</v>
      </c>
      <c r="B35">
        <f>14533.7*280602</f>
        <v>4078185287.4000001</v>
      </c>
      <c r="C35">
        <f>B35*(1+C29)</f>
        <v>4230114480.0689654</v>
      </c>
      <c r="D35">
        <f t="shared" ref="D35:AT35" si="9">C35*(1+D29)</f>
        <v>4286406805.7470651</v>
      </c>
      <c r="E35">
        <f t="shared" si="9"/>
        <v>4341840402.8843594</v>
      </c>
      <c r="F35">
        <f t="shared" si="9"/>
        <v>4399210163.5328045</v>
      </c>
      <c r="G35">
        <f t="shared" si="9"/>
        <v>4458242523.8657379</v>
      </c>
      <c r="H35">
        <f t="shared" si="9"/>
        <v>4521563108.8656731</v>
      </c>
      <c r="I35">
        <f t="shared" si="9"/>
        <v>4590339279.3470745</v>
      </c>
      <c r="J35">
        <f t="shared" si="9"/>
        <v>4669461168.5958567</v>
      </c>
      <c r="K35">
        <f t="shared" si="9"/>
        <v>4753967155.0885439</v>
      </c>
      <c r="L35">
        <f t="shared" si="9"/>
        <v>4846035982.0471897</v>
      </c>
      <c r="M35">
        <f t="shared" si="9"/>
        <v>4947521688.5692177</v>
      </c>
      <c r="N35">
        <f t="shared" si="9"/>
        <v>5055937227.4972534</v>
      </c>
      <c r="O35">
        <f t="shared" si="9"/>
        <v>5171315306.9500084</v>
      </c>
      <c r="P35">
        <f t="shared" si="9"/>
        <v>5297152511.7367353</v>
      </c>
      <c r="Q35">
        <f t="shared" si="9"/>
        <v>5425734013.2466278</v>
      </c>
      <c r="R35">
        <f t="shared" si="9"/>
        <v>5564450765.4048958</v>
      </c>
      <c r="S35">
        <f t="shared" si="9"/>
        <v>5704617690.4041309</v>
      </c>
      <c r="T35">
        <f t="shared" si="9"/>
        <v>5851484291.5936689</v>
      </c>
      <c r="U35">
        <f t="shared" si="9"/>
        <v>5997038331.7466993</v>
      </c>
      <c r="V35">
        <f t="shared" si="9"/>
        <v>6139047083.5520115</v>
      </c>
      <c r="W35">
        <f t="shared" si="9"/>
        <v>6283395864.2202368</v>
      </c>
      <c r="X35">
        <f t="shared" si="9"/>
        <v>6425878432.394001</v>
      </c>
      <c r="Y35">
        <f t="shared" si="9"/>
        <v>6572935728.5815916</v>
      </c>
      <c r="Z35">
        <f t="shared" si="9"/>
        <v>6726574148.6144619</v>
      </c>
      <c r="AA35">
        <f t="shared" si="9"/>
        <v>6870694578.0239563</v>
      </c>
      <c r="AB35">
        <f t="shared" si="9"/>
        <v>7017117235.3133669</v>
      </c>
      <c r="AC35">
        <f t="shared" si="9"/>
        <v>7163414118.1685705</v>
      </c>
      <c r="AD35">
        <f t="shared" si="9"/>
        <v>7308210914.4051437</v>
      </c>
      <c r="AE35">
        <f t="shared" si="9"/>
        <v>7459042819.3855295</v>
      </c>
      <c r="AF35">
        <f t="shared" si="9"/>
        <v>7616855294.5615377</v>
      </c>
      <c r="AG35">
        <f t="shared" si="9"/>
        <v>7777585100.8295784</v>
      </c>
      <c r="AH35">
        <f t="shared" si="9"/>
        <v>7944097191.6086588</v>
      </c>
      <c r="AI35">
        <f t="shared" si="9"/>
        <v>8116841435.3634644</v>
      </c>
      <c r="AJ35">
        <f t="shared" si="9"/>
        <v>8293059899.3750124</v>
      </c>
      <c r="AK35">
        <f t="shared" si="9"/>
        <v>8468896577.2132893</v>
      </c>
      <c r="AL35">
        <f t="shared" si="9"/>
        <v>8637781768.5884457</v>
      </c>
      <c r="AM35">
        <f t="shared" si="9"/>
        <v>8795682192.7939262</v>
      </c>
      <c r="AN35">
        <f t="shared" si="9"/>
        <v>8942045978.9069767</v>
      </c>
      <c r="AO35">
        <f t="shared" si="9"/>
        <v>9077743652.5877666</v>
      </c>
      <c r="AP35">
        <f t="shared" si="9"/>
        <v>9198819314.2738457</v>
      </c>
      <c r="AQ35">
        <f t="shared" si="9"/>
        <v>9318369256.3285217</v>
      </c>
      <c r="AR35">
        <f t="shared" si="9"/>
        <v>9434273697.6097698</v>
      </c>
      <c r="AS35">
        <f t="shared" si="9"/>
        <v>9553539397.6017017</v>
      </c>
      <c r="AT35">
        <f t="shared" si="9"/>
        <v>10285948504.3389</v>
      </c>
      <c r="AV35">
        <f>AVERAGE(AK35:AT35)</f>
        <v>9171310034.0243149</v>
      </c>
      <c r="AW35">
        <v>236870</v>
      </c>
      <c r="AX35">
        <f>AV35/AW35</f>
        <v>38718.748824352238</v>
      </c>
    </row>
    <row r="36" spans="1:50" x14ac:dyDescent="0.3">
      <c r="A36" t="s">
        <v>20</v>
      </c>
      <c r="B36">
        <f>14533.7*280602</f>
        <v>4078185287.4000001</v>
      </c>
      <c r="C36">
        <f>B36*(1+C30)</f>
        <v>4224364157.4527144</v>
      </c>
      <c r="D36">
        <f t="shared" ref="D36:AT36" si="10">C36*(1+D30)</f>
        <v>4268465217.7449059</v>
      </c>
      <c r="E36">
        <f t="shared" si="10"/>
        <v>4302448835.9061394</v>
      </c>
      <c r="F36">
        <f t="shared" si="10"/>
        <v>4329539175.7721548</v>
      </c>
      <c r="G36">
        <f t="shared" si="10"/>
        <v>4347698639.4080019</v>
      </c>
      <c r="H36">
        <f t="shared" si="10"/>
        <v>4366114434.0761671</v>
      </c>
      <c r="I36">
        <f t="shared" si="10"/>
        <v>4389981313.8180532</v>
      </c>
      <c r="J36">
        <f t="shared" si="10"/>
        <v>4413487095.8755646</v>
      </c>
      <c r="K36">
        <f t="shared" si="10"/>
        <v>4436493207.8506308</v>
      </c>
      <c r="L36">
        <f t="shared" si="10"/>
        <v>4459153147.0690584</v>
      </c>
      <c r="M36">
        <f t="shared" si="10"/>
        <v>4485063719.3589191</v>
      </c>
      <c r="N36">
        <f t="shared" si="10"/>
        <v>4514255556.9799261</v>
      </c>
      <c r="O36">
        <f t="shared" si="10"/>
        <v>4548018927.8725109</v>
      </c>
      <c r="P36">
        <f t="shared" si="10"/>
        <v>4587093214.5218973</v>
      </c>
      <c r="Q36">
        <f t="shared" si="10"/>
        <v>4628139175.8889523</v>
      </c>
      <c r="R36">
        <f t="shared" si="10"/>
        <v>4670762226.0275173</v>
      </c>
      <c r="S36">
        <f t="shared" si="10"/>
        <v>4707815886.1319027</v>
      </c>
      <c r="T36">
        <f t="shared" si="10"/>
        <v>4743485662.9405556</v>
      </c>
      <c r="U36">
        <f t="shared" si="10"/>
        <v>4776667304.9141951</v>
      </c>
      <c r="V36">
        <f t="shared" si="10"/>
        <v>4795501935.0875759</v>
      </c>
      <c r="W36">
        <f t="shared" si="10"/>
        <v>4811317631.50562</v>
      </c>
      <c r="X36">
        <f t="shared" si="10"/>
        <v>4825121808.4745512</v>
      </c>
      <c r="Y36">
        <f t="shared" si="10"/>
        <v>4835860529.8368177</v>
      </c>
      <c r="Z36">
        <f t="shared" si="10"/>
        <v>4849174169.1454592</v>
      </c>
      <c r="AA36">
        <f t="shared" si="10"/>
        <v>4851556799.2452145</v>
      </c>
      <c r="AB36">
        <f t="shared" si="10"/>
        <v>4855971748.9903412</v>
      </c>
      <c r="AC36">
        <f t="shared" si="10"/>
        <v>4860756358.0939779</v>
      </c>
      <c r="AD36">
        <f t="shared" si="10"/>
        <v>4864857896.5674133</v>
      </c>
      <c r="AE36">
        <f t="shared" si="10"/>
        <v>4865357424.6412392</v>
      </c>
      <c r="AF36">
        <f t="shared" si="10"/>
        <v>4870882728.2270479</v>
      </c>
      <c r="AG36">
        <f t="shared" si="10"/>
        <v>4873187379.751421</v>
      </c>
      <c r="AH36">
        <f t="shared" si="10"/>
        <v>4874677238.5818205</v>
      </c>
      <c r="AI36">
        <f t="shared" si="10"/>
        <v>4877497266.1639566</v>
      </c>
      <c r="AJ36">
        <f t="shared" si="10"/>
        <v>4880585698.226759</v>
      </c>
      <c r="AK36">
        <f t="shared" si="10"/>
        <v>4884674883.3048477</v>
      </c>
      <c r="AL36">
        <f t="shared" si="10"/>
        <v>4891803843.4899044</v>
      </c>
      <c r="AM36">
        <f t="shared" si="10"/>
        <v>4898451402.5072088</v>
      </c>
      <c r="AN36">
        <f t="shared" si="10"/>
        <v>4905144108.0628099</v>
      </c>
      <c r="AO36">
        <f t="shared" si="10"/>
        <v>4914029981.1200285</v>
      </c>
      <c r="AP36">
        <f t="shared" si="10"/>
        <v>4922517229.5775728</v>
      </c>
      <c r="AQ36">
        <f t="shared" si="10"/>
        <v>4930543859.8779993</v>
      </c>
      <c r="AR36">
        <f t="shared" si="10"/>
        <v>4941792409.0111589</v>
      </c>
      <c r="AS36">
        <f t="shared" si="10"/>
        <v>4951989907.8376646</v>
      </c>
      <c r="AT36">
        <f t="shared" si="10"/>
        <v>4642054584.0691633</v>
      </c>
      <c r="AV36">
        <f>AVERAGE(AK36:AT36)</f>
        <v>4888300220.8858356</v>
      </c>
      <c r="AW36">
        <v>250690</v>
      </c>
      <c r="AX36">
        <f>AV36/AW36</f>
        <v>19499.382587601562</v>
      </c>
    </row>
    <row r="37" spans="1:50" x14ac:dyDescent="0.3">
      <c r="A37" t="s">
        <v>21</v>
      </c>
      <c r="B37">
        <f>14533.7*280602</f>
        <v>4078185287.4000001</v>
      </c>
      <c r="C37">
        <f>B37*(1+C31)</f>
        <v>4222300670.0754528</v>
      </c>
      <c r="D37">
        <f t="shared" ref="D37:AT37" si="11">C37*(1+D31)</f>
        <v>4263243114.8282185</v>
      </c>
      <c r="E37">
        <f t="shared" si="11"/>
        <v>4295697240.6315126</v>
      </c>
      <c r="F37">
        <f t="shared" si="11"/>
        <v>4321170070.3670006</v>
      </c>
      <c r="G37">
        <f t="shared" si="11"/>
        <v>4334836008.7033606</v>
      </c>
      <c r="H37">
        <f t="shared" si="11"/>
        <v>4325724607.8268433</v>
      </c>
      <c r="I37">
        <f t="shared" si="11"/>
        <v>4293049791.0910325</v>
      </c>
      <c r="J37">
        <f t="shared" si="11"/>
        <v>4235872093.9698582</v>
      </c>
      <c r="K37">
        <f t="shared" si="11"/>
        <v>4157310046.2183957</v>
      </c>
      <c r="L37">
        <f t="shared" si="11"/>
        <v>4065008356.2867656</v>
      </c>
      <c r="M37">
        <f t="shared" si="11"/>
        <v>3977229915.3304911</v>
      </c>
      <c r="N37">
        <f t="shared" si="11"/>
        <v>3894967687.5976977</v>
      </c>
      <c r="O37">
        <f t="shared" si="11"/>
        <v>3821168162.5351048</v>
      </c>
      <c r="P37">
        <f t="shared" si="11"/>
        <v>3760905990.5984349</v>
      </c>
      <c r="Q37">
        <f t="shared" si="11"/>
        <v>3704655884.0001984</v>
      </c>
      <c r="R37">
        <f t="shared" si="11"/>
        <v>3656215170.2029881</v>
      </c>
      <c r="S37">
        <f t="shared" si="11"/>
        <v>3611663432.358757</v>
      </c>
      <c r="T37">
        <f t="shared" si="11"/>
        <v>3572597369.9998798</v>
      </c>
      <c r="U37">
        <f t="shared" si="11"/>
        <v>3540972685.4893851</v>
      </c>
      <c r="V37">
        <f t="shared" si="11"/>
        <v>3507748984.9870586</v>
      </c>
      <c r="W37">
        <f t="shared" si="11"/>
        <v>3483233274.9798875</v>
      </c>
      <c r="X37">
        <f t="shared" si="11"/>
        <v>3464495530.4310756</v>
      </c>
      <c r="Y37">
        <f t="shared" si="11"/>
        <v>3452120849.5730867</v>
      </c>
      <c r="Z37">
        <f t="shared" si="11"/>
        <v>3446141760.9785581</v>
      </c>
      <c r="AA37">
        <f t="shared" si="11"/>
        <v>3441542763.5062408</v>
      </c>
      <c r="AB37">
        <f t="shared" si="11"/>
        <v>3437748287.5230012</v>
      </c>
      <c r="AC37">
        <f t="shared" si="11"/>
        <v>3438519205.8770895</v>
      </c>
      <c r="AD37">
        <f t="shared" si="11"/>
        <v>3442225465.5470529</v>
      </c>
      <c r="AE37">
        <f t="shared" si="11"/>
        <v>3442152444.6110678</v>
      </c>
      <c r="AF37">
        <f t="shared" si="11"/>
        <v>3440374061.7502828</v>
      </c>
      <c r="AG37">
        <f t="shared" si="11"/>
        <v>3440753006.3937712</v>
      </c>
      <c r="AH37">
        <f t="shared" si="11"/>
        <v>3442596338.7628484</v>
      </c>
      <c r="AI37">
        <f t="shared" si="11"/>
        <v>3443970536.5263023</v>
      </c>
      <c r="AJ37">
        <f t="shared" si="11"/>
        <v>3445602653.1957421</v>
      </c>
      <c r="AK37">
        <f t="shared" si="11"/>
        <v>3450270666.8697481</v>
      </c>
      <c r="AL37">
        <f t="shared" si="11"/>
        <v>3454085911.8435469</v>
      </c>
      <c r="AM37">
        <f t="shared" si="11"/>
        <v>3461381165.5092435</v>
      </c>
      <c r="AN37">
        <f t="shared" si="11"/>
        <v>3470991833.9596601</v>
      </c>
      <c r="AO37">
        <f t="shared" si="11"/>
        <v>3480012276.9419713</v>
      </c>
      <c r="AP37">
        <f t="shared" si="11"/>
        <v>3507787690.0313454</v>
      </c>
      <c r="AQ37">
        <f t="shared" si="11"/>
        <v>3594765380.8682852</v>
      </c>
      <c r="AR37">
        <f t="shared" si="11"/>
        <v>3768501244.7638865</v>
      </c>
      <c r="AS37">
        <f t="shared" si="11"/>
        <v>4055332569.18398</v>
      </c>
      <c r="AT37">
        <f t="shared" si="11"/>
        <v>3633119338.1606584</v>
      </c>
      <c r="AV37">
        <f>AVERAGE(AK37:AT37)</f>
        <v>3587624807.8132324</v>
      </c>
      <c r="AW37">
        <v>229370</v>
      </c>
      <c r="AX37">
        <f>AV37/AW37</f>
        <v>15641.212049584656</v>
      </c>
    </row>
    <row r="38" spans="1:50" ht="15.6" x14ac:dyDescent="0.3">
      <c r="D38" s="3"/>
      <c r="E38" s="3"/>
      <c r="F38" s="3"/>
      <c r="G38" s="3"/>
    </row>
    <row r="39" spans="1:50" ht="15.6" x14ac:dyDescent="0.3">
      <c r="D39" s="3"/>
      <c r="E39" s="3"/>
      <c r="F39" s="3"/>
      <c r="G39" s="3"/>
    </row>
    <row r="40" spans="1:50" ht="15.6" x14ac:dyDescent="0.3">
      <c r="D40" s="3"/>
      <c r="E40" s="3"/>
      <c r="F40" s="3"/>
      <c r="G40" s="3"/>
    </row>
    <row r="41" spans="1:50" ht="15.6" x14ac:dyDescent="0.3">
      <c r="D41" s="3"/>
      <c r="E41" s="3"/>
      <c r="F41" s="3"/>
      <c r="G41" s="3"/>
    </row>
    <row r="42" spans="1:50" ht="15.6" x14ac:dyDescent="0.3">
      <c r="D42" s="3"/>
      <c r="E42" s="3"/>
      <c r="F42" s="3"/>
      <c r="G42" s="3"/>
    </row>
    <row r="43" spans="1:50" ht="15.6" x14ac:dyDescent="0.3">
      <c r="D43" s="3"/>
      <c r="E43" s="3"/>
      <c r="F43" s="3"/>
      <c r="G43" s="3"/>
    </row>
    <row r="44" spans="1:50" ht="15.6" x14ac:dyDescent="0.3">
      <c r="D44" s="3"/>
      <c r="E44" s="3"/>
      <c r="F44" s="3"/>
      <c r="G44" s="3"/>
    </row>
    <row r="45" spans="1:50" ht="15.6" x14ac:dyDescent="0.3">
      <c r="D45" s="3"/>
      <c r="E45" s="3"/>
      <c r="F45" s="3"/>
      <c r="G45" s="3"/>
    </row>
    <row r="46" spans="1:50" ht="15.6" x14ac:dyDescent="0.3">
      <c r="D46" s="3"/>
      <c r="E46" s="3"/>
      <c r="F46" s="3"/>
      <c r="G46" s="3"/>
    </row>
    <row r="47" spans="1:50" ht="15.6" x14ac:dyDescent="0.3">
      <c r="D47" s="3"/>
      <c r="E47" s="3"/>
      <c r="F47" s="3"/>
      <c r="G47" s="3"/>
    </row>
    <row r="48" spans="1:50" ht="15.6" x14ac:dyDescent="0.3">
      <c r="D48" s="3"/>
      <c r="E48" s="3"/>
      <c r="F48" s="3"/>
      <c r="G48" s="3"/>
    </row>
    <row r="49" spans="4:7" ht="15.6" x14ac:dyDescent="0.3">
      <c r="D49" s="3"/>
      <c r="E49" s="3"/>
      <c r="F49" s="3"/>
      <c r="G49" s="3"/>
    </row>
    <row r="50" spans="4:7" ht="15.6" x14ac:dyDescent="0.3">
      <c r="D50" s="3"/>
      <c r="E50" s="3"/>
      <c r="F50" s="3"/>
      <c r="G50" s="3"/>
    </row>
    <row r="51" spans="4:7" ht="15.6" x14ac:dyDescent="0.3">
      <c r="D51" s="3"/>
      <c r="E51" s="3"/>
      <c r="F51" s="3"/>
      <c r="G51" s="3"/>
    </row>
    <row r="52" spans="4:7" ht="15.6" x14ac:dyDescent="0.3">
      <c r="D52" s="3"/>
      <c r="E52" s="3"/>
      <c r="F52" s="3"/>
      <c r="G52" s="3"/>
    </row>
    <row r="53" spans="4:7" ht="15.6" x14ac:dyDescent="0.3">
      <c r="D53" s="3"/>
      <c r="E53" s="3"/>
      <c r="F53" s="3"/>
      <c r="G53" s="3"/>
    </row>
    <row r="54" spans="4:7" ht="15.6" x14ac:dyDescent="0.3">
      <c r="D54" s="3"/>
      <c r="E54" s="3"/>
      <c r="F54" s="3"/>
      <c r="G54" s="3"/>
    </row>
    <row r="55" spans="4:7" ht="15.6" x14ac:dyDescent="0.3">
      <c r="D55" s="3"/>
      <c r="E55" s="3"/>
      <c r="F55" s="3"/>
      <c r="G55" s="3"/>
    </row>
    <row r="56" spans="4:7" ht="15.6" x14ac:dyDescent="0.3">
      <c r="D56" s="3"/>
      <c r="E56" s="3"/>
      <c r="F56" s="3"/>
      <c r="G56" s="3"/>
    </row>
    <row r="57" spans="4:7" ht="15.6" x14ac:dyDescent="0.3">
      <c r="D57" s="3"/>
      <c r="E57" s="3"/>
      <c r="F57" s="3"/>
      <c r="G57" s="3"/>
    </row>
    <row r="58" spans="4:7" ht="15.6" x14ac:dyDescent="0.3">
      <c r="D58" s="3"/>
      <c r="E58" s="3"/>
      <c r="F58" s="3"/>
      <c r="G58" s="3"/>
    </row>
    <row r="59" spans="4:7" ht="15.6" x14ac:dyDescent="0.3">
      <c r="D59" s="3"/>
      <c r="E59" s="3"/>
      <c r="F59" s="3"/>
      <c r="G59" s="3"/>
    </row>
    <row r="60" spans="4:7" ht="15.6" x14ac:dyDescent="0.3">
      <c r="D60" s="3"/>
      <c r="E60" s="3"/>
      <c r="F60" s="3"/>
      <c r="G60" s="3"/>
    </row>
    <row r="61" spans="4:7" ht="15.6" x14ac:dyDescent="0.3">
      <c r="D61" s="3"/>
      <c r="E61" s="3"/>
      <c r="F61" s="3"/>
      <c r="G6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"/>
  <sheetViews>
    <sheetView workbookViewId="0">
      <selection activeCell="A32" sqref="A32"/>
    </sheetView>
  </sheetViews>
  <sheetFormatPr defaultRowHeight="14.4" x14ac:dyDescent="0.3"/>
  <cols>
    <col min="1" max="1" width="22.6640625" bestFit="1" customWidth="1"/>
  </cols>
  <sheetData>
    <row r="2" spans="1:2" x14ac:dyDescent="0.3">
      <c r="B2" t="s">
        <v>17</v>
      </c>
    </row>
    <row r="3" spans="1:2" x14ac:dyDescent="0.3">
      <c r="A3" s="2" t="s">
        <v>11</v>
      </c>
    </row>
    <row r="4" spans="1:2" x14ac:dyDescent="0.3">
      <c r="A4" t="s">
        <v>12</v>
      </c>
      <c r="B4">
        <f>AVERAGE('Input data'!AK3:AT3)</f>
        <v>11514.618621799949</v>
      </c>
    </row>
    <row r="5" spans="1:2" x14ac:dyDescent="0.3">
      <c r="A5" t="s">
        <v>13</v>
      </c>
      <c r="B5">
        <f>AVERAGE('Input data'!AK4:AT4)</f>
        <v>9803.0598787999879</v>
      </c>
    </row>
    <row r="6" spans="1:2" x14ac:dyDescent="0.3">
      <c r="A6" t="s">
        <v>14</v>
      </c>
      <c r="B6">
        <f>AVERAGE('Input data'!AK5:AT5)</f>
        <v>5216.9532891999943</v>
      </c>
    </row>
    <row r="7" spans="1:2" x14ac:dyDescent="0.3">
      <c r="A7" t="s">
        <v>15</v>
      </c>
      <c r="B7">
        <f>AVERAGE('Input data'!AK6:AT6)</f>
        <v>3899.4038792299953</v>
      </c>
    </row>
    <row r="9" spans="1:2" x14ac:dyDescent="0.3">
      <c r="A9" s="2" t="s">
        <v>9</v>
      </c>
    </row>
    <row r="10" spans="1:2" x14ac:dyDescent="0.3">
      <c r="A10" t="s">
        <v>12</v>
      </c>
      <c r="B10" s="4">
        <f>AVERAGE('Input data'!AK7:AT7)</f>
        <v>-0.19610875440099967</v>
      </c>
    </row>
    <row r="11" spans="1:2" x14ac:dyDescent="0.3">
      <c r="A11" t="s">
        <v>13</v>
      </c>
      <c r="B11" s="4">
        <f>AVERAGE('Input data'!AK8:AT8)</f>
        <v>-0.19271496627499968</v>
      </c>
    </row>
    <row r="12" spans="1:2" x14ac:dyDescent="0.3">
      <c r="A12" t="s">
        <v>14</v>
      </c>
      <c r="B12" s="4">
        <f>AVERAGE('Input data'!AK9:AT9)</f>
        <v>1.0930339412305963</v>
      </c>
    </row>
    <row r="13" spans="1:2" x14ac:dyDescent="0.3">
      <c r="A13" t="s">
        <v>15</v>
      </c>
      <c r="B13" s="4">
        <f>AVERAGE('Input data'!AK10:AT10)</f>
        <v>1.8234684153119971</v>
      </c>
    </row>
    <row r="15" spans="1:2" x14ac:dyDescent="0.3">
      <c r="A15" s="2" t="s">
        <v>32</v>
      </c>
    </row>
    <row r="16" spans="1:2" x14ac:dyDescent="0.3">
      <c r="A16" t="s">
        <v>12</v>
      </c>
      <c r="B16" s="1">
        <f>AVERAGE('Input data'!AK11:AT11)</f>
        <v>95776.353807999956</v>
      </c>
    </row>
    <row r="17" spans="1:2" x14ac:dyDescent="0.3">
      <c r="A17" t="s">
        <v>13</v>
      </c>
      <c r="B17" s="1">
        <f>AVERAGE('Input data'!AK12:AT12)</f>
        <v>85960.442217000018</v>
      </c>
    </row>
    <row r="18" spans="1:2" x14ac:dyDescent="0.3">
      <c r="A18" t="s">
        <v>14</v>
      </c>
      <c r="B18" s="1">
        <f>AVERAGE('Input data'!AK13:AT13)</f>
        <v>43165.851487999913</v>
      </c>
    </row>
    <row r="19" spans="1:2" x14ac:dyDescent="0.3">
      <c r="A19" t="s">
        <v>15</v>
      </c>
      <c r="B19" s="1">
        <f>AVERAGE('Input data'!AK14:AT14)</f>
        <v>34796.874242599923</v>
      </c>
    </row>
    <row r="21" spans="1:2" x14ac:dyDescent="0.3">
      <c r="A21" s="2" t="s">
        <v>10</v>
      </c>
    </row>
    <row r="22" spans="1:2" x14ac:dyDescent="0.3">
      <c r="A22" t="s">
        <v>12</v>
      </c>
      <c r="B22">
        <f>AVERAGE('Input data'!AK15:AT15)</f>
        <v>23620.27205739998</v>
      </c>
    </row>
    <row r="23" spans="1:2" x14ac:dyDescent="0.3">
      <c r="A23" t="s">
        <v>13</v>
      </c>
      <c r="B23">
        <f>AVERAGE('Input data'!AK16:AT16)</f>
        <v>20278.98611409992</v>
      </c>
    </row>
    <row r="24" spans="1:2" x14ac:dyDescent="0.3">
      <c r="A24" t="s">
        <v>14</v>
      </c>
      <c r="B24">
        <f>AVERAGE('Input data'!AK17:AT17)</f>
        <v>10808.68184949995</v>
      </c>
    </row>
    <row r="25" spans="1:2" x14ac:dyDescent="0.3">
      <c r="A25" t="s">
        <v>15</v>
      </c>
      <c r="B25">
        <f>AVERAGE('Input data'!AK18:AT18)</f>
        <v>7932.7155433999842</v>
      </c>
    </row>
    <row r="27" spans="1:2" x14ac:dyDescent="0.3">
      <c r="A27" s="2" t="s">
        <v>16</v>
      </c>
    </row>
    <row r="28" spans="1:2" x14ac:dyDescent="0.3">
      <c r="A28" t="s">
        <v>12</v>
      </c>
      <c r="B28">
        <f>AVERAGE('Input data'!AK22:AT22)</f>
        <v>0.48705051740558913</v>
      </c>
    </row>
    <row r="29" spans="1:2" x14ac:dyDescent="0.3">
      <c r="A29" t="s">
        <v>13</v>
      </c>
      <c r="B29">
        <f>AVERAGE('Input data'!AK23:AT23)</f>
        <v>0.48305910179094591</v>
      </c>
    </row>
    <row r="30" spans="1:2" x14ac:dyDescent="0.3">
      <c r="A30" t="s">
        <v>14</v>
      </c>
      <c r="B30">
        <f>AVERAGE('Input data'!AK24:AT24)</f>
        <v>0.48266940241284273</v>
      </c>
    </row>
    <row r="31" spans="1:2" x14ac:dyDescent="0.3">
      <c r="A31" t="s">
        <v>15</v>
      </c>
      <c r="B31">
        <f>AVERAGE('Input data'!AK25:AT25)</f>
        <v>0.4906460292131124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31" sqref="L3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2050 timeslices</vt:lpstr>
      <vt:lpstr>Charts</vt:lpstr>
    </vt:vector>
  </TitlesOfParts>
  <Company>The University of the West Indies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LAING, Timothy</dc:creator>
  <cp:lastModifiedBy>Eric Kemp-Benedict</cp:lastModifiedBy>
  <dcterms:created xsi:type="dcterms:W3CDTF">2016-06-13T17:59:39Z</dcterms:created>
  <dcterms:modified xsi:type="dcterms:W3CDTF">2016-06-24T12:56:14Z</dcterms:modified>
</cp:coreProperties>
</file>