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1075" windowHeight="9855" activeTab="2"/>
  </bookViews>
  <sheets>
    <sheet name="Input data" sheetId="1" r:id="rId1"/>
    <sheet name="2050 timeslices" sheetId="2" r:id="rId2"/>
    <sheet name="Charts" sheetId="3" r:id="rId3"/>
  </sheets>
  <calcPr calcId="144525"/>
</workbook>
</file>

<file path=xl/calcChain.xml><?xml version="1.0" encoding="utf-8"?>
<calcChain xmlns="http://schemas.openxmlformats.org/spreadsheetml/2006/main">
  <c r="AX37" i="1" l="1"/>
  <c r="AX36" i="1"/>
  <c r="AX35" i="1"/>
  <c r="AX34" i="1"/>
  <c r="B37" i="1"/>
  <c r="B36" i="1"/>
  <c r="B35" i="1"/>
  <c r="B34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C36" i="1" s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5" i="1" l="1"/>
  <c r="AM35" i="1" s="1"/>
  <c r="AN35" i="1" s="1"/>
  <c r="AO35" i="1" s="1"/>
  <c r="AP35" i="1" s="1"/>
  <c r="AQ35" i="1" s="1"/>
  <c r="AR35" i="1" s="1"/>
  <c r="AS35" i="1" s="1"/>
  <c r="AT35" i="1" s="1"/>
  <c r="AV35" i="1"/>
  <c r="AL37" i="1"/>
  <c r="AM37" i="1" s="1"/>
  <c r="AN37" i="1" s="1"/>
  <c r="AO37" i="1" s="1"/>
  <c r="AP37" i="1" s="1"/>
  <c r="AQ37" i="1" s="1"/>
  <c r="AR37" i="1" s="1"/>
  <c r="AS37" i="1" s="1"/>
  <c r="AT37" i="1" s="1"/>
  <c r="AV37" i="1"/>
  <c r="AL34" i="1"/>
  <c r="AM34" i="1" s="1"/>
  <c r="AN34" i="1" s="1"/>
  <c r="AO34" i="1" s="1"/>
  <c r="AP34" i="1" s="1"/>
  <c r="AQ34" i="1" s="1"/>
  <c r="AR34" i="1" s="1"/>
  <c r="AS34" i="1" s="1"/>
  <c r="AT34" i="1" s="1"/>
  <c r="AL36" i="1"/>
  <c r="AM36" i="1" s="1"/>
  <c r="AN36" i="1" s="1"/>
  <c r="AO36" i="1" s="1"/>
  <c r="AP36" i="1" s="1"/>
  <c r="AQ36" i="1" s="1"/>
  <c r="AR36" i="1" s="1"/>
  <c r="AS36" i="1" s="1"/>
  <c r="AT36" i="1" s="1"/>
  <c r="B25" i="2"/>
  <c r="B24" i="2"/>
  <c r="B23" i="2"/>
  <c r="B22" i="2"/>
  <c r="B19" i="2"/>
  <c r="B18" i="2"/>
  <c r="B17" i="2"/>
  <c r="B16" i="2"/>
  <c r="B13" i="2"/>
  <c r="B12" i="2"/>
  <c r="B11" i="2"/>
  <c r="B10" i="2"/>
  <c r="B7" i="2"/>
  <c r="B6" i="2"/>
  <c r="B5" i="2"/>
  <c r="B4" i="2"/>
  <c r="AT25" i="1"/>
  <c r="AS25" i="1"/>
  <c r="AR25" i="1"/>
  <c r="AQ25" i="1"/>
  <c r="AP25" i="1"/>
  <c r="AO25" i="1"/>
  <c r="AN25" i="1"/>
  <c r="AM25" i="1"/>
  <c r="AL25" i="1"/>
  <c r="AK25" i="1"/>
  <c r="B31" i="2" s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V36" i="1" l="1"/>
  <c r="AV34" i="1"/>
  <c r="B29" i="2"/>
  <c r="B30" i="2"/>
  <c r="B28" i="2"/>
</calcChain>
</file>

<file path=xl/sharedStrings.xml><?xml version="1.0" encoding="utf-8"?>
<sst xmlns="http://schemas.openxmlformats.org/spreadsheetml/2006/main" count="62" uniqueCount="38">
  <si>
    <t>debt to gdp ratio[CS2]</t>
  </si>
  <si>
    <t>debt to gdp ratio[CS3]</t>
  </si>
  <si>
    <t>debt to gdp ratio[CS4]</t>
  </si>
  <si>
    <t>gdp[CS2]</t>
  </si>
  <si>
    <t>gdp[CS3]</t>
  </si>
  <si>
    <t>gdp[CS4]</t>
  </si>
  <si>
    <t>X[CS2]</t>
  </si>
  <si>
    <t>X[CS3]</t>
  </si>
  <si>
    <t>X[CS4]</t>
  </si>
  <si>
    <t>Debt-to-GDP</t>
  </si>
  <si>
    <t>GDP</t>
  </si>
  <si>
    <t>Exports</t>
  </si>
  <si>
    <t>Cool Runnings</t>
  </si>
  <si>
    <t>Island in the Sun</t>
  </si>
  <si>
    <t>The Harder they come</t>
  </si>
  <si>
    <t>Pirates of the Caribbean</t>
  </si>
  <si>
    <t>Exports/GDP</t>
  </si>
  <si>
    <t>2050 timeslice</t>
  </si>
  <si>
    <t>CS1</t>
  </si>
  <si>
    <t>CS2</t>
  </si>
  <si>
    <t>CS3</t>
  </si>
  <si>
    <t>CS4</t>
  </si>
  <si>
    <t>Exports per GDP</t>
  </si>
  <si>
    <t>Time</t>
  </si>
  <si>
    <t>NOISE SEED</t>
  </si>
  <si>
    <t>X[CS1]</t>
  </si>
  <si>
    <t>debt to gdp ratio[CS1]</t>
  </si>
  <si>
    <t>gdp per capita[CS1]</t>
  </si>
  <si>
    <t>gdp per capita[CS2]</t>
  </si>
  <si>
    <t>gdp per capita[CS3]</t>
  </si>
  <si>
    <t>gdp per capita[CS4]</t>
  </si>
  <si>
    <t>gdp[CS1]</t>
  </si>
  <si>
    <t>GDP per capota</t>
  </si>
  <si>
    <t>GDP growth</t>
  </si>
  <si>
    <t>GDP (2005 USD)</t>
  </si>
  <si>
    <t>GDP per capita</t>
  </si>
  <si>
    <t>Population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</si>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</sst>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4" fontId="2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Debt-to-GDP ratio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 Runnings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data'!$B$7:$AO$7</c:f>
              <c:numCache>
                <c:formatCode>General</c:formatCode>
                <c:ptCount val="40"/>
                <c:pt idx="0">
                  <c:v>8.7430900000000006E-2</c:v>
                </c:pt>
                <c:pt idx="1">
                  <c:v>8.1704777599999903E-2</c:v>
                </c:pt>
                <c:pt idx="2">
                  <c:v>7.6315094149999999E-2</c:v>
                </c:pt>
                <c:pt idx="3">
                  <c:v>6.9982241010899698E-2</c:v>
                </c:pt>
                <c:pt idx="4">
                  <c:v>6.3051147572183802E-2</c:v>
                </c:pt>
                <c:pt idx="5">
                  <c:v>5.6227436704359798E-2</c:v>
                </c:pt>
                <c:pt idx="6">
                  <c:v>5.0125186349998997E-2</c:v>
                </c:pt>
                <c:pt idx="7">
                  <c:v>4.4839046177458999E-2</c:v>
                </c:pt>
                <c:pt idx="8">
                  <c:v>4.0411129143329699E-2</c:v>
                </c:pt>
                <c:pt idx="9">
                  <c:v>3.6816461846402901E-2</c:v>
                </c:pt>
                <c:pt idx="10">
                  <c:v>3.4026644005223899E-2</c:v>
                </c:pt>
                <c:pt idx="11">
                  <c:v>3.1716084851533301E-2</c:v>
                </c:pt>
                <c:pt idx="12">
                  <c:v>3.005582485931E-2</c:v>
                </c:pt>
                <c:pt idx="13">
                  <c:v>2.9032220719818001E-2</c:v>
                </c:pt>
                <c:pt idx="14">
                  <c:v>2.8633218969699999E-2</c:v>
                </c:pt>
                <c:pt idx="15">
                  <c:v>2.92579351106599E-2</c:v>
                </c:pt>
                <c:pt idx="16">
                  <c:v>3.1119571761666999E-2</c:v>
                </c:pt>
                <c:pt idx="17">
                  <c:v>3.41368664221227E-2</c:v>
                </c:pt>
                <c:pt idx="18">
                  <c:v>3.8317934178139799E-2</c:v>
                </c:pt>
                <c:pt idx="19">
                  <c:v>4.3453490958915E-2</c:v>
                </c:pt>
                <c:pt idx="20">
                  <c:v>4.9624430943349999E-2</c:v>
                </c:pt>
                <c:pt idx="21">
                  <c:v>5.6969716975499997E-2</c:v>
                </c:pt>
                <c:pt idx="22">
                  <c:v>6.5266489300414607E-2</c:v>
                </c:pt>
                <c:pt idx="23">
                  <c:v>7.4622814448150304E-2</c:v>
                </c:pt>
                <c:pt idx="24">
                  <c:v>8.5000151574840102E-2</c:v>
                </c:pt>
                <c:pt idx="25">
                  <c:v>9.5667137124339899E-2</c:v>
                </c:pt>
                <c:pt idx="26">
                  <c:v>0.104511709068102</c:v>
                </c:pt>
                <c:pt idx="27">
                  <c:v>0.111558130283129</c:v>
                </c:pt>
                <c:pt idx="28">
                  <c:v>0.116839365131299</c:v>
                </c:pt>
                <c:pt idx="29">
                  <c:v>0.12030596800609999</c:v>
                </c:pt>
                <c:pt idx="30">
                  <c:v>0.123129342999869</c:v>
                </c:pt>
                <c:pt idx="31">
                  <c:v>0.12723499472740801</c:v>
                </c:pt>
                <c:pt idx="32">
                  <c:v>0.13265849177768099</c:v>
                </c:pt>
                <c:pt idx="33">
                  <c:v>0.13954913172402</c:v>
                </c:pt>
                <c:pt idx="34">
                  <c:v>0.14786927805696901</c:v>
                </c:pt>
                <c:pt idx="35">
                  <c:v>0.15794763573954901</c:v>
                </c:pt>
                <c:pt idx="36">
                  <c:v>0.17005772673205999</c:v>
                </c:pt>
                <c:pt idx="37">
                  <c:v>0.18460510175620001</c:v>
                </c:pt>
                <c:pt idx="38">
                  <c:v>0.2019620751973</c:v>
                </c:pt>
                <c:pt idx="39">
                  <c:v>0.22205781481152001</c:v>
                </c:pt>
              </c:numCache>
            </c:numRef>
          </c:val>
          <c:smooth val="0"/>
        </c:ser>
        <c:ser>
          <c:idx val="1"/>
          <c:order val="1"/>
          <c:tx>
            <c:v>Island in the Sun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data'!$B$8:$AO$8</c:f>
              <c:numCache>
                <c:formatCode>General</c:formatCode>
                <c:ptCount val="40"/>
                <c:pt idx="0">
                  <c:v>8.7430900000000006E-2</c:v>
                </c:pt>
                <c:pt idx="1">
                  <c:v>8.1615964349999806E-2</c:v>
                </c:pt>
                <c:pt idx="2">
                  <c:v>7.6214644670000095E-2</c:v>
                </c:pt>
                <c:pt idx="3">
                  <c:v>6.9860412067260194E-2</c:v>
                </c:pt>
                <c:pt idx="4">
                  <c:v>6.2957095041399805E-2</c:v>
                </c:pt>
                <c:pt idx="5">
                  <c:v>5.5946611616607897E-2</c:v>
                </c:pt>
                <c:pt idx="6">
                  <c:v>4.9220687631718302E-2</c:v>
                </c:pt>
                <c:pt idx="7">
                  <c:v>4.2878890505210002E-2</c:v>
                </c:pt>
                <c:pt idx="8">
                  <c:v>3.7003391635565E-2</c:v>
                </c:pt>
                <c:pt idx="9">
                  <c:v>3.1647394380755201E-2</c:v>
                </c:pt>
                <c:pt idx="10">
                  <c:v>2.7278733714679999E-2</c:v>
                </c:pt>
                <c:pt idx="11">
                  <c:v>2.42608095149918E-2</c:v>
                </c:pt>
                <c:pt idx="12">
                  <c:v>2.25636023312299E-2</c:v>
                </c:pt>
                <c:pt idx="13">
                  <c:v>2.228551866833E-2</c:v>
                </c:pt>
                <c:pt idx="14">
                  <c:v>2.3381681488273999E-2</c:v>
                </c:pt>
                <c:pt idx="15">
                  <c:v>2.5729131315691E-2</c:v>
                </c:pt>
                <c:pt idx="16">
                  <c:v>2.90028185680259E-2</c:v>
                </c:pt>
                <c:pt idx="17">
                  <c:v>3.32445247920609E-2</c:v>
                </c:pt>
                <c:pt idx="18">
                  <c:v>3.8474771742730098E-2</c:v>
                </c:pt>
                <c:pt idx="19">
                  <c:v>4.4858989343490002E-2</c:v>
                </c:pt>
                <c:pt idx="20">
                  <c:v>5.2567325950673899E-2</c:v>
                </c:pt>
                <c:pt idx="21">
                  <c:v>6.16550497160432E-2</c:v>
                </c:pt>
                <c:pt idx="22">
                  <c:v>7.2385312562149903E-2</c:v>
                </c:pt>
                <c:pt idx="23">
                  <c:v>8.4662438669749901E-2</c:v>
                </c:pt>
                <c:pt idx="24">
                  <c:v>9.8308813477270204E-2</c:v>
                </c:pt>
                <c:pt idx="25">
                  <c:v>0.11407072888245</c:v>
                </c:pt>
                <c:pt idx="26">
                  <c:v>0.13207281954399899</c:v>
                </c:pt>
                <c:pt idx="27">
                  <c:v>0.152281530741811</c:v>
                </c:pt>
                <c:pt idx="28">
                  <c:v>0.174998957843609</c:v>
                </c:pt>
                <c:pt idx="29">
                  <c:v>0.20008836965718399</c:v>
                </c:pt>
                <c:pt idx="30">
                  <c:v>0.22777615104099999</c:v>
                </c:pt>
                <c:pt idx="31">
                  <c:v>0.258615628357729</c:v>
                </c:pt>
                <c:pt idx="32">
                  <c:v>0.29285233424556201</c:v>
                </c:pt>
                <c:pt idx="33">
                  <c:v>0.33013160611460002</c:v>
                </c:pt>
                <c:pt idx="34">
                  <c:v>0.37099472160729902</c:v>
                </c:pt>
                <c:pt idx="35">
                  <c:v>0.415735958483959</c:v>
                </c:pt>
                <c:pt idx="36">
                  <c:v>0.46494989075490001</c:v>
                </c:pt>
                <c:pt idx="37">
                  <c:v>0.51912203479429997</c:v>
                </c:pt>
                <c:pt idx="38">
                  <c:v>0.57868561678432795</c:v>
                </c:pt>
                <c:pt idx="39">
                  <c:v>0.64459109819179705</c:v>
                </c:pt>
              </c:numCache>
            </c:numRef>
          </c:val>
          <c:smooth val="0"/>
        </c:ser>
        <c:ser>
          <c:idx val="2"/>
          <c:order val="2"/>
          <c:tx>
            <c:v>The Harder they Come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data'!$B$9:$AO$9</c:f>
              <c:numCache>
                <c:formatCode>General</c:formatCode>
                <c:ptCount val="40"/>
                <c:pt idx="0">
                  <c:v>8.7430900000000006E-2</c:v>
                </c:pt>
                <c:pt idx="1">
                  <c:v>8.1800141719999803E-2</c:v>
                </c:pt>
                <c:pt idx="2">
                  <c:v>7.7003359629999907E-2</c:v>
                </c:pt>
                <c:pt idx="3">
                  <c:v>7.1886792627999699E-2</c:v>
                </c:pt>
                <c:pt idx="4">
                  <c:v>6.6898582248630004E-2</c:v>
                </c:pt>
                <c:pt idx="5">
                  <c:v>6.2705090093750707E-2</c:v>
                </c:pt>
                <c:pt idx="6">
                  <c:v>5.9569769692842701E-2</c:v>
                </c:pt>
                <c:pt idx="7">
                  <c:v>5.7481515582160102E-2</c:v>
                </c:pt>
                <c:pt idx="8">
                  <c:v>5.6631685874100002E-2</c:v>
                </c:pt>
                <c:pt idx="9">
                  <c:v>5.7144634798849903E-2</c:v>
                </c:pt>
                <c:pt idx="10">
                  <c:v>5.92444194266077E-2</c:v>
                </c:pt>
                <c:pt idx="11">
                  <c:v>6.3046028443429894E-2</c:v>
                </c:pt>
                <c:pt idx="12">
                  <c:v>6.8570527351599894E-2</c:v>
                </c:pt>
                <c:pt idx="13">
                  <c:v>7.57614375007028E-2</c:v>
                </c:pt>
                <c:pt idx="14">
                  <c:v>8.4642788959711002E-2</c:v>
                </c:pt>
                <c:pt idx="15">
                  <c:v>9.5475484806310199E-2</c:v>
                </c:pt>
                <c:pt idx="16">
                  <c:v>0.10836390994572501</c:v>
                </c:pt>
                <c:pt idx="17">
                  <c:v>0.123670585318604</c:v>
                </c:pt>
                <c:pt idx="18">
                  <c:v>0.14151163009468001</c:v>
                </c:pt>
                <c:pt idx="19">
                  <c:v>0.16177652655637001</c:v>
                </c:pt>
                <c:pt idx="20">
                  <c:v>0.18550542166443901</c:v>
                </c:pt>
                <c:pt idx="21">
                  <c:v>0.21278350663845999</c:v>
                </c:pt>
                <c:pt idx="22">
                  <c:v>0.24367909140555</c:v>
                </c:pt>
                <c:pt idx="23">
                  <c:v>0.27829699413723902</c:v>
                </c:pt>
                <c:pt idx="24">
                  <c:v>0.31675474647724799</c:v>
                </c:pt>
                <c:pt idx="25">
                  <c:v>0.36069375688614003</c:v>
                </c:pt>
                <c:pt idx="26">
                  <c:v>0.40969761975743901</c:v>
                </c:pt>
                <c:pt idx="27">
                  <c:v>0.46404807020641797</c:v>
                </c:pt>
                <c:pt idx="28">
                  <c:v>0.52418297616839804</c:v>
                </c:pt>
                <c:pt idx="29">
                  <c:v>0.59106394488379799</c:v>
                </c:pt>
                <c:pt idx="30">
                  <c:v>0.664590865968398</c:v>
                </c:pt>
                <c:pt idx="31">
                  <c:v>0.74600172026840095</c:v>
                </c:pt>
                <c:pt idx="32">
                  <c:v>0.83580521464380098</c:v>
                </c:pt>
                <c:pt idx="33">
                  <c:v>0.93404060450139803</c:v>
                </c:pt>
                <c:pt idx="34">
                  <c:v>1.0419114675471</c:v>
                </c:pt>
                <c:pt idx="35">
                  <c:v>1.15943780201749</c:v>
                </c:pt>
                <c:pt idx="36">
                  <c:v>1.2877500246209901</c:v>
                </c:pt>
                <c:pt idx="37">
                  <c:v>1.4274898870032899</c:v>
                </c:pt>
                <c:pt idx="38">
                  <c:v>1.57961041959399</c:v>
                </c:pt>
                <c:pt idx="39">
                  <c:v>1.74470787671886</c:v>
                </c:pt>
              </c:numCache>
            </c:numRef>
          </c:val>
          <c:smooth val="0"/>
        </c:ser>
        <c:ser>
          <c:idx val="3"/>
          <c:order val="3"/>
          <c:tx>
            <c:v>Pirates of the Caribbean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data'!$B$10:$AO$10</c:f>
              <c:numCache>
                <c:formatCode>General</c:formatCode>
                <c:ptCount val="40"/>
                <c:pt idx="0">
                  <c:v>8.7430900000000006E-2</c:v>
                </c:pt>
                <c:pt idx="1">
                  <c:v>8.1905542569999504E-2</c:v>
                </c:pt>
                <c:pt idx="2">
                  <c:v>7.7284829589999895E-2</c:v>
                </c:pt>
                <c:pt idx="3">
                  <c:v>7.2342380082999799E-2</c:v>
                </c:pt>
                <c:pt idx="4">
                  <c:v>6.7579165148769799E-2</c:v>
                </c:pt>
                <c:pt idx="5">
                  <c:v>6.4183766731529895E-2</c:v>
                </c:pt>
                <c:pt idx="6">
                  <c:v>6.4315428251477097E-2</c:v>
                </c:pt>
                <c:pt idx="7">
                  <c:v>6.8783780904264999E-2</c:v>
                </c:pt>
                <c:pt idx="8">
                  <c:v>7.8673301522959996E-2</c:v>
                </c:pt>
                <c:pt idx="9">
                  <c:v>9.4778815744440803E-2</c:v>
                </c:pt>
                <c:pt idx="10">
                  <c:v>0.117458158638239</c:v>
                </c:pt>
                <c:pt idx="11">
                  <c:v>0.14637431739717499</c:v>
                </c:pt>
                <c:pt idx="12">
                  <c:v>0.18128447084185401</c:v>
                </c:pt>
                <c:pt idx="13">
                  <c:v>0.222378996543909</c:v>
                </c:pt>
                <c:pt idx="14">
                  <c:v>0.26947160806439902</c:v>
                </c:pt>
                <c:pt idx="15">
                  <c:v>0.32335858136363199</c:v>
                </c:pt>
                <c:pt idx="16">
                  <c:v>0.38329263201922997</c:v>
                </c:pt>
                <c:pt idx="17">
                  <c:v>0.44928316446689998</c:v>
                </c:pt>
                <c:pt idx="18">
                  <c:v>0.52157629531529803</c:v>
                </c:pt>
                <c:pt idx="19">
                  <c:v>0.59996039078158703</c:v>
                </c:pt>
                <c:pt idx="20">
                  <c:v>0.68610703188059696</c:v>
                </c:pt>
                <c:pt idx="21">
                  <c:v>0.77879457626204895</c:v>
                </c:pt>
                <c:pt idx="22">
                  <c:v>0.87855226832489597</c:v>
                </c:pt>
                <c:pt idx="23">
                  <c:v>0.98539618485699898</c:v>
                </c:pt>
                <c:pt idx="24">
                  <c:v>1.0994559846380001</c:v>
                </c:pt>
                <c:pt idx="25">
                  <c:v>1.22462336595511</c:v>
                </c:pt>
                <c:pt idx="26">
                  <c:v>1.3601825793408</c:v>
                </c:pt>
                <c:pt idx="27">
                  <c:v>1.50606191193199</c:v>
                </c:pt>
                <c:pt idx="28">
                  <c:v>1.6648411472839899</c:v>
                </c:pt>
                <c:pt idx="29">
                  <c:v>1.8369724825078999</c:v>
                </c:pt>
                <c:pt idx="30">
                  <c:v>2.0247123893871</c:v>
                </c:pt>
                <c:pt idx="31">
                  <c:v>2.2287528008329902</c:v>
                </c:pt>
                <c:pt idx="32">
                  <c:v>2.4493524799449902</c:v>
                </c:pt>
                <c:pt idx="33">
                  <c:v>2.6888181101195898</c:v>
                </c:pt>
                <c:pt idx="34">
                  <c:v>2.948274379526</c:v>
                </c:pt>
                <c:pt idx="35">
                  <c:v>3.2278040489070001</c:v>
                </c:pt>
                <c:pt idx="36">
                  <c:v>3.5339105627959899</c:v>
                </c:pt>
                <c:pt idx="37">
                  <c:v>3.8615133235522499</c:v>
                </c:pt>
                <c:pt idx="38">
                  <c:v>4.2176824420941701</c:v>
                </c:pt>
                <c:pt idx="39">
                  <c:v>4.6058507577329904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80608"/>
        <c:axId val="75382144"/>
      </c:lineChart>
      <c:catAx>
        <c:axId val="7538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382144"/>
        <c:crosses val="autoZero"/>
        <c:auto val="1"/>
        <c:lblAlgn val="ctr"/>
        <c:lblOffset val="100"/>
        <c:noMultiLvlLbl val="0"/>
      </c:catAx>
      <c:valAx>
        <c:axId val="753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80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Exports per GDP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 Runnings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data'!$B$22:$AO$22</c:f>
              <c:numCache>
                <c:formatCode>General</c:formatCode>
                <c:ptCount val="40"/>
                <c:pt idx="0">
                  <c:v>0.33840390547075339</c:v>
                </c:pt>
                <c:pt idx="1">
                  <c:v>0.3384059595320581</c:v>
                </c:pt>
                <c:pt idx="2">
                  <c:v>0.34601479315911643</c:v>
                </c:pt>
                <c:pt idx="3">
                  <c:v>0.35382361925051109</c:v>
                </c:pt>
                <c:pt idx="4">
                  <c:v>0.36110465791040153</c:v>
                </c:pt>
                <c:pt idx="5">
                  <c:v>0.36789872639703347</c:v>
                </c:pt>
                <c:pt idx="6">
                  <c:v>0.374097261620634</c:v>
                </c:pt>
                <c:pt idx="7">
                  <c:v>0.37964541467094043</c:v>
                </c:pt>
                <c:pt idx="8">
                  <c:v>0.38483137151501323</c:v>
                </c:pt>
                <c:pt idx="9">
                  <c:v>0.38937027221334319</c:v>
                </c:pt>
                <c:pt idx="10">
                  <c:v>0.39354811800639639</c:v>
                </c:pt>
                <c:pt idx="11">
                  <c:v>0.39707389875993654</c:v>
                </c:pt>
                <c:pt idx="12">
                  <c:v>0.4000885037083447</c:v>
                </c:pt>
                <c:pt idx="13">
                  <c:v>0.40240631952013545</c:v>
                </c:pt>
                <c:pt idx="14">
                  <c:v>0.40419817852508788</c:v>
                </c:pt>
                <c:pt idx="15">
                  <c:v>0.40604647850133496</c:v>
                </c:pt>
                <c:pt idx="16">
                  <c:v>0.40784057875654961</c:v>
                </c:pt>
                <c:pt idx="17">
                  <c:v>0.4091367611252627</c:v>
                </c:pt>
                <c:pt idx="18">
                  <c:v>0.41111713652575271</c:v>
                </c:pt>
                <c:pt idx="19">
                  <c:v>0.41296134968437309</c:v>
                </c:pt>
                <c:pt idx="20">
                  <c:v>0.4154986026227499</c:v>
                </c:pt>
                <c:pt idx="21">
                  <c:v>0.41768396406849312</c:v>
                </c:pt>
                <c:pt idx="22">
                  <c:v>0.41999931807810725</c:v>
                </c:pt>
                <c:pt idx="23">
                  <c:v>0.42253202282308266</c:v>
                </c:pt>
                <c:pt idx="24">
                  <c:v>0.42513227390097091</c:v>
                </c:pt>
                <c:pt idx="25">
                  <c:v>0.42848715375618157</c:v>
                </c:pt>
                <c:pt idx="26">
                  <c:v>0.4314818685635689</c:v>
                </c:pt>
                <c:pt idx="27">
                  <c:v>0.43463596241655572</c:v>
                </c:pt>
                <c:pt idx="28">
                  <c:v>0.43787658668450191</c:v>
                </c:pt>
                <c:pt idx="29">
                  <c:v>0.44134049715201723</c:v>
                </c:pt>
                <c:pt idx="30">
                  <c:v>0.44482186753758068</c:v>
                </c:pt>
                <c:pt idx="31">
                  <c:v>0.44835841396020076</c:v>
                </c:pt>
                <c:pt idx="32">
                  <c:v>0.45187413505019025</c:v>
                </c:pt>
                <c:pt idx="33">
                  <c:v>0.45538607584573831</c:v>
                </c:pt>
                <c:pt idx="34">
                  <c:v>0.45897028468843037</c:v>
                </c:pt>
                <c:pt idx="35">
                  <c:v>0.4621114144439083</c:v>
                </c:pt>
                <c:pt idx="36">
                  <c:v>0.46506390182540541</c:v>
                </c:pt>
                <c:pt idx="37">
                  <c:v>0.46759576843670225</c:v>
                </c:pt>
                <c:pt idx="38">
                  <c:v>0.47002296294261303</c:v>
                </c:pt>
                <c:pt idx="39">
                  <c:v>0.47229342517168432</c:v>
                </c:pt>
              </c:numCache>
            </c:numRef>
          </c:val>
          <c:smooth val="0"/>
        </c:ser>
        <c:ser>
          <c:idx val="1"/>
          <c:order val="1"/>
          <c:tx>
            <c:v>Island in the Sun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data'!$B$23:$AO$23</c:f>
              <c:numCache>
                <c:formatCode>General</c:formatCode>
                <c:ptCount val="40"/>
                <c:pt idx="0">
                  <c:v>0.33840390547075339</c:v>
                </c:pt>
                <c:pt idx="1">
                  <c:v>0.33851828370840886</c:v>
                </c:pt>
                <c:pt idx="2">
                  <c:v>0.34601063240898194</c:v>
                </c:pt>
                <c:pt idx="3">
                  <c:v>0.35382505402418024</c:v>
                </c:pt>
                <c:pt idx="4">
                  <c:v>0.36109971304195532</c:v>
                </c:pt>
                <c:pt idx="5">
                  <c:v>0.36770962328341583</c:v>
                </c:pt>
                <c:pt idx="6">
                  <c:v>0.37355610850656767</c:v>
                </c:pt>
                <c:pt idx="7">
                  <c:v>0.3786857935235125</c:v>
                </c:pt>
                <c:pt idx="8">
                  <c:v>0.38350118795480909</c:v>
                </c:pt>
                <c:pt idx="9">
                  <c:v>0.38744126900200454</c:v>
                </c:pt>
                <c:pt idx="10">
                  <c:v>0.3913801952566911</c:v>
                </c:pt>
                <c:pt idx="11">
                  <c:v>0.3946125722289186</c:v>
                </c:pt>
                <c:pt idx="12">
                  <c:v>0.39725137053166687</c:v>
                </c:pt>
                <c:pt idx="13">
                  <c:v>0.39941187653722676</c:v>
                </c:pt>
                <c:pt idx="14">
                  <c:v>0.40122380084862613</c:v>
                </c:pt>
                <c:pt idx="15">
                  <c:v>0.40299190144620217</c:v>
                </c:pt>
                <c:pt idx="16">
                  <c:v>0.40419304894622304</c:v>
                </c:pt>
                <c:pt idx="17">
                  <c:v>0.40525532005376708</c:v>
                </c:pt>
                <c:pt idx="18">
                  <c:v>0.40667630565803742</c:v>
                </c:pt>
                <c:pt idx="19">
                  <c:v>0.40787907239492061</c:v>
                </c:pt>
                <c:pt idx="20">
                  <c:v>0.40997942005901561</c:v>
                </c:pt>
                <c:pt idx="21">
                  <c:v>0.41181599182118206</c:v>
                </c:pt>
                <c:pt idx="22">
                  <c:v>0.41378599021313955</c:v>
                </c:pt>
                <c:pt idx="23">
                  <c:v>0.41618561997328041</c:v>
                </c:pt>
                <c:pt idx="24">
                  <c:v>0.4188232414616177</c:v>
                </c:pt>
                <c:pt idx="25">
                  <c:v>0.42193245244569799</c:v>
                </c:pt>
                <c:pt idx="26">
                  <c:v>0.42475489174991082</c:v>
                </c:pt>
                <c:pt idx="27">
                  <c:v>0.42786986603388372</c:v>
                </c:pt>
                <c:pt idx="28">
                  <c:v>0.43099949620875555</c:v>
                </c:pt>
                <c:pt idx="29">
                  <c:v>0.43447324355800088</c:v>
                </c:pt>
                <c:pt idx="30">
                  <c:v>0.43813808324669212</c:v>
                </c:pt>
                <c:pt idx="31">
                  <c:v>0.44168142930286913</c:v>
                </c:pt>
                <c:pt idx="32">
                  <c:v>0.44542255277948267</c:v>
                </c:pt>
                <c:pt idx="33">
                  <c:v>0.44914134254894739</c:v>
                </c:pt>
                <c:pt idx="34">
                  <c:v>0.45274957337231059</c:v>
                </c:pt>
                <c:pt idx="35">
                  <c:v>0.45612228543757555</c:v>
                </c:pt>
                <c:pt idx="36">
                  <c:v>0.45911352601425748</c:v>
                </c:pt>
                <c:pt idx="37">
                  <c:v>0.46172683382814922</c:v>
                </c:pt>
                <c:pt idx="38">
                  <c:v>0.4642013165453418</c:v>
                </c:pt>
                <c:pt idx="39">
                  <c:v>0.46665696424545811</c:v>
                </c:pt>
              </c:numCache>
            </c:numRef>
          </c:val>
          <c:smooth val="0"/>
        </c:ser>
        <c:ser>
          <c:idx val="2"/>
          <c:order val="2"/>
          <c:tx>
            <c:v>The Harder they Come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data'!$B$24:$AO$24</c:f>
              <c:numCache>
                <c:formatCode>General</c:formatCode>
                <c:ptCount val="40"/>
                <c:pt idx="0">
                  <c:v>0.33840390547075339</c:v>
                </c:pt>
                <c:pt idx="1">
                  <c:v>0.33807441455250786</c:v>
                </c:pt>
                <c:pt idx="2">
                  <c:v>0.34498261310541228</c:v>
                </c:pt>
                <c:pt idx="3">
                  <c:v>0.35194595069557544</c:v>
                </c:pt>
                <c:pt idx="4">
                  <c:v>0.35816727591070913</c:v>
                </c:pt>
                <c:pt idx="5">
                  <c:v>0.36355753041815941</c:v>
                </c:pt>
                <c:pt idx="6">
                  <c:v>0.36861074218838313</c:v>
                </c:pt>
                <c:pt idx="7">
                  <c:v>0.37339193447169067</c:v>
                </c:pt>
                <c:pt idx="8">
                  <c:v>0.37728984143956368</c:v>
                </c:pt>
                <c:pt idx="9">
                  <c:v>0.38046536975807671</c:v>
                </c:pt>
                <c:pt idx="10">
                  <c:v>0.38357245504521836</c:v>
                </c:pt>
                <c:pt idx="11">
                  <c:v>0.38613561365164617</c:v>
                </c:pt>
                <c:pt idx="12">
                  <c:v>0.38837795148863857</c:v>
                </c:pt>
                <c:pt idx="13">
                  <c:v>0.39032697488399226</c:v>
                </c:pt>
                <c:pt idx="14">
                  <c:v>0.39185845881962378</c:v>
                </c:pt>
                <c:pt idx="15">
                  <c:v>0.39355337803999513</c:v>
                </c:pt>
                <c:pt idx="16">
                  <c:v>0.39440006695610319</c:v>
                </c:pt>
                <c:pt idx="17">
                  <c:v>0.3950920906623282</c:v>
                </c:pt>
                <c:pt idx="18">
                  <c:v>0.39606239532427256</c:v>
                </c:pt>
                <c:pt idx="19">
                  <c:v>0.39711655460748546</c:v>
                </c:pt>
                <c:pt idx="20">
                  <c:v>0.3985159826804523</c:v>
                </c:pt>
                <c:pt idx="21">
                  <c:v>0.39984924005575689</c:v>
                </c:pt>
                <c:pt idx="22">
                  <c:v>0.40177557912907202</c:v>
                </c:pt>
                <c:pt idx="23">
                  <c:v>0.40389400236547585</c:v>
                </c:pt>
                <c:pt idx="24">
                  <c:v>0.40641077979150636</c:v>
                </c:pt>
                <c:pt idx="25">
                  <c:v>0.4093312736395312</c:v>
                </c:pt>
                <c:pt idx="26">
                  <c:v>0.41234755939566936</c:v>
                </c:pt>
                <c:pt idx="27">
                  <c:v>0.41571718814318337</c:v>
                </c:pt>
                <c:pt idx="28">
                  <c:v>0.41924037680862358</c:v>
                </c:pt>
                <c:pt idx="29">
                  <c:v>0.42245350354259359</c:v>
                </c:pt>
                <c:pt idx="30">
                  <c:v>0.42641408278415027</c:v>
                </c:pt>
                <c:pt idx="31">
                  <c:v>0.42985188840806143</c:v>
                </c:pt>
                <c:pt idx="32">
                  <c:v>0.43348426326579864</c:v>
                </c:pt>
                <c:pt idx="33">
                  <c:v>0.4373435899502327</c:v>
                </c:pt>
                <c:pt idx="34">
                  <c:v>0.44103371877336267</c:v>
                </c:pt>
                <c:pt idx="35">
                  <c:v>0.44481097119711149</c:v>
                </c:pt>
                <c:pt idx="36">
                  <c:v>0.44893552896971456</c:v>
                </c:pt>
                <c:pt idx="37">
                  <c:v>0.45262852987100899</c:v>
                </c:pt>
                <c:pt idx="38">
                  <c:v>0.45641047924760419</c:v>
                </c:pt>
                <c:pt idx="39">
                  <c:v>0.46036493922761446</c:v>
                </c:pt>
              </c:numCache>
            </c:numRef>
          </c:val>
          <c:smooth val="0"/>
        </c:ser>
        <c:ser>
          <c:idx val="3"/>
          <c:order val="3"/>
          <c:tx>
            <c:v>Pirates of the Caribbean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data'!$B$25:$AO$25</c:f>
              <c:numCache>
                <c:formatCode>General</c:formatCode>
                <c:ptCount val="40"/>
                <c:pt idx="0">
                  <c:v>0.33840390547075339</c:v>
                </c:pt>
                <c:pt idx="1">
                  <c:v>0.3379662384416679</c:v>
                </c:pt>
                <c:pt idx="2">
                  <c:v>0.3447112466906665</c:v>
                </c:pt>
                <c:pt idx="3">
                  <c:v>0.35169271711711092</c:v>
                </c:pt>
                <c:pt idx="4">
                  <c:v>0.35800066632434108</c:v>
                </c:pt>
                <c:pt idx="5">
                  <c:v>0.36306620651021609</c:v>
                </c:pt>
                <c:pt idx="6">
                  <c:v>0.36631127669533559</c:v>
                </c:pt>
                <c:pt idx="7">
                  <c:v>0.36808427673283894</c:v>
                </c:pt>
                <c:pt idx="8">
                  <c:v>0.3688521119787771</c:v>
                </c:pt>
                <c:pt idx="9">
                  <c:v>0.36879764237433099</c:v>
                </c:pt>
                <c:pt idx="10">
                  <c:v>0.36911371394158132</c:v>
                </c:pt>
                <c:pt idx="11">
                  <c:v>0.37001925836802529</c:v>
                </c:pt>
                <c:pt idx="12">
                  <c:v>0.37121034130260816</c:v>
                </c:pt>
                <c:pt idx="13">
                  <c:v>0.37266842310942294</c:v>
                </c:pt>
                <c:pt idx="14">
                  <c:v>0.37440867466068933</c:v>
                </c:pt>
                <c:pt idx="15">
                  <c:v>0.37622500057396935</c:v>
                </c:pt>
                <c:pt idx="16">
                  <c:v>0.37753252190859765</c:v>
                </c:pt>
                <c:pt idx="17">
                  <c:v>0.37907893343415566</c:v>
                </c:pt>
                <c:pt idx="18">
                  <c:v>0.38110232726659399</c:v>
                </c:pt>
                <c:pt idx="19">
                  <c:v>0.3836845034238488</c:v>
                </c:pt>
                <c:pt idx="20">
                  <c:v>0.38661918124081396</c:v>
                </c:pt>
                <c:pt idx="21">
                  <c:v>0.3899186469107373</c:v>
                </c:pt>
                <c:pt idx="22">
                  <c:v>0.39357191160048532</c:v>
                </c:pt>
                <c:pt idx="23">
                  <c:v>0.39752794956180609</c:v>
                </c:pt>
                <c:pt idx="24">
                  <c:v>0.40172679095052366</c:v>
                </c:pt>
                <c:pt idx="25">
                  <c:v>0.40663160764541445</c:v>
                </c:pt>
                <c:pt idx="26">
                  <c:v>0.41055597941055733</c:v>
                </c:pt>
                <c:pt idx="27">
                  <c:v>0.41524018674747104</c:v>
                </c:pt>
                <c:pt idx="28">
                  <c:v>0.41974744925149077</c:v>
                </c:pt>
                <c:pt idx="29">
                  <c:v>0.42357417451863588</c:v>
                </c:pt>
                <c:pt idx="30">
                  <c:v>0.42736977353633904</c:v>
                </c:pt>
                <c:pt idx="31">
                  <c:v>0.43145520393299813</c:v>
                </c:pt>
                <c:pt idx="32">
                  <c:v>0.43556797964061567</c:v>
                </c:pt>
                <c:pt idx="33">
                  <c:v>0.43949144269541263</c:v>
                </c:pt>
                <c:pt idx="34">
                  <c:v>0.44342746607291711</c:v>
                </c:pt>
                <c:pt idx="35">
                  <c:v>0.44762432244066092</c:v>
                </c:pt>
                <c:pt idx="36">
                  <c:v>0.45156514686400845</c:v>
                </c:pt>
                <c:pt idx="37">
                  <c:v>0.45579100283411111</c:v>
                </c:pt>
                <c:pt idx="38">
                  <c:v>0.46016075038256277</c:v>
                </c:pt>
                <c:pt idx="39">
                  <c:v>0.46389072550505905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28480"/>
        <c:axId val="76230016"/>
      </c:lineChart>
      <c:catAx>
        <c:axId val="7622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230016"/>
        <c:crosses val="autoZero"/>
        <c:auto val="1"/>
        <c:lblAlgn val="ctr"/>
        <c:lblOffset val="100"/>
        <c:noMultiLvlLbl val="0"/>
      </c:catAx>
      <c:valAx>
        <c:axId val="7623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2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GDP per capita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 Runnings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data'!$B$11:$AO$11</c:f>
              <c:numCache>
                <c:formatCode>General</c:formatCode>
                <c:ptCount val="40"/>
                <c:pt idx="0">
                  <c:v>32501.3</c:v>
                </c:pt>
                <c:pt idx="1">
                  <c:v>33465.1481200001</c:v>
                </c:pt>
                <c:pt idx="2">
                  <c:v>33703.679109999801</c:v>
                </c:pt>
                <c:pt idx="3">
                  <c:v>33964.322089999703</c:v>
                </c:pt>
                <c:pt idx="4">
                  <c:v>34281.214260000001</c:v>
                </c:pt>
                <c:pt idx="5">
                  <c:v>34672.539619999799</c:v>
                </c:pt>
                <c:pt idx="6">
                  <c:v>35170.480369999903</c:v>
                </c:pt>
                <c:pt idx="7">
                  <c:v>35764.6210600001</c:v>
                </c:pt>
                <c:pt idx="8">
                  <c:v>36483.0712200001</c:v>
                </c:pt>
                <c:pt idx="9">
                  <c:v>37307.422539999898</c:v>
                </c:pt>
                <c:pt idx="10">
                  <c:v>38211.115310000001</c:v>
                </c:pt>
                <c:pt idx="11">
                  <c:v>39241.674669999797</c:v>
                </c:pt>
                <c:pt idx="12">
                  <c:v>40371.736210000003</c:v>
                </c:pt>
                <c:pt idx="13">
                  <c:v>41588.179470000097</c:v>
                </c:pt>
                <c:pt idx="14">
                  <c:v>42902.838329999897</c:v>
                </c:pt>
                <c:pt idx="15">
                  <c:v>44289.581530000098</c:v>
                </c:pt>
                <c:pt idx="16">
                  <c:v>45856.626689999801</c:v>
                </c:pt>
                <c:pt idx="17">
                  <c:v>47475.0738000001</c:v>
                </c:pt>
                <c:pt idx="18">
                  <c:v>49230.783380000001</c:v>
                </c:pt>
                <c:pt idx="19">
                  <c:v>51064.381990000198</c:v>
                </c:pt>
                <c:pt idx="20">
                  <c:v>52948.1435099999</c:v>
                </c:pt>
                <c:pt idx="21">
                  <c:v>54944.467250000103</c:v>
                </c:pt>
                <c:pt idx="22">
                  <c:v>57022.0943799999</c:v>
                </c:pt>
                <c:pt idx="23">
                  <c:v>59197.398669999799</c:v>
                </c:pt>
                <c:pt idx="24">
                  <c:v>61469.9793299999</c:v>
                </c:pt>
                <c:pt idx="25">
                  <c:v>63778.210010000003</c:v>
                </c:pt>
                <c:pt idx="26">
                  <c:v>66234.023499999807</c:v>
                </c:pt>
                <c:pt idx="27">
                  <c:v>68779.954749999393</c:v>
                </c:pt>
                <c:pt idx="28">
                  <c:v>71420.568810000404</c:v>
                </c:pt>
                <c:pt idx="29">
                  <c:v>74196.056850000197</c:v>
                </c:pt>
                <c:pt idx="30">
                  <c:v>77096.390600000101</c:v>
                </c:pt>
                <c:pt idx="31">
                  <c:v>80130.324440000404</c:v>
                </c:pt>
                <c:pt idx="32">
                  <c:v>83299.261389999796</c:v>
                </c:pt>
                <c:pt idx="33">
                  <c:v>86613.388480000198</c:v>
                </c:pt>
                <c:pt idx="34">
                  <c:v>90099.574360000101</c:v>
                </c:pt>
                <c:pt idx="35">
                  <c:v>93690.549289999995</c:v>
                </c:pt>
                <c:pt idx="36">
                  <c:v>97364.178759999995</c:v>
                </c:pt>
                <c:pt idx="37">
                  <c:v>101058.534519999</c:v>
                </c:pt>
                <c:pt idx="38">
                  <c:v>104784.86559</c:v>
                </c:pt>
                <c:pt idx="39">
                  <c:v>108515.28501000001</c:v>
                </c:pt>
              </c:numCache>
            </c:numRef>
          </c:val>
          <c:smooth val="0"/>
        </c:ser>
        <c:ser>
          <c:idx val="1"/>
          <c:order val="1"/>
          <c:tx>
            <c:v>Island in the Sun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data'!$B$12:$AO$12</c:f>
              <c:numCache>
                <c:formatCode>General</c:formatCode>
                <c:ptCount val="40"/>
                <c:pt idx="0">
                  <c:v>32501.3</c:v>
                </c:pt>
                <c:pt idx="1">
                  <c:v>33483.925849999898</c:v>
                </c:pt>
                <c:pt idx="2">
                  <c:v>33727.7487900001</c:v>
                </c:pt>
                <c:pt idx="3">
                  <c:v>34008.014580000003</c:v>
                </c:pt>
                <c:pt idx="4">
                  <c:v>34347.116399999897</c:v>
                </c:pt>
                <c:pt idx="5">
                  <c:v>34747.24598</c:v>
                </c:pt>
                <c:pt idx="6">
                  <c:v>35228.294939999898</c:v>
                </c:pt>
                <c:pt idx="7">
                  <c:v>35784.708989999897</c:v>
                </c:pt>
                <c:pt idx="8">
                  <c:v>36446.965570000197</c:v>
                </c:pt>
                <c:pt idx="9">
                  <c:v>37171.263430000297</c:v>
                </c:pt>
                <c:pt idx="10">
                  <c:v>37979.006499999799</c:v>
                </c:pt>
                <c:pt idx="11">
                  <c:v>38886.932999999997</c:v>
                </c:pt>
                <c:pt idx="12">
                  <c:v>39869.051960000099</c:v>
                </c:pt>
                <c:pt idx="13">
                  <c:v>40928.699350000097</c:v>
                </c:pt>
                <c:pt idx="14">
                  <c:v>42086.783499999903</c:v>
                </c:pt>
                <c:pt idx="15">
                  <c:v>43295.641549999898</c:v>
                </c:pt>
                <c:pt idx="16">
                  <c:v>44614.289940000002</c:v>
                </c:pt>
                <c:pt idx="17">
                  <c:v>45970.2218400001</c:v>
                </c:pt>
                <c:pt idx="18">
                  <c:v>47395.848079999902</c:v>
                </c:pt>
                <c:pt idx="19">
                  <c:v>48830.848919999902</c:v>
                </c:pt>
                <c:pt idx="20">
                  <c:v>50269.93866</c:v>
                </c:pt>
                <c:pt idx="21">
                  <c:v>51769.7853399999</c:v>
                </c:pt>
                <c:pt idx="22">
                  <c:v>53285.816709999897</c:v>
                </c:pt>
                <c:pt idx="23">
                  <c:v>54861.283820000099</c:v>
                </c:pt>
                <c:pt idx="24">
                  <c:v>56504.756039999898</c:v>
                </c:pt>
                <c:pt idx="25">
                  <c:v>58111.158519999699</c:v>
                </c:pt>
                <c:pt idx="26">
                  <c:v>59798.845629999902</c:v>
                </c:pt>
                <c:pt idx="27">
                  <c:v>61528.054280000099</c:v>
                </c:pt>
                <c:pt idx="28">
                  <c:v>63281.922630000103</c:v>
                </c:pt>
                <c:pt idx="29">
                  <c:v>65114.978609999896</c:v>
                </c:pt>
                <c:pt idx="30">
                  <c:v>67036.954849999704</c:v>
                </c:pt>
                <c:pt idx="31">
                  <c:v>69021.417849999794</c:v>
                </c:pt>
                <c:pt idx="32">
                  <c:v>71104.9519</c:v>
                </c:pt>
                <c:pt idx="33">
                  <c:v>73285.526779999505</c:v>
                </c:pt>
                <c:pt idx="34">
                  <c:v>75554.020309999905</c:v>
                </c:pt>
                <c:pt idx="35">
                  <c:v>77888.186409999893</c:v>
                </c:pt>
                <c:pt idx="36">
                  <c:v>80240.1384500001</c:v>
                </c:pt>
                <c:pt idx="37">
                  <c:v>82581.205720000406</c:v>
                </c:pt>
                <c:pt idx="38">
                  <c:v>84908.4114299996</c:v>
                </c:pt>
                <c:pt idx="39">
                  <c:v>87221.007570000002</c:v>
                </c:pt>
              </c:numCache>
            </c:numRef>
          </c:val>
          <c:smooth val="0"/>
        </c:ser>
        <c:ser>
          <c:idx val="2"/>
          <c:order val="2"/>
          <c:tx>
            <c:v>The Harder they Come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data'!$B$13:$AO$13</c:f>
              <c:numCache>
                <c:formatCode>General</c:formatCode>
                <c:ptCount val="40"/>
                <c:pt idx="0">
                  <c:v>32501.3</c:v>
                </c:pt>
                <c:pt idx="1">
                  <c:v>33437.156940000001</c:v>
                </c:pt>
                <c:pt idx="2">
                  <c:v>33591.904430000002</c:v>
                </c:pt>
                <c:pt idx="3">
                  <c:v>33718.385299999798</c:v>
                </c:pt>
                <c:pt idx="4">
                  <c:v>33838.308140000103</c:v>
                </c:pt>
                <c:pt idx="5">
                  <c:v>33943.005569999899</c:v>
                </c:pt>
                <c:pt idx="6">
                  <c:v>34095.319289999898</c:v>
                </c:pt>
                <c:pt idx="7">
                  <c:v>34308.628519999897</c:v>
                </c:pt>
                <c:pt idx="8">
                  <c:v>34534.8119299998</c:v>
                </c:pt>
                <c:pt idx="9">
                  <c:v>34772.689230000098</c:v>
                </c:pt>
                <c:pt idx="10">
                  <c:v>35025.544219999902</c:v>
                </c:pt>
                <c:pt idx="11">
                  <c:v>35321.795639999596</c:v>
                </c:pt>
                <c:pt idx="12">
                  <c:v>35651.004500000003</c:v>
                </c:pt>
                <c:pt idx="13">
                  <c:v>36019.613080000097</c:v>
                </c:pt>
                <c:pt idx="14">
                  <c:v>36429.461920000103</c:v>
                </c:pt>
                <c:pt idx="15">
                  <c:v>36866.283710000003</c:v>
                </c:pt>
                <c:pt idx="16">
                  <c:v>37336.9562300002</c:v>
                </c:pt>
                <c:pt idx="17">
                  <c:v>37786.34244</c:v>
                </c:pt>
                <c:pt idx="18">
                  <c:v>38233.76629</c:v>
                </c:pt>
                <c:pt idx="19">
                  <c:v>38665.6132599997</c:v>
                </c:pt>
                <c:pt idx="20">
                  <c:v>39009.170140000097</c:v>
                </c:pt>
                <c:pt idx="21">
                  <c:v>39354.3065299999</c:v>
                </c:pt>
                <c:pt idx="22">
                  <c:v>39694.165629999901</c:v>
                </c:pt>
                <c:pt idx="23">
                  <c:v>40013.930899999999</c:v>
                </c:pt>
                <c:pt idx="24">
                  <c:v>40350.159589999901</c:v>
                </c:pt>
                <c:pt idx="25">
                  <c:v>40615.056919999697</c:v>
                </c:pt>
                <c:pt idx="26">
                  <c:v>40918.518920000002</c:v>
                </c:pt>
                <c:pt idx="27">
                  <c:v>41227.1936099999</c:v>
                </c:pt>
                <c:pt idx="28">
                  <c:v>41534.685949999897</c:v>
                </c:pt>
                <c:pt idx="29">
                  <c:v>41818.117579999896</c:v>
                </c:pt>
                <c:pt idx="30">
                  <c:v>42147.760719999998</c:v>
                </c:pt>
                <c:pt idx="31">
                  <c:v>42449.362419999998</c:v>
                </c:pt>
                <c:pt idx="32">
                  <c:v>42756.289489999799</c:v>
                </c:pt>
                <c:pt idx="33">
                  <c:v>43078.9476</c:v>
                </c:pt>
                <c:pt idx="34">
                  <c:v>43405.217279999997</c:v>
                </c:pt>
                <c:pt idx="35">
                  <c:v>43746.244039999998</c:v>
                </c:pt>
                <c:pt idx="36">
                  <c:v>44115.740680000097</c:v>
                </c:pt>
                <c:pt idx="37">
                  <c:v>44479.546719999998</c:v>
                </c:pt>
                <c:pt idx="38">
                  <c:v>44854.748140000003</c:v>
                </c:pt>
                <c:pt idx="39">
                  <c:v>45253.00419</c:v>
                </c:pt>
              </c:numCache>
            </c:numRef>
          </c:val>
          <c:smooth val="0"/>
        </c:ser>
        <c:ser>
          <c:idx val="3"/>
          <c:order val="3"/>
          <c:tx>
            <c:v>Pirates of the Caribbean</c:v>
          </c:tx>
          <c:marker>
            <c:symbol val="none"/>
          </c:marker>
          <c:cat>
            <c:numRef>
              <c:f>'Input data'!$B$1:$AO$1</c:f>
              <c:numCache>
                <c:formatCode>General</c:formatCode>
                <c:ptCount val="4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  <c:pt idx="30">
                  <c:v>2041</c:v>
                </c:pt>
                <c:pt idx="31">
                  <c:v>2042</c:v>
                </c:pt>
                <c:pt idx="32">
                  <c:v>2043</c:v>
                </c:pt>
                <c:pt idx="33">
                  <c:v>2044</c:v>
                </c:pt>
                <c:pt idx="34">
                  <c:v>2045</c:v>
                </c:pt>
                <c:pt idx="35">
                  <c:v>2046</c:v>
                </c:pt>
                <c:pt idx="36">
                  <c:v>2047</c:v>
                </c:pt>
                <c:pt idx="37">
                  <c:v>2048</c:v>
                </c:pt>
                <c:pt idx="38">
                  <c:v>2049</c:v>
                </c:pt>
                <c:pt idx="39">
                  <c:v>2050</c:v>
                </c:pt>
              </c:numCache>
            </c:numRef>
          </c:cat>
          <c:val>
            <c:numRef>
              <c:f>'Input data'!$B$14:$AO$14</c:f>
              <c:numCache>
                <c:formatCode>General</c:formatCode>
                <c:ptCount val="40"/>
                <c:pt idx="0">
                  <c:v>32501.3</c:v>
                </c:pt>
                <c:pt idx="1">
                  <c:v>33430.433629999898</c:v>
                </c:pt>
                <c:pt idx="2">
                  <c:v>33575.261610000001</c:v>
                </c:pt>
                <c:pt idx="3">
                  <c:v>33709.150240000097</c:v>
                </c:pt>
                <c:pt idx="4">
                  <c:v>33842.5792</c:v>
                </c:pt>
                <c:pt idx="5">
                  <c:v>33938.950379999798</c:v>
                </c:pt>
                <c:pt idx="6">
                  <c:v>33934.477079999902</c:v>
                </c:pt>
                <c:pt idx="7">
                  <c:v>33809.9316799999</c:v>
                </c:pt>
                <c:pt idx="8">
                  <c:v>33555.566630000001</c:v>
                </c:pt>
                <c:pt idx="9">
                  <c:v>33172.079450000099</c:v>
                </c:pt>
                <c:pt idx="10">
                  <c:v>32704.563190000001</c:v>
                </c:pt>
                <c:pt idx="11">
                  <c:v>32264.109349999901</c:v>
                </c:pt>
                <c:pt idx="12">
                  <c:v>31839.372490000002</c:v>
                </c:pt>
                <c:pt idx="13">
                  <c:v>31453.438959999901</c:v>
                </c:pt>
                <c:pt idx="14">
                  <c:v>31141.099119999999</c:v>
                </c:pt>
                <c:pt idx="15">
                  <c:v>30850.177769999998</c:v>
                </c:pt>
                <c:pt idx="16">
                  <c:v>30616.506509999999</c:v>
                </c:pt>
                <c:pt idx="17">
                  <c:v>30411.106010999902</c:v>
                </c:pt>
                <c:pt idx="18">
                  <c:v>30241.6527299999</c:v>
                </c:pt>
                <c:pt idx="19">
                  <c:v>30121.773177999999</c:v>
                </c:pt>
                <c:pt idx="20">
                  <c:v>29989.384405999899</c:v>
                </c:pt>
                <c:pt idx="21">
                  <c:v>29935.259139000002</c:v>
                </c:pt>
                <c:pt idx="22">
                  <c:v>29927.6971879999</c:v>
                </c:pt>
                <c:pt idx="23">
                  <c:v>29972.60297</c:v>
                </c:pt>
                <c:pt idx="24">
                  <c:v>30073.9659510001</c:v>
                </c:pt>
                <c:pt idx="25">
                  <c:v>30199.4072989999</c:v>
                </c:pt>
                <c:pt idx="26">
                  <c:v>30356.334087999901</c:v>
                </c:pt>
                <c:pt idx="27">
                  <c:v>30573.198225000098</c:v>
                </c:pt>
                <c:pt idx="28">
                  <c:v>30823.258403999898</c:v>
                </c:pt>
                <c:pt idx="29">
                  <c:v>31064.661923999902</c:v>
                </c:pt>
                <c:pt idx="30">
                  <c:v>31317.155185</c:v>
                </c:pt>
                <c:pt idx="31">
                  <c:v>31601.861522999901</c:v>
                </c:pt>
                <c:pt idx="32">
                  <c:v>31912.035015000001</c:v>
                </c:pt>
                <c:pt idx="33">
                  <c:v>32235.641952999998</c:v>
                </c:pt>
                <c:pt idx="34">
                  <c:v>32579.1629339998</c:v>
                </c:pt>
                <c:pt idx="35">
                  <c:v>32963.896438000003</c:v>
                </c:pt>
                <c:pt idx="36">
                  <c:v>33361.944526999803</c:v>
                </c:pt>
                <c:pt idx="37">
                  <c:v>33806.377549000099</c:v>
                </c:pt>
                <c:pt idx="38">
                  <c:v>34293.02766</c:v>
                </c:pt>
                <c:pt idx="39">
                  <c:v>34792.475557999998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5344"/>
        <c:axId val="76266880"/>
      </c:lineChart>
      <c:catAx>
        <c:axId val="762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266880"/>
        <c:crosses val="autoZero"/>
        <c:auto val="1"/>
        <c:lblAlgn val="ctr"/>
        <c:lblOffset val="100"/>
        <c:noMultiLvlLbl val="0"/>
      </c:catAx>
      <c:valAx>
        <c:axId val="76266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GDP per capita (Real local currency)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6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123825</xdr:rowOff>
    </xdr:from>
    <xdr:to>
      <xdr:col>10</xdr:col>
      <xdr:colOff>152400</xdr:colOff>
      <xdr:row>19</xdr:row>
      <xdr:rowOff>147637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0</xdr:row>
      <xdr:rowOff>161925</xdr:rowOff>
    </xdr:from>
    <xdr:to>
      <xdr:col>20</xdr:col>
      <xdr:colOff>142875</xdr:colOff>
      <xdr:row>19</xdr:row>
      <xdr:rowOff>33337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123824</xdr:colOff>
      <xdr:row>20</xdr:row>
      <xdr:rowOff>66675</xdr:rowOff>
    </xdr:from>
    <xdr:to>
      <xdr:col>10</xdr:col>
      <xdr:colOff>190499</xdr:colOff>
      <xdr:row>37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"/>
  <sheetViews>
    <sheetView topLeftCell="AD13" workbookViewId="0">
      <selection activeCell="AX37" sqref="AX37"/>
    </sheetView>
  </sheetViews>
  <sheetFormatPr defaultRowHeight="15" x14ac:dyDescent="0.25"/>
  <cols>
    <col min="2" max="3" width="11" bestFit="1" customWidth="1"/>
    <col min="48" max="48" width="12" bestFit="1" customWidth="1"/>
  </cols>
  <sheetData>
    <row r="1" spans="1:46" x14ac:dyDescent="0.25">
      <c r="A1" t="s">
        <v>23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</row>
    <row r="2" spans="1:46" x14ac:dyDescent="0.25">
      <c r="A2" t="s">
        <v>24</v>
      </c>
      <c r="B2">
        <v>2355.5100000000002</v>
      </c>
    </row>
    <row r="3" spans="1:46" x14ac:dyDescent="0.25">
      <c r="A3" t="s">
        <v>25</v>
      </c>
      <c r="B3">
        <v>3084</v>
      </c>
      <c r="C3">
        <v>3176.263715</v>
      </c>
      <c r="D3">
        <v>3271.9218109999902</v>
      </c>
      <c r="E3">
        <v>3373.0533390000001</v>
      </c>
      <c r="F3">
        <v>3476.3426089999898</v>
      </c>
      <c r="G3">
        <v>3584.0128089999898</v>
      </c>
      <c r="H3">
        <v>3698.1558849999901</v>
      </c>
      <c r="I3">
        <v>3817.3794589999902</v>
      </c>
      <c r="J3">
        <v>3947.7622079999901</v>
      </c>
      <c r="K3">
        <v>4084.5776329999999</v>
      </c>
      <c r="L3">
        <v>4227.7093279999799</v>
      </c>
      <c r="M3">
        <v>4378.9167509999997</v>
      </c>
      <c r="N3">
        <v>4536.42204699997</v>
      </c>
      <c r="O3">
        <v>4696.2216859999999</v>
      </c>
      <c r="P3">
        <v>4861.0494349999999</v>
      </c>
      <c r="Q3">
        <v>5034.5460349999903</v>
      </c>
      <c r="R3">
        <v>5227.5648009999904</v>
      </c>
      <c r="S3">
        <v>5419.45269799998</v>
      </c>
      <c r="T3">
        <v>5635.4484890000003</v>
      </c>
      <c r="U3">
        <v>5857.9952999999896</v>
      </c>
      <c r="V3">
        <v>6095.5839980000001</v>
      </c>
      <c r="W3">
        <v>6340.1238699999903</v>
      </c>
      <c r="X3">
        <v>6594.8677559999896</v>
      </c>
      <c r="Y3">
        <v>6863.13311600002</v>
      </c>
      <c r="Z3">
        <v>7142.5052409999998</v>
      </c>
      <c r="AA3">
        <v>7437.5349629999801</v>
      </c>
      <c r="AB3">
        <v>7742.14824399998</v>
      </c>
      <c r="AC3">
        <v>8058.3796890000103</v>
      </c>
      <c r="AD3">
        <v>8385.3475990000206</v>
      </c>
      <c r="AE3">
        <v>8730.3152359999804</v>
      </c>
      <c r="AF3">
        <v>9088.2841789999893</v>
      </c>
      <c r="AG3">
        <v>9461.2891689999997</v>
      </c>
      <c r="AH3">
        <v>9847.6590650000508</v>
      </c>
      <c r="AI3">
        <v>10248.619801999899</v>
      </c>
      <c r="AJ3">
        <v>10668.762886999901</v>
      </c>
      <c r="AK3">
        <v>11087.850206999899</v>
      </c>
      <c r="AL3">
        <v>11508.718602999999</v>
      </c>
      <c r="AM3">
        <v>11917.3873049999</v>
      </c>
      <c r="AN3">
        <v>12322.237161999899</v>
      </c>
      <c r="AO3">
        <v>12718.0728919999</v>
      </c>
      <c r="AP3">
        <v>13093.6443109999</v>
      </c>
      <c r="AQ3">
        <v>13498.3893199999</v>
      </c>
      <c r="AR3">
        <v>13903.5803169999</v>
      </c>
      <c r="AS3">
        <v>14316.1696229999</v>
      </c>
      <c r="AT3">
        <v>12779</v>
      </c>
    </row>
    <row r="4" spans="1:46" x14ac:dyDescent="0.25">
      <c r="A4" t="s">
        <v>6</v>
      </c>
      <c r="B4">
        <v>3084</v>
      </c>
      <c r="C4">
        <v>3178.5677919999898</v>
      </c>
      <c r="D4">
        <v>3272.7218339999999</v>
      </c>
      <c r="E4">
        <v>3374.4725879999901</v>
      </c>
      <c r="F4">
        <v>3478.0954729999899</v>
      </c>
      <c r="G4">
        <v>3582.5953589999999</v>
      </c>
      <c r="H4">
        <v>3688.82653599999</v>
      </c>
      <c r="I4">
        <v>3796.6957399999901</v>
      </c>
      <c r="J4">
        <v>3913.5050779999901</v>
      </c>
      <c r="K4">
        <v>4028.8364339999998</v>
      </c>
      <c r="L4">
        <v>4153.7871210000003</v>
      </c>
      <c r="M4">
        <v>4282.48842899999</v>
      </c>
      <c r="N4">
        <v>4412.93055</v>
      </c>
      <c r="O4">
        <v>4546.3551830000197</v>
      </c>
      <c r="P4">
        <v>4686.1908809999904</v>
      </c>
      <c r="Q4">
        <v>4830.4087799999897</v>
      </c>
      <c r="R4">
        <v>4979.000266</v>
      </c>
      <c r="S4">
        <v>5128.6212610000002</v>
      </c>
      <c r="T4">
        <v>5289.0845730000201</v>
      </c>
      <c r="U4">
        <v>5446.1942279999903</v>
      </c>
      <c r="V4">
        <v>5614.2151119999799</v>
      </c>
      <c r="W4">
        <v>5783.8402669999996</v>
      </c>
      <c r="X4">
        <v>5955.37702300002</v>
      </c>
      <c r="Y4">
        <v>6138.0007919999798</v>
      </c>
      <c r="Z4">
        <v>6330.0726649999997</v>
      </c>
      <c r="AA4">
        <v>6523.3928999999798</v>
      </c>
      <c r="AB4">
        <v>6719.3360359999897</v>
      </c>
      <c r="AC4">
        <v>6922.2976290000097</v>
      </c>
      <c r="AD4">
        <v>7125.8723800000098</v>
      </c>
      <c r="AE4">
        <v>7341.5497649999697</v>
      </c>
      <c r="AF4">
        <v>7567.9159079999999</v>
      </c>
      <c r="AG4">
        <v>7796.4101220000002</v>
      </c>
      <c r="AH4">
        <v>8036.5131979999696</v>
      </c>
      <c r="AI4">
        <v>8283.8874019999803</v>
      </c>
      <c r="AJ4">
        <v>8535.5047860000395</v>
      </c>
      <c r="AK4">
        <v>8786.12230000001</v>
      </c>
      <c r="AL4">
        <v>9027.1047909999706</v>
      </c>
      <c r="AM4">
        <v>9254.5859979999896</v>
      </c>
      <c r="AN4">
        <v>9472.4706300000507</v>
      </c>
      <c r="AO4">
        <v>9682.8254630000702</v>
      </c>
      <c r="AP4">
        <v>9876.6952240000192</v>
      </c>
      <c r="AQ4">
        <v>10080.991038</v>
      </c>
      <c r="AR4">
        <v>10281.7128569999</v>
      </c>
      <c r="AS4">
        <v>10491.288614999999</v>
      </c>
      <c r="AT4">
        <v>11076.8</v>
      </c>
    </row>
    <row r="5" spans="1:46" x14ac:dyDescent="0.25">
      <c r="A5" t="s">
        <v>7</v>
      </c>
      <c r="B5">
        <v>3084</v>
      </c>
      <c r="C5">
        <v>3170.5184060000001</v>
      </c>
      <c r="D5">
        <v>3251.424293</v>
      </c>
      <c r="E5">
        <v>3331.0435419999899</v>
      </c>
      <c r="F5">
        <v>3403.8498079999999</v>
      </c>
      <c r="G5">
        <v>3467.80768699999</v>
      </c>
      <c r="H5">
        <v>3533.6677759999998</v>
      </c>
      <c r="I5">
        <v>3603.6153319999999</v>
      </c>
      <c r="J5">
        <v>3666.7827439999901</v>
      </c>
      <c r="K5">
        <v>3724.4732989999902</v>
      </c>
      <c r="L5">
        <v>3783.1891690000102</v>
      </c>
      <c r="M5">
        <v>3841.00982199999</v>
      </c>
      <c r="N5">
        <v>3898.9605409999999</v>
      </c>
      <c r="O5">
        <v>3957.97015899999</v>
      </c>
      <c r="P5">
        <v>4016.9091680000001</v>
      </c>
      <c r="Q5">
        <v>4079.8733520000001</v>
      </c>
      <c r="R5">
        <v>4136.6777139999904</v>
      </c>
      <c r="S5">
        <v>4188.2191149999899</v>
      </c>
      <c r="T5">
        <v>4241.170443</v>
      </c>
      <c r="U5">
        <v>4291.9539419999901</v>
      </c>
      <c r="V5">
        <v>4335.2115910000002</v>
      </c>
      <c r="W5">
        <v>4376.2730449999999</v>
      </c>
      <c r="X5">
        <v>4421.5683260000096</v>
      </c>
      <c r="Y5">
        <v>4465.0586149999799</v>
      </c>
      <c r="Z5">
        <v>4513.0871469999802</v>
      </c>
      <c r="AA5">
        <v>4555.9702160000097</v>
      </c>
      <c r="AB5">
        <v>4602.70812200001</v>
      </c>
      <c r="AC5">
        <v>4652.4190879999896</v>
      </c>
      <c r="AD5">
        <v>4702.1194690000002</v>
      </c>
      <c r="AE5">
        <v>4743.9617339999904</v>
      </c>
      <c r="AF5">
        <v>4797.98441799999</v>
      </c>
      <c r="AG5">
        <v>4841.8353559999796</v>
      </c>
      <c r="AH5">
        <v>4887.34094800001</v>
      </c>
      <c r="AI5">
        <v>4936.0388579999699</v>
      </c>
      <c r="AJ5">
        <v>4982.0489159999797</v>
      </c>
      <c r="AK5">
        <v>5029.7540880000097</v>
      </c>
      <c r="AL5">
        <v>5084.066057</v>
      </c>
      <c r="AM5">
        <v>5132.2294179999899</v>
      </c>
      <c r="AN5">
        <v>5182.0889829999596</v>
      </c>
      <c r="AO5">
        <v>5235.9378219999799</v>
      </c>
      <c r="AP5">
        <v>5287.1654689999796</v>
      </c>
      <c r="AQ5">
        <v>5338.3584309999796</v>
      </c>
      <c r="AR5">
        <v>5394.0705229999803</v>
      </c>
      <c r="AS5">
        <v>5446.0917300000101</v>
      </c>
      <c r="AT5">
        <v>5039.7700000000004</v>
      </c>
    </row>
    <row r="6" spans="1:46" x14ac:dyDescent="0.25">
      <c r="A6" t="s">
        <v>8</v>
      </c>
      <c r="B6">
        <v>3084</v>
      </c>
      <c r="C6">
        <v>3168.2446159999899</v>
      </c>
      <c r="D6">
        <v>3245.4959469999999</v>
      </c>
      <c r="E6">
        <v>3324.2802819999902</v>
      </c>
      <c r="F6">
        <v>3396.9674890000001</v>
      </c>
      <c r="G6">
        <v>3454.1374500000002</v>
      </c>
      <c r="H6">
        <v>3483.1496160000002</v>
      </c>
      <c r="I6">
        <v>3485.0701389999899</v>
      </c>
      <c r="J6">
        <v>3463.3004679999899</v>
      </c>
      <c r="K6">
        <v>3419.8061599999901</v>
      </c>
      <c r="L6">
        <v>3370.32852</v>
      </c>
      <c r="M6">
        <v>3327.9443329999999</v>
      </c>
      <c r="N6">
        <v>3288.59408789999</v>
      </c>
      <c r="O6">
        <v>3254.43329579999</v>
      </c>
      <c r="P6">
        <v>3229.1535345000102</v>
      </c>
      <c r="Q6">
        <v>3205.5150015999802</v>
      </c>
      <c r="R6">
        <v>3182.26095019999</v>
      </c>
      <c r="S6">
        <v>3162.7910869999901</v>
      </c>
      <c r="T6">
        <v>3149.8381445</v>
      </c>
      <c r="U6">
        <v>3145.4154923999899</v>
      </c>
      <c r="V6">
        <v>3141.2245191000102</v>
      </c>
      <c r="W6">
        <v>3146.7420212000002</v>
      </c>
      <c r="X6">
        <v>3158.5580877000002</v>
      </c>
      <c r="Y6">
        <v>3176.8905396999899</v>
      </c>
      <c r="Z6">
        <v>3201.7061600000002</v>
      </c>
      <c r="AA6">
        <v>3233.22095579999</v>
      </c>
      <c r="AB6">
        <v>3258.7475454</v>
      </c>
      <c r="AC6">
        <v>3295.18420409999</v>
      </c>
      <c r="AD6">
        <v>3332.2205761999999</v>
      </c>
      <c r="AE6">
        <v>3361.3069413999901</v>
      </c>
      <c r="AF6">
        <v>3389.7231777000002</v>
      </c>
      <c r="AG6">
        <v>3422.3168508999902</v>
      </c>
      <c r="AH6">
        <v>3456.2377824999999</v>
      </c>
      <c r="AI6">
        <v>3488.4206654</v>
      </c>
      <c r="AJ6">
        <v>3521.1224453999898</v>
      </c>
      <c r="AK6">
        <v>3558.5274163999802</v>
      </c>
      <c r="AL6">
        <v>3593.3930943</v>
      </c>
      <c r="AM6">
        <v>3633.5201149999998</v>
      </c>
      <c r="AN6">
        <v>3677.2580659999899</v>
      </c>
      <c r="AO6">
        <v>3715.1007110999799</v>
      </c>
      <c r="AP6">
        <v>3796.3261735000101</v>
      </c>
      <c r="AQ6">
        <v>3978.1982892999899</v>
      </c>
      <c r="AR6">
        <v>4283.20935679997</v>
      </c>
      <c r="AS6">
        <v>4739.7157056999904</v>
      </c>
      <c r="AT6">
        <v>4018.79</v>
      </c>
    </row>
    <row r="7" spans="1:46" x14ac:dyDescent="0.25">
      <c r="A7" t="s">
        <v>26</v>
      </c>
      <c r="B7">
        <v>8.7430900000000006E-2</v>
      </c>
      <c r="C7">
        <v>8.1704777599999903E-2</v>
      </c>
      <c r="D7">
        <v>7.6315094149999999E-2</v>
      </c>
      <c r="E7">
        <v>6.9982241010899698E-2</v>
      </c>
      <c r="F7">
        <v>6.3051147572183802E-2</v>
      </c>
      <c r="G7">
        <v>5.6227436704359798E-2</v>
      </c>
      <c r="H7">
        <v>5.0125186349998997E-2</v>
      </c>
      <c r="I7">
        <v>4.4839046177458999E-2</v>
      </c>
      <c r="J7">
        <v>4.0411129143329699E-2</v>
      </c>
      <c r="K7">
        <v>3.6816461846402901E-2</v>
      </c>
      <c r="L7">
        <v>3.4026644005223899E-2</v>
      </c>
      <c r="M7">
        <v>3.1716084851533301E-2</v>
      </c>
      <c r="N7">
        <v>3.005582485931E-2</v>
      </c>
      <c r="O7">
        <v>2.9032220719818001E-2</v>
      </c>
      <c r="P7">
        <v>2.8633218969699999E-2</v>
      </c>
      <c r="Q7">
        <v>2.92579351106599E-2</v>
      </c>
      <c r="R7">
        <v>3.1119571761666999E-2</v>
      </c>
      <c r="S7">
        <v>3.41368664221227E-2</v>
      </c>
      <c r="T7">
        <v>3.8317934178139799E-2</v>
      </c>
      <c r="U7">
        <v>4.3453490958915E-2</v>
      </c>
      <c r="V7">
        <v>4.9624430943349999E-2</v>
      </c>
      <c r="W7">
        <v>5.6969716975499997E-2</v>
      </c>
      <c r="X7">
        <v>6.5266489300414607E-2</v>
      </c>
      <c r="Y7">
        <v>7.4622814448150304E-2</v>
      </c>
      <c r="Z7">
        <v>8.5000151574840102E-2</v>
      </c>
      <c r="AA7">
        <v>9.5667137124339899E-2</v>
      </c>
      <c r="AB7">
        <v>0.104511709068102</v>
      </c>
      <c r="AC7">
        <v>0.111558130283129</v>
      </c>
      <c r="AD7">
        <v>0.116839365131299</v>
      </c>
      <c r="AE7">
        <v>0.12030596800609999</v>
      </c>
      <c r="AF7">
        <v>0.123129342999869</v>
      </c>
      <c r="AG7">
        <v>0.12723499472740801</v>
      </c>
      <c r="AH7">
        <v>0.13265849177768099</v>
      </c>
      <c r="AI7">
        <v>0.13954913172402</v>
      </c>
      <c r="AJ7">
        <v>0.14786927805696901</v>
      </c>
      <c r="AK7">
        <v>0.15794763573954901</v>
      </c>
      <c r="AL7">
        <v>0.17005772673205999</v>
      </c>
      <c r="AM7">
        <v>0.18460510175620001</v>
      </c>
      <c r="AN7">
        <v>0.2019620751973</v>
      </c>
      <c r="AO7">
        <v>0.22205781481152001</v>
      </c>
      <c r="AP7">
        <v>0.24557452622350001</v>
      </c>
      <c r="AQ7">
        <v>0.27222746677079901</v>
      </c>
      <c r="AR7">
        <v>0.30229847202048798</v>
      </c>
      <c r="AS7">
        <v>0.33597865878470301</v>
      </c>
      <c r="AT7">
        <v>0.63777499999999998</v>
      </c>
    </row>
    <row r="8" spans="1:46" x14ac:dyDescent="0.25">
      <c r="A8" t="s">
        <v>0</v>
      </c>
      <c r="B8">
        <v>8.7430900000000006E-2</v>
      </c>
      <c r="C8">
        <v>8.1615964349999806E-2</v>
      </c>
      <c r="D8">
        <v>7.6214644670000095E-2</v>
      </c>
      <c r="E8">
        <v>6.9860412067260194E-2</v>
      </c>
      <c r="F8">
        <v>6.2957095041399805E-2</v>
      </c>
      <c r="G8">
        <v>5.5946611616607897E-2</v>
      </c>
      <c r="H8">
        <v>4.9220687631718302E-2</v>
      </c>
      <c r="I8">
        <v>4.2878890505210002E-2</v>
      </c>
      <c r="J8">
        <v>3.7003391635565E-2</v>
      </c>
      <c r="K8">
        <v>3.1647394380755201E-2</v>
      </c>
      <c r="L8">
        <v>2.7278733714679999E-2</v>
      </c>
      <c r="M8">
        <v>2.42608095149918E-2</v>
      </c>
      <c r="N8">
        <v>2.25636023312299E-2</v>
      </c>
      <c r="O8">
        <v>2.228551866833E-2</v>
      </c>
      <c r="P8">
        <v>2.3381681488273999E-2</v>
      </c>
      <c r="Q8">
        <v>2.5729131315691E-2</v>
      </c>
      <c r="R8">
        <v>2.90028185680259E-2</v>
      </c>
      <c r="S8">
        <v>3.32445247920609E-2</v>
      </c>
      <c r="T8">
        <v>3.8474771742730098E-2</v>
      </c>
      <c r="U8">
        <v>4.4858989343490002E-2</v>
      </c>
      <c r="V8">
        <v>5.2567325950673899E-2</v>
      </c>
      <c r="W8">
        <v>6.16550497160432E-2</v>
      </c>
      <c r="X8">
        <v>7.2385312562149903E-2</v>
      </c>
      <c r="Y8">
        <v>8.4662438669749901E-2</v>
      </c>
      <c r="Z8">
        <v>9.8308813477270204E-2</v>
      </c>
      <c r="AA8">
        <v>0.11407072888245</v>
      </c>
      <c r="AB8">
        <v>0.13207281954399899</v>
      </c>
      <c r="AC8">
        <v>0.152281530741811</v>
      </c>
      <c r="AD8">
        <v>0.174998957843609</v>
      </c>
      <c r="AE8">
        <v>0.20008836965718399</v>
      </c>
      <c r="AF8">
        <v>0.22777615104099999</v>
      </c>
      <c r="AG8">
        <v>0.258615628357729</v>
      </c>
      <c r="AH8">
        <v>0.29285233424556201</v>
      </c>
      <c r="AI8">
        <v>0.33013160611460002</v>
      </c>
      <c r="AJ8">
        <v>0.37099472160729902</v>
      </c>
      <c r="AK8">
        <v>0.415735958483959</v>
      </c>
      <c r="AL8">
        <v>0.46494989075490001</v>
      </c>
      <c r="AM8">
        <v>0.51912203479429997</v>
      </c>
      <c r="AN8">
        <v>0.57868561678432795</v>
      </c>
      <c r="AO8">
        <v>0.64459109819179705</v>
      </c>
      <c r="AP8">
        <v>0.71714615370049595</v>
      </c>
      <c r="AQ8">
        <v>0.79644343979661802</v>
      </c>
      <c r="AR8">
        <v>0.88292296703079098</v>
      </c>
      <c r="AS8">
        <v>0.97704974997609695</v>
      </c>
      <c r="AT8">
        <v>0.36701299999999998</v>
      </c>
    </row>
    <row r="9" spans="1:46" x14ac:dyDescent="0.25">
      <c r="A9" t="s">
        <v>1</v>
      </c>
      <c r="B9">
        <v>8.7430900000000006E-2</v>
      </c>
      <c r="C9">
        <v>8.1800141719999803E-2</v>
      </c>
      <c r="D9">
        <v>7.7003359629999907E-2</v>
      </c>
      <c r="E9">
        <v>7.1886792627999699E-2</v>
      </c>
      <c r="F9">
        <v>6.6898582248630004E-2</v>
      </c>
      <c r="G9">
        <v>6.2705090093750707E-2</v>
      </c>
      <c r="H9">
        <v>5.9569769692842701E-2</v>
      </c>
      <c r="I9">
        <v>5.7481515582160102E-2</v>
      </c>
      <c r="J9">
        <v>5.6631685874100002E-2</v>
      </c>
      <c r="K9">
        <v>5.7144634798849903E-2</v>
      </c>
      <c r="L9">
        <v>5.92444194266077E-2</v>
      </c>
      <c r="M9">
        <v>6.3046028443429894E-2</v>
      </c>
      <c r="N9">
        <v>6.8570527351599894E-2</v>
      </c>
      <c r="O9">
        <v>7.57614375007028E-2</v>
      </c>
      <c r="P9">
        <v>8.4642788959711002E-2</v>
      </c>
      <c r="Q9">
        <v>9.5475484806310199E-2</v>
      </c>
      <c r="R9">
        <v>0.10836390994572501</v>
      </c>
      <c r="S9">
        <v>0.123670585318604</v>
      </c>
      <c r="T9">
        <v>0.14151163009468001</v>
      </c>
      <c r="U9">
        <v>0.16177652655637001</v>
      </c>
      <c r="V9">
        <v>0.18550542166443901</v>
      </c>
      <c r="W9">
        <v>0.21278350663845999</v>
      </c>
      <c r="X9">
        <v>0.24367909140555</v>
      </c>
      <c r="Y9">
        <v>0.27829699413723902</v>
      </c>
      <c r="Z9">
        <v>0.31675474647724799</v>
      </c>
      <c r="AA9">
        <v>0.36069375688614003</v>
      </c>
      <c r="AB9">
        <v>0.40969761975743901</v>
      </c>
      <c r="AC9">
        <v>0.46404807020641797</v>
      </c>
      <c r="AD9">
        <v>0.52418297616839804</v>
      </c>
      <c r="AE9">
        <v>0.59106394488379799</v>
      </c>
      <c r="AF9">
        <v>0.664590865968398</v>
      </c>
      <c r="AG9">
        <v>0.74600172026840095</v>
      </c>
      <c r="AH9">
        <v>0.83580521464380098</v>
      </c>
      <c r="AI9">
        <v>0.93404060450139803</v>
      </c>
      <c r="AJ9">
        <v>1.0419114675471</v>
      </c>
      <c r="AK9">
        <v>1.15943780201749</v>
      </c>
      <c r="AL9">
        <v>1.2877500246209901</v>
      </c>
      <c r="AM9">
        <v>1.4274898870032899</v>
      </c>
      <c r="AN9">
        <v>1.57961041959399</v>
      </c>
      <c r="AO9">
        <v>1.74470787671886</v>
      </c>
      <c r="AP9">
        <v>1.9242835054987899</v>
      </c>
      <c r="AQ9">
        <v>2.11935576857881</v>
      </c>
      <c r="AR9">
        <v>2.3317955453830002</v>
      </c>
      <c r="AS9">
        <v>2.5630764028063999</v>
      </c>
      <c r="AT9">
        <v>1.34087</v>
      </c>
    </row>
    <row r="10" spans="1:46" x14ac:dyDescent="0.25">
      <c r="A10" t="s">
        <v>2</v>
      </c>
      <c r="B10">
        <v>8.7430900000000006E-2</v>
      </c>
      <c r="C10">
        <v>8.1905542569999504E-2</v>
      </c>
      <c r="D10">
        <v>7.7284829589999895E-2</v>
      </c>
      <c r="E10">
        <v>7.2342380082999799E-2</v>
      </c>
      <c r="F10">
        <v>6.7579165148769799E-2</v>
      </c>
      <c r="G10">
        <v>6.4183766731529895E-2</v>
      </c>
      <c r="H10">
        <v>6.4315428251477097E-2</v>
      </c>
      <c r="I10">
        <v>6.8783780904264999E-2</v>
      </c>
      <c r="J10">
        <v>7.8673301522959996E-2</v>
      </c>
      <c r="K10">
        <v>9.4778815744440803E-2</v>
      </c>
      <c r="L10">
        <v>0.117458158638239</v>
      </c>
      <c r="M10">
        <v>0.14637431739717499</v>
      </c>
      <c r="N10">
        <v>0.18128447084185401</v>
      </c>
      <c r="O10">
        <v>0.222378996543909</v>
      </c>
      <c r="P10">
        <v>0.26947160806439902</v>
      </c>
      <c r="Q10">
        <v>0.32335858136363199</v>
      </c>
      <c r="R10">
        <v>0.38329263201922997</v>
      </c>
      <c r="S10">
        <v>0.44928316446689998</v>
      </c>
      <c r="T10">
        <v>0.52157629531529803</v>
      </c>
      <c r="U10">
        <v>0.59996039078158703</v>
      </c>
      <c r="V10">
        <v>0.68610703188059696</v>
      </c>
      <c r="W10">
        <v>0.77879457626204895</v>
      </c>
      <c r="X10">
        <v>0.87855226832489597</v>
      </c>
      <c r="Y10">
        <v>0.98539618485699898</v>
      </c>
      <c r="Z10">
        <v>1.0994559846380001</v>
      </c>
      <c r="AA10">
        <v>1.22462336595511</v>
      </c>
      <c r="AB10">
        <v>1.3601825793408</v>
      </c>
      <c r="AC10">
        <v>1.50606191193199</v>
      </c>
      <c r="AD10">
        <v>1.6648411472839899</v>
      </c>
      <c r="AE10">
        <v>1.8369724825078999</v>
      </c>
      <c r="AF10">
        <v>2.0247123893871</v>
      </c>
      <c r="AG10">
        <v>2.2287528008329902</v>
      </c>
      <c r="AH10">
        <v>2.4493524799449902</v>
      </c>
      <c r="AI10">
        <v>2.6888181101195898</v>
      </c>
      <c r="AJ10">
        <v>2.948274379526</v>
      </c>
      <c r="AK10">
        <v>3.2278040489070001</v>
      </c>
      <c r="AL10">
        <v>3.5339105627959899</v>
      </c>
      <c r="AM10">
        <v>3.8615133235522499</v>
      </c>
      <c r="AN10">
        <v>4.2176824420941701</v>
      </c>
      <c r="AO10">
        <v>4.6058507577329904</v>
      </c>
      <c r="AP10">
        <v>5.0052272902435204</v>
      </c>
      <c r="AQ10">
        <v>5.3636984217935</v>
      </c>
      <c r="AR10">
        <v>5.6501692300249999</v>
      </c>
      <c r="AS10">
        <v>5.8252052621130002</v>
      </c>
      <c r="AT10">
        <v>3.88314</v>
      </c>
    </row>
    <row r="11" spans="1:46" x14ac:dyDescent="0.25">
      <c r="A11" t="s">
        <v>27</v>
      </c>
      <c r="B11">
        <v>32501.3</v>
      </c>
      <c r="C11">
        <v>33465.1481200001</v>
      </c>
      <c r="D11">
        <v>33703.679109999801</v>
      </c>
      <c r="E11">
        <v>33964.322089999703</v>
      </c>
      <c r="F11">
        <v>34281.214260000001</v>
      </c>
      <c r="G11">
        <v>34672.539619999799</v>
      </c>
      <c r="H11">
        <v>35170.480369999903</v>
      </c>
      <c r="I11">
        <v>35764.6210600001</v>
      </c>
      <c r="J11">
        <v>36483.0712200001</v>
      </c>
      <c r="K11">
        <v>37307.422539999898</v>
      </c>
      <c r="L11">
        <v>38211.115310000001</v>
      </c>
      <c r="M11">
        <v>39241.674669999797</v>
      </c>
      <c r="N11">
        <v>40371.736210000003</v>
      </c>
      <c r="O11">
        <v>41588.179470000097</v>
      </c>
      <c r="P11">
        <v>42902.838329999897</v>
      </c>
      <c r="Q11">
        <v>44289.581530000098</v>
      </c>
      <c r="R11">
        <v>45856.626689999801</v>
      </c>
      <c r="S11">
        <v>47475.0738000001</v>
      </c>
      <c r="T11">
        <v>49230.783380000001</v>
      </c>
      <c r="U11">
        <v>51064.381990000198</v>
      </c>
      <c r="V11">
        <v>52948.1435099999</v>
      </c>
      <c r="W11">
        <v>54944.467250000103</v>
      </c>
      <c r="X11">
        <v>57022.0943799999</v>
      </c>
      <c r="Y11">
        <v>59197.398669999799</v>
      </c>
      <c r="Z11">
        <v>61469.9793299999</v>
      </c>
      <c r="AA11">
        <v>63778.210010000003</v>
      </c>
      <c r="AB11">
        <v>66234.023499999807</v>
      </c>
      <c r="AC11">
        <v>68779.954749999393</v>
      </c>
      <c r="AD11">
        <v>71420.568810000404</v>
      </c>
      <c r="AE11">
        <v>74196.056850000197</v>
      </c>
      <c r="AF11">
        <v>77096.390600000101</v>
      </c>
      <c r="AG11">
        <v>80130.324440000404</v>
      </c>
      <c r="AH11">
        <v>83299.261389999796</v>
      </c>
      <c r="AI11">
        <v>86613.388480000198</v>
      </c>
      <c r="AJ11">
        <v>90099.574360000101</v>
      </c>
      <c r="AK11">
        <v>93690.549289999995</v>
      </c>
      <c r="AL11">
        <v>97364.178759999995</v>
      </c>
      <c r="AM11">
        <v>101058.534519999</v>
      </c>
      <c r="AN11">
        <v>104784.86559</v>
      </c>
      <c r="AO11">
        <v>108515.28501000001</v>
      </c>
      <c r="AP11">
        <v>112186.62210999901</v>
      </c>
      <c r="AQ11">
        <v>115965.81202</v>
      </c>
      <c r="AR11">
        <v>119798.03204999999</v>
      </c>
      <c r="AS11">
        <v>123701.884949999</v>
      </c>
      <c r="AT11">
        <v>110492</v>
      </c>
    </row>
    <row r="12" spans="1:46" x14ac:dyDescent="0.25">
      <c r="A12" t="s">
        <v>28</v>
      </c>
      <c r="B12">
        <v>32501.3</v>
      </c>
      <c r="C12">
        <v>33483.925849999898</v>
      </c>
      <c r="D12">
        <v>33727.7487900001</v>
      </c>
      <c r="E12">
        <v>34008.014580000003</v>
      </c>
      <c r="F12">
        <v>34347.116399999897</v>
      </c>
      <c r="G12">
        <v>34747.24598</v>
      </c>
      <c r="H12">
        <v>35228.294939999898</v>
      </c>
      <c r="I12">
        <v>35784.708989999897</v>
      </c>
      <c r="J12">
        <v>36446.965570000197</v>
      </c>
      <c r="K12">
        <v>37171.263430000297</v>
      </c>
      <c r="L12">
        <v>37979.006499999799</v>
      </c>
      <c r="M12">
        <v>38886.932999999997</v>
      </c>
      <c r="N12">
        <v>39869.051960000099</v>
      </c>
      <c r="O12">
        <v>40928.699350000097</v>
      </c>
      <c r="P12">
        <v>42086.783499999903</v>
      </c>
      <c r="Q12">
        <v>43295.641549999898</v>
      </c>
      <c r="R12">
        <v>44614.289940000002</v>
      </c>
      <c r="S12">
        <v>45970.2218400001</v>
      </c>
      <c r="T12">
        <v>47395.848079999902</v>
      </c>
      <c r="U12">
        <v>48830.848919999902</v>
      </c>
      <c r="V12">
        <v>50269.93866</v>
      </c>
      <c r="W12">
        <v>51769.7853399999</v>
      </c>
      <c r="X12">
        <v>53285.816709999897</v>
      </c>
      <c r="Y12">
        <v>54861.283820000099</v>
      </c>
      <c r="Z12">
        <v>56504.756039999898</v>
      </c>
      <c r="AA12">
        <v>58111.158519999699</v>
      </c>
      <c r="AB12">
        <v>59798.845629999902</v>
      </c>
      <c r="AC12">
        <v>61528.054280000099</v>
      </c>
      <c r="AD12">
        <v>63281.922630000103</v>
      </c>
      <c r="AE12">
        <v>65114.978609999896</v>
      </c>
      <c r="AF12">
        <v>67036.954849999704</v>
      </c>
      <c r="AG12">
        <v>69021.417849999794</v>
      </c>
      <c r="AH12">
        <v>71104.9519</v>
      </c>
      <c r="AI12">
        <v>73285.526779999505</v>
      </c>
      <c r="AJ12">
        <v>75554.020309999905</v>
      </c>
      <c r="AK12">
        <v>77888.186409999893</v>
      </c>
      <c r="AL12">
        <v>80240.1384500001</v>
      </c>
      <c r="AM12">
        <v>82581.205720000406</v>
      </c>
      <c r="AN12">
        <v>84908.4114299996</v>
      </c>
      <c r="AO12">
        <v>87221.007570000002</v>
      </c>
      <c r="AP12">
        <v>89477.389120000094</v>
      </c>
      <c r="AQ12">
        <v>91772.668730000005</v>
      </c>
      <c r="AR12">
        <v>94076.203979999904</v>
      </c>
      <c r="AS12">
        <v>96448.992110000196</v>
      </c>
      <c r="AT12">
        <v>105953</v>
      </c>
    </row>
    <row r="13" spans="1:46" x14ac:dyDescent="0.25">
      <c r="A13" t="s">
        <v>29</v>
      </c>
      <c r="B13">
        <v>32501.3</v>
      </c>
      <c r="C13">
        <v>33437.156940000001</v>
      </c>
      <c r="D13">
        <v>33591.904430000002</v>
      </c>
      <c r="E13">
        <v>33718.385299999798</v>
      </c>
      <c r="F13">
        <v>33838.308140000103</v>
      </c>
      <c r="G13">
        <v>33943.005569999899</v>
      </c>
      <c r="H13">
        <v>34095.319289999898</v>
      </c>
      <c r="I13">
        <v>34308.628519999897</v>
      </c>
      <c r="J13">
        <v>34534.8119299998</v>
      </c>
      <c r="K13">
        <v>34772.689230000098</v>
      </c>
      <c r="L13">
        <v>35025.544219999902</v>
      </c>
      <c r="M13">
        <v>35321.795639999596</v>
      </c>
      <c r="N13">
        <v>35651.004500000003</v>
      </c>
      <c r="O13">
        <v>36019.613080000097</v>
      </c>
      <c r="P13">
        <v>36429.461920000103</v>
      </c>
      <c r="Q13">
        <v>36866.283710000003</v>
      </c>
      <c r="R13">
        <v>37336.9562300002</v>
      </c>
      <c r="S13">
        <v>37786.34244</v>
      </c>
      <c r="T13">
        <v>38233.76629</v>
      </c>
      <c r="U13">
        <v>38665.6132599997</v>
      </c>
      <c r="V13">
        <v>39009.170140000097</v>
      </c>
      <c r="W13">
        <v>39354.3065299999</v>
      </c>
      <c r="X13">
        <v>39694.165629999901</v>
      </c>
      <c r="Y13">
        <v>40013.930899999999</v>
      </c>
      <c r="Z13">
        <v>40350.159589999901</v>
      </c>
      <c r="AA13">
        <v>40615.056919999697</v>
      </c>
      <c r="AB13">
        <v>40918.518920000002</v>
      </c>
      <c r="AC13">
        <v>41227.1936099999</v>
      </c>
      <c r="AD13">
        <v>41534.685949999897</v>
      </c>
      <c r="AE13">
        <v>41818.117579999896</v>
      </c>
      <c r="AF13">
        <v>42147.760719999998</v>
      </c>
      <c r="AG13">
        <v>42449.362419999998</v>
      </c>
      <c r="AH13">
        <v>42756.289489999799</v>
      </c>
      <c r="AI13">
        <v>43078.9476</v>
      </c>
      <c r="AJ13">
        <v>43405.217279999997</v>
      </c>
      <c r="AK13">
        <v>43746.244039999998</v>
      </c>
      <c r="AL13">
        <v>44115.740680000097</v>
      </c>
      <c r="AM13">
        <v>44479.546719999998</v>
      </c>
      <c r="AN13">
        <v>44854.748140000003</v>
      </c>
      <c r="AO13">
        <v>45253.00419</v>
      </c>
      <c r="AP13">
        <v>45652.457480000099</v>
      </c>
      <c r="AQ13">
        <v>46052.3010499999</v>
      </c>
      <c r="AR13">
        <v>46476.418880000099</v>
      </c>
      <c r="AS13">
        <v>46894.814290000002</v>
      </c>
      <c r="AT13">
        <v>44582.9</v>
      </c>
    </row>
    <row r="14" spans="1:46" x14ac:dyDescent="0.25">
      <c r="A14" t="s">
        <v>30</v>
      </c>
      <c r="B14">
        <v>32501.3</v>
      </c>
      <c r="C14">
        <v>33430.433629999898</v>
      </c>
      <c r="D14">
        <v>33575.261610000001</v>
      </c>
      <c r="E14">
        <v>33709.150240000097</v>
      </c>
      <c r="F14">
        <v>33842.5792</v>
      </c>
      <c r="G14">
        <v>33938.950379999798</v>
      </c>
      <c r="H14">
        <v>33934.477079999902</v>
      </c>
      <c r="I14">
        <v>33809.9316799999</v>
      </c>
      <c r="J14">
        <v>33555.566630000001</v>
      </c>
      <c r="K14">
        <v>33172.079450000099</v>
      </c>
      <c r="L14">
        <v>32704.563190000001</v>
      </c>
      <c r="M14">
        <v>32264.109349999901</v>
      </c>
      <c r="N14">
        <v>31839.372490000002</v>
      </c>
      <c r="O14">
        <v>31453.438959999901</v>
      </c>
      <c r="P14">
        <v>31141.099119999999</v>
      </c>
      <c r="Q14">
        <v>30850.177769999998</v>
      </c>
      <c r="R14">
        <v>30616.506509999999</v>
      </c>
      <c r="S14">
        <v>30411.106010999902</v>
      </c>
      <c r="T14">
        <v>30241.6527299999</v>
      </c>
      <c r="U14">
        <v>30121.773177999999</v>
      </c>
      <c r="V14">
        <v>29989.384405999899</v>
      </c>
      <c r="W14">
        <v>29935.259139000002</v>
      </c>
      <c r="X14">
        <v>29927.6971879999</v>
      </c>
      <c r="Y14">
        <v>29972.60297</v>
      </c>
      <c r="Z14">
        <v>30073.9659510001</v>
      </c>
      <c r="AA14">
        <v>30199.4072989999</v>
      </c>
      <c r="AB14">
        <v>30356.334087999901</v>
      </c>
      <c r="AC14">
        <v>30573.198225000098</v>
      </c>
      <c r="AD14">
        <v>30823.258403999898</v>
      </c>
      <c r="AE14">
        <v>31064.661923999902</v>
      </c>
      <c r="AF14">
        <v>31317.155185</v>
      </c>
      <c r="AG14">
        <v>31601.861522999901</v>
      </c>
      <c r="AH14">
        <v>31912.035015000001</v>
      </c>
      <c r="AI14">
        <v>32235.641952999998</v>
      </c>
      <c r="AJ14">
        <v>32579.1629339998</v>
      </c>
      <c r="AK14">
        <v>32963.896438000003</v>
      </c>
      <c r="AL14">
        <v>33361.944526999803</v>
      </c>
      <c r="AM14">
        <v>33806.377549000099</v>
      </c>
      <c r="AN14">
        <v>34293.02766</v>
      </c>
      <c r="AO14">
        <v>34792.475557999998</v>
      </c>
      <c r="AP14">
        <v>35483.088706999901</v>
      </c>
      <c r="AQ14">
        <v>36665.298183999701</v>
      </c>
      <c r="AR14">
        <v>38570.825076000103</v>
      </c>
      <c r="AS14">
        <v>41467.889643999901</v>
      </c>
      <c r="AT14">
        <v>38422.300000000003</v>
      </c>
    </row>
    <row r="15" spans="1:46" x14ac:dyDescent="0.25">
      <c r="A15" t="s">
        <v>31</v>
      </c>
      <c r="B15">
        <v>9113.3700000000008</v>
      </c>
      <c r="C15">
        <v>9385.9567939999706</v>
      </c>
      <c r="D15">
        <v>9456.0171289999798</v>
      </c>
      <c r="E15">
        <v>9533.1491610000194</v>
      </c>
      <c r="F15">
        <v>9626.9669549999307</v>
      </c>
      <c r="G15">
        <v>9741.8461980000193</v>
      </c>
      <c r="H15">
        <v>9885.5465260000492</v>
      </c>
      <c r="I15">
        <v>10055.118043</v>
      </c>
      <c r="J15">
        <v>10258.420961</v>
      </c>
      <c r="K15">
        <v>10490.214391</v>
      </c>
      <c r="L15">
        <v>10742.547441000001</v>
      </c>
      <c r="M15">
        <v>11027.964227</v>
      </c>
      <c r="N15">
        <v>11338.5463589999</v>
      </c>
      <c r="O15">
        <v>11670.347750999999</v>
      </c>
      <c r="P15">
        <v>12026.4011399999</v>
      </c>
      <c r="Q15">
        <v>12398.9402729999</v>
      </c>
      <c r="R15">
        <v>12817.6671799999</v>
      </c>
      <c r="S15">
        <v>13246.066384</v>
      </c>
      <c r="T15">
        <v>13707.646771</v>
      </c>
      <c r="U15">
        <v>14185.335514999801</v>
      </c>
      <c r="V15">
        <v>14670.528274999901</v>
      </c>
      <c r="W15">
        <v>15179.236972000001</v>
      </c>
      <c r="X15">
        <v>15702.09158</v>
      </c>
      <c r="Y15">
        <v>16242.8709429999</v>
      </c>
      <c r="Z15">
        <v>16800.665767999901</v>
      </c>
      <c r="AA15">
        <v>17357.6614789999</v>
      </c>
      <c r="AB15">
        <v>17943.1600910001</v>
      </c>
      <c r="AC15">
        <v>18540.5267529999</v>
      </c>
      <c r="AD15">
        <v>19150.025038999898</v>
      </c>
      <c r="AE15">
        <v>19781.359952999901</v>
      </c>
      <c r="AF15">
        <v>20431.289111999798</v>
      </c>
      <c r="AG15">
        <v>21102.066726999899</v>
      </c>
      <c r="AH15">
        <v>21792.924846000002</v>
      </c>
      <c r="AI15">
        <v>22505.3429289999</v>
      </c>
      <c r="AJ15">
        <v>23244.996991999898</v>
      </c>
      <c r="AK15">
        <v>23993.889482999901</v>
      </c>
      <c r="AL15">
        <v>24746.531729999999</v>
      </c>
      <c r="AM15">
        <v>25486.516580000101</v>
      </c>
      <c r="AN15">
        <v>26216.245020999901</v>
      </c>
      <c r="AO15">
        <v>26928.329326999901</v>
      </c>
      <c r="AP15">
        <v>27607.681924</v>
      </c>
      <c r="AQ15">
        <v>28296.4963149998</v>
      </c>
      <c r="AR15">
        <v>28980.749170999799</v>
      </c>
      <c r="AS15">
        <v>29664.488769</v>
      </c>
      <c r="AT15">
        <v>26262.400000000001</v>
      </c>
    </row>
    <row r="16" spans="1:46" x14ac:dyDescent="0.25">
      <c r="A16" t="s">
        <v>3</v>
      </c>
      <c r="B16">
        <v>9113.3700000000008</v>
      </c>
      <c r="C16">
        <v>9389.6487870000201</v>
      </c>
      <c r="D16">
        <v>9458.4429710000004</v>
      </c>
      <c r="E16">
        <v>9537.1216640000293</v>
      </c>
      <c r="F16">
        <v>9631.9530239999895</v>
      </c>
      <c r="G16">
        <v>9743.0013580000305</v>
      </c>
      <c r="H16">
        <v>9874.8928260000193</v>
      </c>
      <c r="I16">
        <v>10025.978805999899</v>
      </c>
      <c r="J16">
        <v>10204.675241999899</v>
      </c>
      <c r="K16">
        <v>10398.573296999901</v>
      </c>
      <c r="L16">
        <v>10613.176577</v>
      </c>
      <c r="M16">
        <v>10852.3872029999</v>
      </c>
      <c r="N16">
        <v>11108.660352999899</v>
      </c>
      <c r="O16">
        <v>11382.623928000001</v>
      </c>
      <c r="P16">
        <v>11679.7430039999</v>
      </c>
      <c r="Q16">
        <v>11986.366878999999</v>
      </c>
      <c r="R16">
        <v>12318.371825</v>
      </c>
      <c r="S16">
        <v>12655.284229999899</v>
      </c>
      <c r="T16">
        <v>13005.6374059999</v>
      </c>
      <c r="U16">
        <v>13352.472820000001</v>
      </c>
      <c r="V16">
        <v>13693.894955</v>
      </c>
      <c r="W16">
        <v>14044.7199279999</v>
      </c>
      <c r="X16">
        <v>14392.408549</v>
      </c>
      <c r="Y16">
        <v>14748.228908999899</v>
      </c>
      <c r="Z16">
        <v>15113.947934</v>
      </c>
      <c r="AA16">
        <v>15460.751743999899</v>
      </c>
      <c r="AB16">
        <v>15819.3258429999</v>
      </c>
      <c r="AC16">
        <v>16178.511688999901</v>
      </c>
      <c r="AD16">
        <v>16533.365914999998</v>
      </c>
      <c r="AE16">
        <v>16897.587765999899</v>
      </c>
      <c r="AF16">
        <v>17272.901392</v>
      </c>
      <c r="AG16">
        <v>17651.6593289999</v>
      </c>
      <c r="AH16">
        <v>18042.447890999902</v>
      </c>
      <c r="AI16">
        <v>18443.831856999899</v>
      </c>
      <c r="AJ16">
        <v>18852.595978000001</v>
      </c>
      <c r="AK16">
        <v>19262.646401000002</v>
      </c>
      <c r="AL16">
        <v>19662.031892999901</v>
      </c>
      <c r="AM16">
        <v>20043.422473999999</v>
      </c>
      <c r="AN16">
        <v>20405.953823</v>
      </c>
      <c r="AO16">
        <v>20749.343104</v>
      </c>
      <c r="AP16">
        <v>21064.230479999998</v>
      </c>
      <c r="AQ16">
        <v>21373.916431000001</v>
      </c>
      <c r="AR16">
        <v>21670.969192999899</v>
      </c>
      <c r="AS16">
        <v>21969.160174000099</v>
      </c>
      <c r="AT16">
        <v>23858</v>
      </c>
    </row>
    <row r="17" spans="1:46" x14ac:dyDescent="0.25">
      <c r="A17" t="s">
        <v>4</v>
      </c>
      <c r="B17">
        <v>9113.3700000000008</v>
      </c>
      <c r="C17">
        <v>9378.1672600000093</v>
      </c>
      <c r="D17">
        <v>9424.8932250000107</v>
      </c>
      <c r="E17">
        <v>9464.6451689999994</v>
      </c>
      <c r="F17">
        <v>9503.5198269999892</v>
      </c>
      <c r="G17">
        <v>9538.5390119999993</v>
      </c>
      <c r="H17">
        <v>9586.4481730000007</v>
      </c>
      <c r="I17">
        <v>9651.0261720000108</v>
      </c>
      <c r="J17">
        <v>9718.7423069999495</v>
      </c>
      <c r="K17">
        <v>9789.2570390000001</v>
      </c>
      <c r="L17">
        <v>9863.0366160000194</v>
      </c>
      <c r="M17">
        <v>9947.3078529999893</v>
      </c>
      <c r="N17">
        <v>10039.08828</v>
      </c>
      <c r="O17">
        <v>10140.1399689999</v>
      </c>
      <c r="P17">
        <v>10250.918610000001</v>
      </c>
      <c r="Q17">
        <v>10366.7598339999</v>
      </c>
      <c r="R17">
        <v>10488.531976999901</v>
      </c>
      <c r="S17">
        <v>10600.61493</v>
      </c>
      <c r="T17">
        <v>10708.339123</v>
      </c>
      <c r="U17">
        <v>10807.7940649999</v>
      </c>
      <c r="V17">
        <v>10878.388268999901</v>
      </c>
      <c r="W17">
        <v>10944.807708999901</v>
      </c>
      <c r="X17">
        <v>11005.069884</v>
      </c>
      <c r="Y17">
        <v>11055.0257959999</v>
      </c>
      <c r="Z17">
        <v>11104.742716999899</v>
      </c>
      <c r="AA17">
        <v>11130.276403</v>
      </c>
      <c r="AB17">
        <v>11162.2053219999</v>
      </c>
      <c r="AC17">
        <v>11191.307987</v>
      </c>
      <c r="AD17">
        <v>11215.807753999899</v>
      </c>
      <c r="AE17">
        <v>11229.5476169999</v>
      </c>
      <c r="AF17">
        <v>11251.937053</v>
      </c>
      <c r="AG17">
        <v>11263.962045</v>
      </c>
      <c r="AH17">
        <v>11274.552186000001</v>
      </c>
      <c r="AI17">
        <v>11286.409522</v>
      </c>
      <c r="AJ17">
        <v>11296.2993619999</v>
      </c>
      <c r="AK17">
        <v>11307.62147</v>
      </c>
      <c r="AL17">
        <v>11324.713079999899</v>
      </c>
      <c r="AM17">
        <v>11338.7227699999</v>
      </c>
      <c r="AN17">
        <v>11354.009644</v>
      </c>
      <c r="AO17">
        <v>11373.450443</v>
      </c>
      <c r="AP17">
        <v>11391.960507</v>
      </c>
      <c r="AQ17">
        <v>11410.158237</v>
      </c>
      <c r="AR17">
        <v>11433.931839999999</v>
      </c>
      <c r="AS17">
        <v>11455.8386139999</v>
      </c>
      <c r="AT17">
        <v>10815</v>
      </c>
    </row>
    <row r="18" spans="1:46" x14ac:dyDescent="0.25">
      <c r="A18" t="s">
        <v>5</v>
      </c>
      <c r="B18">
        <v>9113.3700000000008</v>
      </c>
      <c r="C18">
        <v>9374.4411590000309</v>
      </c>
      <c r="D18">
        <v>9415.1147609999807</v>
      </c>
      <c r="E18">
        <v>9452.2295180000292</v>
      </c>
      <c r="F18">
        <v>9488.7183420000092</v>
      </c>
      <c r="G18">
        <v>9513.7949719999797</v>
      </c>
      <c r="H18">
        <v>9508.7152310000201</v>
      </c>
      <c r="I18">
        <v>9468.1309669999991</v>
      </c>
      <c r="J18">
        <v>9389.4012139999904</v>
      </c>
      <c r="K18">
        <v>9272.8525539999901</v>
      </c>
      <c r="L18">
        <v>9130.8677859999898</v>
      </c>
      <c r="M18">
        <v>8993.9760099999694</v>
      </c>
      <c r="N18">
        <v>8859.1122660000201</v>
      </c>
      <c r="O18">
        <v>8732.7852159999693</v>
      </c>
      <c r="P18">
        <v>8624.6760639999993</v>
      </c>
      <c r="Q18">
        <v>8520.2073139999793</v>
      </c>
      <c r="R18">
        <v>8429.1041580000092</v>
      </c>
      <c r="S18">
        <v>8343.3575649999893</v>
      </c>
      <c r="T18">
        <v>8265.0719220000501</v>
      </c>
      <c r="U18">
        <v>8197.9216370000504</v>
      </c>
      <c r="V18">
        <v>8124.8543050000198</v>
      </c>
      <c r="W18">
        <v>8070.2527209999598</v>
      </c>
      <c r="X18">
        <v>8025.3646019999796</v>
      </c>
      <c r="Y18">
        <v>7991.6155409999901</v>
      </c>
      <c r="Z18">
        <v>7969.8596960000104</v>
      </c>
      <c r="AA18">
        <v>7951.2288149999904</v>
      </c>
      <c r="AB18">
        <v>7937.401253</v>
      </c>
      <c r="AC18">
        <v>7935.6100619999997</v>
      </c>
      <c r="AD18">
        <v>7938.6321040000103</v>
      </c>
      <c r="AE18">
        <v>7935.58045699999</v>
      </c>
      <c r="AF18">
        <v>7931.5931719999699</v>
      </c>
      <c r="AG18">
        <v>7932.0328499999996</v>
      </c>
      <c r="AH18">
        <v>7935.0134630000102</v>
      </c>
      <c r="AI18">
        <v>7937.4029310000296</v>
      </c>
      <c r="AJ18">
        <v>7940.69541199998</v>
      </c>
      <c r="AK18">
        <v>7949.8079930000104</v>
      </c>
      <c r="AL18">
        <v>7957.6404849999899</v>
      </c>
      <c r="AM18">
        <v>7971.8996039999702</v>
      </c>
      <c r="AN18">
        <v>7991.24667399998</v>
      </c>
      <c r="AO18">
        <v>8008.56862800001</v>
      </c>
      <c r="AP18">
        <v>8064.8293569999696</v>
      </c>
      <c r="AQ18">
        <v>8226.6577110000399</v>
      </c>
      <c r="AR18">
        <v>8541.0603740000097</v>
      </c>
      <c r="AS18">
        <v>9060.2375370000409</v>
      </c>
      <c r="AT18">
        <v>8280.86</v>
      </c>
    </row>
    <row r="21" spans="1:46" x14ac:dyDescent="0.25">
      <c r="A21" t="s">
        <v>22</v>
      </c>
    </row>
    <row r="22" spans="1:46" x14ac:dyDescent="0.25">
      <c r="A22" t="s">
        <v>18</v>
      </c>
      <c r="B22">
        <f>B3/B15</f>
        <v>0.33840390547075339</v>
      </c>
      <c r="C22">
        <f t="shared" ref="C22:AT22" si="0">C3/C15</f>
        <v>0.3384059595320581</v>
      </c>
      <c r="D22">
        <f t="shared" si="0"/>
        <v>0.34601479315911643</v>
      </c>
      <c r="E22">
        <f t="shared" si="0"/>
        <v>0.35382361925051109</v>
      </c>
      <c r="F22">
        <f t="shared" si="0"/>
        <v>0.36110465791040153</v>
      </c>
      <c r="G22">
        <f t="shared" si="0"/>
        <v>0.36789872639703347</v>
      </c>
      <c r="H22">
        <f t="shared" si="0"/>
        <v>0.374097261620634</v>
      </c>
      <c r="I22">
        <f t="shared" si="0"/>
        <v>0.37964541467094043</v>
      </c>
      <c r="J22">
        <f t="shared" si="0"/>
        <v>0.38483137151501323</v>
      </c>
      <c r="K22">
        <f t="shared" si="0"/>
        <v>0.38937027221334319</v>
      </c>
      <c r="L22">
        <f t="shared" si="0"/>
        <v>0.39354811800639639</v>
      </c>
      <c r="M22">
        <f t="shared" si="0"/>
        <v>0.39707389875993654</v>
      </c>
      <c r="N22">
        <f t="shared" si="0"/>
        <v>0.4000885037083447</v>
      </c>
      <c r="O22">
        <f t="shared" si="0"/>
        <v>0.40240631952013545</v>
      </c>
      <c r="P22">
        <f t="shared" si="0"/>
        <v>0.40419817852508788</v>
      </c>
      <c r="Q22">
        <f t="shared" si="0"/>
        <v>0.40604647850133496</v>
      </c>
      <c r="R22">
        <f t="shared" si="0"/>
        <v>0.40784057875654961</v>
      </c>
      <c r="S22">
        <f t="shared" si="0"/>
        <v>0.4091367611252627</v>
      </c>
      <c r="T22">
        <f t="shared" si="0"/>
        <v>0.41111713652575271</v>
      </c>
      <c r="U22">
        <f t="shared" si="0"/>
        <v>0.41296134968437309</v>
      </c>
      <c r="V22">
        <f t="shared" si="0"/>
        <v>0.4154986026227499</v>
      </c>
      <c r="W22">
        <f t="shared" si="0"/>
        <v>0.41768396406849312</v>
      </c>
      <c r="X22">
        <f t="shared" si="0"/>
        <v>0.41999931807810725</v>
      </c>
      <c r="Y22">
        <f t="shared" si="0"/>
        <v>0.42253202282308266</v>
      </c>
      <c r="Z22">
        <f t="shared" si="0"/>
        <v>0.42513227390097091</v>
      </c>
      <c r="AA22">
        <f t="shared" si="0"/>
        <v>0.42848715375618157</v>
      </c>
      <c r="AB22">
        <f t="shared" si="0"/>
        <v>0.4314818685635689</v>
      </c>
      <c r="AC22">
        <f t="shared" si="0"/>
        <v>0.43463596241655572</v>
      </c>
      <c r="AD22">
        <f t="shared" si="0"/>
        <v>0.43787658668450191</v>
      </c>
      <c r="AE22">
        <f t="shared" si="0"/>
        <v>0.44134049715201723</v>
      </c>
      <c r="AF22">
        <f t="shared" si="0"/>
        <v>0.44482186753758068</v>
      </c>
      <c r="AG22">
        <f t="shared" si="0"/>
        <v>0.44835841396020076</v>
      </c>
      <c r="AH22">
        <f t="shared" si="0"/>
        <v>0.45187413505019025</v>
      </c>
      <c r="AI22">
        <f t="shared" si="0"/>
        <v>0.45538607584573831</v>
      </c>
      <c r="AJ22">
        <f t="shared" si="0"/>
        <v>0.45897028468843037</v>
      </c>
      <c r="AK22">
        <f t="shared" si="0"/>
        <v>0.4621114144439083</v>
      </c>
      <c r="AL22">
        <f t="shared" si="0"/>
        <v>0.46506390182540541</v>
      </c>
      <c r="AM22">
        <f t="shared" si="0"/>
        <v>0.46759576843670225</v>
      </c>
      <c r="AN22">
        <f t="shared" si="0"/>
        <v>0.47002296294261303</v>
      </c>
      <c r="AO22">
        <f t="shared" si="0"/>
        <v>0.47229342517168432</v>
      </c>
      <c r="AP22">
        <f t="shared" si="0"/>
        <v>0.47427539722620793</v>
      </c>
      <c r="AQ22">
        <f t="shared" si="0"/>
        <v>0.47703394687929918</v>
      </c>
      <c r="AR22">
        <f t="shared" si="0"/>
        <v>0.47975227399962495</v>
      </c>
      <c r="AS22">
        <f t="shared" si="0"/>
        <v>0.48260294436493345</v>
      </c>
      <c r="AT22">
        <f t="shared" si="0"/>
        <v>0.48658919215304008</v>
      </c>
    </row>
    <row r="23" spans="1:46" x14ac:dyDescent="0.25">
      <c r="A23" t="s">
        <v>19</v>
      </c>
      <c r="B23">
        <f t="shared" ref="B23:AT23" si="1">B4/B16</f>
        <v>0.33840390547075339</v>
      </c>
      <c r="C23">
        <f t="shared" si="1"/>
        <v>0.33851828370840886</v>
      </c>
      <c r="D23">
        <f t="shared" si="1"/>
        <v>0.34601063240898194</v>
      </c>
      <c r="E23">
        <f t="shared" si="1"/>
        <v>0.35382505402418024</v>
      </c>
      <c r="F23">
        <f t="shared" si="1"/>
        <v>0.36109971304195532</v>
      </c>
      <c r="G23">
        <f t="shared" si="1"/>
        <v>0.36770962328341583</v>
      </c>
      <c r="H23">
        <f t="shared" si="1"/>
        <v>0.37355610850656767</v>
      </c>
      <c r="I23">
        <f t="shared" si="1"/>
        <v>0.3786857935235125</v>
      </c>
      <c r="J23">
        <f t="shared" si="1"/>
        <v>0.38350118795480909</v>
      </c>
      <c r="K23">
        <f t="shared" si="1"/>
        <v>0.38744126900200454</v>
      </c>
      <c r="L23">
        <f t="shared" si="1"/>
        <v>0.3913801952566911</v>
      </c>
      <c r="M23">
        <f t="shared" si="1"/>
        <v>0.3946125722289186</v>
      </c>
      <c r="N23">
        <f t="shared" si="1"/>
        <v>0.39725137053166687</v>
      </c>
      <c r="O23">
        <f t="shared" si="1"/>
        <v>0.39941187653722676</v>
      </c>
      <c r="P23">
        <f t="shared" si="1"/>
        <v>0.40122380084862613</v>
      </c>
      <c r="Q23">
        <f t="shared" si="1"/>
        <v>0.40299190144620217</v>
      </c>
      <c r="R23">
        <f t="shared" si="1"/>
        <v>0.40419304894622304</v>
      </c>
      <c r="S23">
        <f t="shared" si="1"/>
        <v>0.40525532005376708</v>
      </c>
      <c r="T23">
        <f t="shared" si="1"/>
        <v>0.40667630565803742</v>
      </c>
      <c r="U23">
        <f t="shared" si="1"/>
        <v>0.40787907239492061</v>
      </c>
      <c r="V23">
        <f t="shared" si="1"/>
        <v>0.40997942005901561</v>
      </c>
      <c r="W23">
        <f t="shared" si="1"/>
        <v>0.41181599182118206</v>
      </c>
      <c r="X23">
        <f t="shared" si="1"/>
        <v>0.41378599021313955</v>
      </c>
      <c r="Y23">
        <f t="shared" si="1"/>
        <v>0.41618561997328041</v>
      </c>
      <c r="Z23">
        <f t="shared" si="1"/>
        <v>0.4188232414616177</v>
      </c>
      <c r="AA23">
        <f t="shared" si="1"/>
        <v>0.42193245244569799</v>
      </c>
      <c r="AB23">
        <f t="shared" si="1"/>
        <v>0.42475489174991082</v>
      </c>
      <c r="AC23">
        <f t="shared" si="1"/>
        <v>0.42786986603388372</v>
      </c>
      <c r="AD23">
        <f t="shared" si="1"/>
        <v>0.43099949620875555</v>
      </c>
      <c r="AE23">
        <f t="shared" si="1"/>
        <v>0.43447324355800088</v>
      </c>
      <c r="AF23">
        <f t="shared" si="1"/>
        <v>0.43813808324669212</v>
      </c>
      <c r="AG23">
        <f t="shared" si="1"/>
        <v>0.44168142930286913</v>
      </c>
      <c r="AH23">
        <f t="shared" si="1"/>
        <v>0.44542255277948267</v>
      </c>
      <c r="AI23">
        <f t="shared" si="1"/>
        <v>0.44914134254894739</v>
      </c>
      <c r="AJ23">
        <f t="shared" si="1"/>
        <v>0.45274957337231059</v>
      </c>
      <c r="AK23">
        <f t="shared" si="1"/>
        <v>0.45612228543757555</v>
      </c>
      <c r="AL23">
        <f t="shared" si="1"/>
        <v>0.45911352601425748</v>
      </c>
      <c r="AM23">
        <f t="shared" si="1"/>
        <v>0.46172683382814922</v>
      </c>
      <c r="AN23">
        <f t="shared" si="1"/>
        <v>0.4642013165453418</v>
      </c>
      <c r="AO23">
        <f t="shared" si="1"/>
        <v>0.46665696424545811</v>
      </c>
      <c r="AP23">
        <f t="shared" si="1"/>
        <v>0.46888469215040701</v>
      </c>
      <c r="AQ23">
        <f t="shared" si="1"/>
        <v>0.47164922116841784</v>
      </c>
      <c r="AR23">
        <f t="shared" si="1"/>
        <v>0.47444637872131135</v>
      </c>
      <c r="AS23">
        <f t="shared" si="1"/>
        <v>0.47754618437422808</v>
      </c>
      <c r="AT23">
        <f t="shared" si="1"/>
        <v>0.46428032525777513</v>
      </c>
    </row>
    <row r="24" spans="1:46" x14ac:dyDescent="0.25">
      <c r="A24" t="s">
        <v>20</v>
      </c>
      <c r="B24">
        <f t="shared" ref="B24:AT24" si="2">B5/B17</f>
        <v>0.33840390547075339</v>
      </c>
      <c r="C24">
        <f t="shared" si="2"/>
        <v>0.33807441455250786</v>
      </c>
      <c r="D24">
        <f t="shared" si="2"/>
        <v>0.34498261310541228</v>
      </c>
      <c r="E24">
        <f t="shared" si="2"/>
        <v>0.35194595069557544</v>
      </c>
      <c r="F24">
        <f t="shared" si="2"/>
        <v>0.35816727591070913</v>
      </c>
      <c r="G24">
        <f t="shared" si="2"/>
        <v>0.36355753041815941</v>
      </c>
      <c r="H24">
        <f t="shared" si="2"/>
        <v>0.36861074218838313</v>
      </c>
      <c r="I24">
        <f t="shared" si="2"/>
        <v>0.37339193447169067</v>
      </c>
      <c r="J24">
        <f t="shared" si="2"/>
        <v>0.37728984143956368</v>
      </c>
      <c r="K24">
        <f t="shared" si="2"/>
        <v>0.38046536975807671</v>
      </c>
      <c r="L24">
        <f t="shared" si="2"/>
        <v>0.38357245504521836</v>
      </c>
      <c r="M24">
        <f t="shared" si="2"/>
        <v>0.38613561365164617</v>
      </c>
      <c r="N24">
        <f t="shared" si="2"/>
        <v>0.38837795148863857</v>
      </c>
      <c r="O24">
        <f t="shared" si="2"/>
        <v>0.39032697488399226</v>
      </c>
      <c r="P24">
        <f t="shared" si="2"/>
        <v>0.39185845881962378</v>
      </c>
      <c r="Q24">
        <f t="shared" si="2"/>
        <v>0.39355337803999513</v>
      </c>
      <c r="R24">
        <f t="shared" si="2"/>
        <v>0.39440006695610319</v>
      </c>
      <c r="S24">
        <f t="shared" si="2"/>
        <v>0.3950920906623282</v>
      </c>
      <c r="T24">
        <f t="shared" si="2"/>
        <v>0.39606239532427256</v>
      </c>
      <c r="U24">
        <f t="shared" si="2"/>
        <v>0.39711655460748546</v>
      </c>
      <c r="V24">
        <f t="shared" si="2"/>
        <v>0.3985159826804523</v>
      </c>
      <c r="W24">
        <f t="shared" si="2"/>
        <v>0.39984924005575689</v>
      </c>
      <c r="X24">
        <f t="shared" si="2"/>
        <v>0.40177557912907202</v>
      </c>
      <c r="Y24">
        <f t="shared" si="2"/>
        <v>0.40389400236547585</v>
      </c>
      <c r="Z24">
        <f t="shared" si="2"/>
        <v>0.40641077979150636</v>
      </c>
      <c r="AA24">
        <f t="shared" si="2"/>
        <v>0.4093312736395312</v>
      </c>
      <c r="AB24">
        <f t="shared" si="2"/>
        <v>0.41234755939566936</v>
      </c>
      <c r="AC24">
        <f t="shared" si="2"/>
        <v>0.41571718814318337</v>
      </c>
      <c r="AD24">
        <f t="shared" si="2"/>
        <v>0.41924037680862358</v>
      </c>
      <c r="AE24">
        <f t="shared" si="2"/>
        <v>0.42245350354259359</v>
      </c>
      <c r="AF24">
        <f t="shared" si="2"/>
        <v>0.42641408278415027</v>
      </c>
      <c r="AG24">
        <f t="shared" si="2"/>
        <v>0.42985188840806143</v>
      </c>
      <c r="AH24">
        <f t="shared" si="2"/>
        <v>0.43348426326579864</v>
      </c>
      <c r="AI24">
        <f t="shared" si="2"/>
        <v>0.4373435899502327</v>
      </c>
      <c r="AJ24">
        <f t="shared" si="2"/>
        <v>0.44103371877336267</v>
      </c>
      <c r="AK24">
        <f t="shared" si="2"/>
        <v>0.44481097119711149</v>
      </c>
      <c r="AL24">
        <f t="shared" si="2"/>
        <v>0.44893552896971456</v>
      </c>
      <c r="AM24">
        <f t="shared" si="2"/>
        <v>0.45262852987100899</v>
      </c>
      <c r="AN24">
        <f t="shared" si="2"/>
        <v>0.45641047924760419</v>
      </c>
      <c r="AO24">
        <f t="shared" si="2"/>
        <v>0.46036493922761446</v>
      </c>
      <c r="AP24">
        <f t="shared" si="2"/>
        <v>0.46411374633463515</v>
      </c>
      <c r="AQ24">
        <f t="shared" si="2"/>
        <v>0.46786015759966887</v>
      </c>
      <c r="AR24">
        <f t="shared" si="2"/>
        <v>0.47175989838679855</v>
      </c>
      <c r="AS24">
        <f t="shared" si="2"/>
        <v>0.47539878253386658</v>
      </c>
      <c r="AT24">
        <f t="shared" si="2"/>
        <v>0.46599815071659734</v>
      </c>
    </row>
    <row r="25" spans="1:46" x14ac:dyDescent="0.25">
      <c r="A25" t="s">
        <v>21</v>
      </c>
      <c r="B25">
        <f t="shared" ref="B25:AT25" si="3">B6/B18</f>
        <v>0.33840390547075339</v>
      </c>
      <c r="C25">
        <f t="shared" si="3"/>
        <v>0.3379662384416679</v>
      </c>
      <c r="D25">
        <f t="shared" si="3"/>
        <v>0.3447112466906665</v>
      </c>
      <c r="E25">
        <f t="shared" si="3"/>
        <v>0.35169271711711092</v>
      </c>
      <c r="F25">
        <f t="shared" si="3"/>
        <v>0.35800066632434108</v>
      </c>
      <c r="G25">
        <f t="shared" si="3"/>
        <v>0.36306620651021609</v>
      </c>
      <c r="H25">
        <f t="shared" si="3"/>
        <v>0.36631127669533559</v>
      </c>
      <c r="I25">
        <f t="shared" si="3"/>
        <v>0.36808427673283894</v>
      </c>
      <c r="J25">
        <f t="shared" si="3"/>
        <v>0.3688521119787771</v>
      </c>
      <c r="K25">
        <f t="shared" si="3"/>
        <v>0.36879764237433099</v>
      </c>
      <c r="L25">
        <f t="shared" si="3"/>
        <v>0.36911371394158132</v>
      </c>
      <c r="M25">
        <f t="shared" si="3"/>
        <v>0.37001925836802529</v>
      </c>
      <c r="N25">
        <f t="shared" si="3"/>
        <v>0.37121034130260816</v>
      </c>
      <c r="O25">
        <f t="shared" si="3"/>
        <v>0.37266842310942294</v>
      </c>
      <c r="P25">
        <f t="shared" si="3"/>
        <v>0.37440867466068933</v>
      </c>
      <c r="Q25">
        <f t="shared" si="3"/>
        <v>0.37622500057396935</v>
      </c>
      <c r="R25">
        <f t="shared" si="3"/>
        <v>0.37753252190859765</v>
      </c>
      <c r="S25">
        <f t="shared" si="3"/>
        <v>0.37907893343415566</v>
      </c>
      <c r="T25">
        <f t="shared" si="3"/>
        <v>0.38110232726659399</v>
      </c>
      <c r="U25">
        <f t="shared" si="3"/>
        <v>0.3836845034238488</v>
      </c>
      <c r="V25">
        <f t="shared" si="3"/>
        <v>0.38661918124081396</v>
      </c>
      <c r="W25">
        <f t="shared" si="3"/>
        <v>0.3899186469107373</v>
      </c>
      <c r="X25">
        <f t="shared" si="3"/>
        <v>0.39357191160048532</v>
      </c>
      <c r="Y25">
        <f t="shared" si="3"/>
        <v>0.39752794956180609</v>
      </c>
      <c r="Z25">
        <f t="shared" si="3"/>
        <v>0.40172679095052366</v>
      </c>
      <c r="AA25">
        <f t="shared" si="3"/>
        <v>0.40663160764541445</v>
      </c>
      <c r="AB25">
        <f t="shared" si="3"/>
        <v>0.41055597941055733</v>
      </c>
      <c r="AC25">
        <f t="shared" si="3"/>
        <v>0.41524018674747104</v>
      </c>
      <c r="AD25">
        <f t="shared" si="3"/>
        <v>0.41974744925149077</v>
      </c>
      <c r="AE25">
        <f t="shared" si="3"/>
        <v>0.42357417451863588</v>
      </c>
      <c r="AF25">
        <f t="shared" si="3"/>
        <v>0.42736977353633904</v>
      </c>
      <c r="AG25">
        <f t="shared" si="3"/>
        <v>0.43145520393299813</v>
      </c>
      <c r="AH25">
        <f t="shared" si="3"/>
        <v>0.43556797964061567</v>
      </c>
      <c r="AI25">
        <f t="shared" si="3"/>
        <v>0.43949144269541263</v>
      </c>
      <c r="AJ25">
        <f t="shared" si="3"/>
        <v>0.44342746607291711</v>
      </c>
      <c r="AK25">
        <f t="shared" si="3"/>
        <v>0.44762432244066092</v>
      </c>
      <c r="AL25">
        <f t="shared" si="3"/>
        <v>0.45156514686400845</v>
      </c>
      <c r="AM25">
        <f t="shared" si="3"/>
        <v>0.45579100283411111</v>
      </c>
      <c r="AN25">
        <f t="shared" si="3"/>
        <v>0.46016075038256277</v>
      </c>
      <c r="AO25">
        <f t="shared" si="3"/>
        <v>0.46389072550505905</v>
      </c>
      <c r="AP25">
        <f t="shared" si="3"/>
        <v>0.47072616238370141</v>
      </c>
      <c r="AQ25">
        <f t="shared" si="3"/>
        <v>0.48357406240211698</v>
      </c>
      <c r="AR25">
        <f t="shared" si="3"/>
        <v>0.5014844959811503</v>
      </c>
      <c r="AS25">
        <f t="shared" si="3"/>
        <v>0.52313371325464941</v>
      </c>
      <c r="AT25">
        <f t="shared" si="3"/>
        <v>0.4853107044437413</v>
      </c>
    </row>
    <row r="26" spans="1:46" ht="15.75" x14ac:dyDescent="0.25">
      <c r="D26" s="3"/>
      <c r="E26" s="3"/>
      <c r="F26" s="3"/>
      <c r="G26" s="3"/>
    </row>
    <row r="27" spans="1:46" ht="15.75" x14ac:dyDescent="0.25">
      <c r="A27" t="s">
        <v>33</v>
      </c>
      <c r="D27" s="3"/>
      <c r="E27" s="3"/>
      <c r="F27" s="3"/>
      <c r="G27" s="3"/>
    </row>
    <row r="28" spans="1:46" x14ac:dyDescent="0.25">
      <c r="A28" t="s">
        <v>18</v>
      </c>
      <c r="C28">
        <f>(C15-B15)/B15</f>
        <v>2.9910647104196338E-2</v>
      </c>
      <c r="D28">
        <f t="shared" ref="D28:AT28" si="4">(D15-C15)/C15</f>
        <v>7.4643785964149875E-3</v>
      </c>
      <c r="E28">
        <f t="shared" si="4"/>
        <v>8.1569260025438038E-3</v>
      </c>
      <c r="F28">
        <f t="shared" si="4"/>
        <v>9.8412174629259625E-3</v>
      </c>
      <c r="G28">
        <f t="shared" si="4"/>
        <v>1.1933067137040917E-2</v>
      </c>
      <c r="H28">
        <f t="shared" si="4"/>
        <v>1.4750831113463E-2</v>
      </c>
      <c r="I28">
        <f t="shared" si="4"/>
        <v>1.7153479228888349E-2</v>
      </c>
      <c r="J28">
        <f t="shared" si="4"/>
        <v>2.0218849458612905E-2</v>
      </c>
      <c r="K28">
        <f t="shared" si="4"/>
        <v>2.2595429733408435E-2</v>
      </c>
      <c r="L28">
        <f t="shared" si="4"/>
        <v>2.4054136607206841E-2</v>
      </c>
      <c r="M28">
        <f t="shared" si="4"/>
        <v>2.6568817830925115E-2</v>
      </c>
      <c r="N28">
        <f t="shared" si="4"/>
        <v>2.8163142861807135E-2</v>
      </c>
      <c r="O28">
        <f t="shared" si="4"/>
        <v>2.9263133164925868E-2</v>
      </c>
      <c r="P28">
        <f t="shared" si="4"/>
        <v>3.0509235594062854E-2</v>
      </c>
      <c r="Q28">
        <f t="shared" si="4"/>
        <v>3.0976775900226069E-2</v>
      </c>
      <c r="R28">
        <f t="shared" si="4"/>
        <v>3.3771185099731919E-2</v>
      </c>
      <c r="S28">
        <f t="shared" si="4"/>
        <v>3.3422556381285502E-2</v>
      </c>
      <c r="T28">
        <f t="shared" si="4"/>
        <v>3.4846600765759836E-2</v>
      </c>
      <c r="U28">
        <f t="shared" si="4"/>
        <v>3.4848340636439712E-2</v>
      </c>
      <c r="V28">
        <f t="shared" si="4"/>
        <v>3.4203826866629226E-2</v>
      </c>
      <c r="W28">
        <f t="shared" si="4"/>
        <v>3.4675554108504217E-2</v>
      </c>
      <c r="X28">
        <f t="shared" si="4"/>
        <v>3.4445381475002354E-2</v>
      </c>
      <c r="Y28">
        <f t="shared" si="4"/>
        <v>3.4439957265865059E-2</v>
      </c>
      <c r="Z28">
        <f t="shared" si="4"/>
        <v>3.4340901122556208E-2</v>
      </c>
      <c r="AA28">
        <f t="shared" si="4"/>
        <v>3.3153192777687718E-2</v>
      </c>
      <c r="AB28">
        <f t="shared" si="4"/>
        <v>3.3731422444697561E-2</v>
      </c>
      <c r="AC28">
        <f t="shared" si="4"/>
        <v>3.3292165871017694E-2</v>
      </c>
      <c r="AD28">
        <f t="shared" si="4"/>
        <v>3.2873838705870635E-2</v>
      </c>
      <c r="AE28">
        <f t="shared" si="4"/>
        <v>3.2967837520539028E-2</v>
      </c>
      <c r="AF28">
        <f t="shared" si="4"/>
        <v>3.285563583818886E-2</v>
      </c>
      <c r="AG28">
        <f t="shared" si="4"/>
        <v>3.2830900259060831E-2</v>
      </c>
      <c r="AH28">
        <f t="shared" si="4"/>
        <v>3.2738884202093615E-2</v>
      </c>
      <c r="AI28">
        <f t="shared" si="4"/>
        <v>3.2690338173247083E-2</v>
      </c>
      <c r="AJ28">
        <f t="shared" si="4"/>
        <v>3.2865709504337114E-2</v>
      </c>
      <c r="AK28">
        <f t="shared" si="4"/>
        <v>3.221736235361719E-2</v>
      </c>
      <c r="AL28">
        <f t="shared" si="4"/>
        <v>3.1368080091114803E-2</v>
      </c>
      <c r="AM28">
        <f t="shared" si="4"/>
        <v>2.9902568088077796E-2</v>
      </c>
      <c r="AN28">
        <f t="shared" si="4"/>
        <v>2.8631941077912355E-2</v>
      </c>
      <c r="AO28">
        <f t="shared" si="4"/>
        <v>2.7161948838577088E-2</v>
      </c>
      <c r="AP28">
        <f t="shared" si="4"/>
        <v>2.5228174713346995E-2</v>
      </c>
      <c r="AQ28">
        <f t="shared" si="4"/>
        <v>2.4950098776710311E-2</v>
      </c>
      <c r="AR28">
        <f t="shared" si="4"/>
        <v>2.4181539946953816E-2</v>
      </c>
      <c r="AS28">
        <f t="shared" si="4"/>
        <v>2.3592888988680758E-2</v>
      </c>
      <c r="AT28">
        <f t="shared" si="4"/>
        <v>-0.11468556884604905</v>
      </c>
    </row>
    <row r="29" spans="1:46" x14ac:dyDescent="0.25">
      <c r="A29" t="s">
        <v>19</v>
      </c>
      <c r="C29">
        <f t="shared" ref="C29:AT29" si="5">(C16-B16)/B16</f>
        <v>3.0315765408407566E-2</v>
      </c>
      <c r="D29">
        <f t="shared" si="5"/>
        <v>7.3265982104917422E-3</v>
      </c>
      <c r="E29">
        <f t="shared" si="5"/>
        <v>8.318355699903383E-3</v>
      </c>
      <c r="F29">
        <f t="shared" si="5"/>
        <v>9.9433941749869897E-3</v>
      </c>
      <c r="G29">
        <f t="shared" si="5"/>
        <v>1.1529160672123426E-2</v>
      </c>
      <c r="H29">
        <f t="shared" si="5"/>
        <v>1.353704707140291E-2</v>
      </c>
      <c r="I29">
        <f t="shared" si="5"/>
        <v>1.5300012127937144E-2</v>
      </c>
      <c r="J29">
        <f t="shared" si="5"/>
        <v>1.7823340688997061E-2</v>
      </c>
      <c r="K29">
        <f t="shared" si="5"/>
        <v>1.9000904036805152E-2</v>
      </c>
      <c r="L29">
        <f t="shared" si="5"/>
        <v>2.0637761918936969E-2</v>
      </c>
      <c r="M29">
        <f t="shared" si="5"/>
        <v>2.2539022531510265E-2</v>
      </c>
      <c r="N29">
        <f t="shared" si="5"/>
        <v>2.3614449540572794E-2</v>
      </c>
      <c r="O29">
        <f t="shared" si="5"/>
        <v>2.4662161439306014E-2</v>
      </c>
      <c r="P29">
        <f t="shared" si="5"/>
        <v>2.6102863265913476E-2</v>
      </c>
      <c r="Q29">
        <f t="shared" si="5"/>
        <v>2.6252621731068185E-2</v>
      </c>
      <c r="R29">
        <f t="shared" si="5"/>
        <v>2.7698546970197486E-2</v>
      </c>
      <c r="S29">
        <f t="shared" si="5"/>
        <v>2.7350400668710053E-2</v>
      </c>
      <c r="T29">
        <f t="shared" si="5"/>
        <v>2.7684338781540217E-2</v>
      </c>
      <c r="U29">
        <f t="shared" si="5"/>
        <v>2.6668082706972535E-2</v>
      </c>
      <c r="V29">
        <f t="shared" si="5"/>
        <v>2.5569955438411361E-2</v>
      </c>
      <c r="W29">
        <f t="shared" si="5"/>
        <v>2.5619078732001317E-2</v>
      </c>
      <c r="X29">
        <f t="shared" si="5"/>
        <v>2.475582445093396E-2</v>
      </c>
      <c r="Y29">
        <f t="shared" si="5"/>
        <v>2.4722780679028351E-2</v>
      </c>
      <c r="Z29">
        <f t="shared" si="5"/>
        <v>2.4797487702196259E-2</v>
      </c>
      <c r="AA29">
        <f t="shared" si="5"/>
        <v>2.2945944468932389E-2</v>
      </c>
      <c r="AB29">
        <f t="shared" si="5"/>
        <v>2.3192539724930183E-2</v>
      </c>
      <c r="AC29">
        <f t="shared" si="5"/>
        <v>2.2705509044112719E-2</v>
      </c>
      <c r="AD29">
        <f t="shared" si="5"/>
        <v>2.1933675533415742E-2</v>
      </c>
      <c r="AE29">
        <f t="shared" si="5"/>
        <v>2.2029504026730436E-2</v>
      </c>
      <c r="AF29">
        <f t="shared" si="5"/>
        <v>2.2211077178440813E-2</v>
      </c>
      <c r="AG29">
        <f t="shared" si="5"/>
        <v>2.1927870043611967E-2</v>
      </c>
      <c r="AH29">
        <f t="shared" si="5"/>
        <v>2.2138913669038199E-2</v>
      </c>
      <c r="AI29">
        <f t="shared" si="5"/>
        <v>2.2246646820037075E-2</v>
      </c>
      <c r="AJ29">
        <f t="shared" si="5"/>
        <v>2.2162646253195251E-2</v>
      </c>
      <c r="AK29">
        <f t="shared" si="5"/>
        <v>2.1750342683761331E-2</v>
      </c>
      <c r="AL29">
        <f t="shared" si="5"/>
        <v>2.0733677174241523E-2</v>
      </c>
      <c r="AM29">
        <f t="shared" si="5"/>
        <v>1.939731270275688E-2</v>
      </c>
      <c r="AN29">
        <f t="shared" si="5"/>
        <v>1.8087297689317806E-2</v>
      </c>
      <c r="AO29">
        <f t="shared" si="5"/>
        <v>1.6827896602067096E-2</v>
      </c>
      <c r="AP29">
        <f t="shared" si="5"/>
        <v>1.517577565813617E-2</v>
      </c>
      <c r="AQ29">
        <f t="shared" si="5"/>
        <v>1.4701982647504868E-2</v>
      </c>
      <c r="AR29">
        <f t="shared" si="5"/>
        <v>1.3897909770483722E-2</v>
      </c>
      <c r="AS29">
        <f t="shared" si="5"/>
        <v>1.3759928240612363E-2</v>
      </c>
      <c r="AT29">
        <f t="shared" si="5"/>
        <v>8.5976878999466336E-2</v>
      </c>
    </row>
    <row r="30" spans="1:46" x14ac:dyDescent="0.25">
      <c r="A30" t="s">
        <v>20</v>
      </c>
      <c r="C30">
        <f t="shared" ref="C30:AT30" si="6">(C17-B17)/B17</f>
        <v>2.9055910162761794E-2</v>
      </c>
      <c r="D30">
        <f t="shared" si="6"/>
        <v>4.9824196673584819E-3</v>
      </c>
      <c r="E30">
        <f t="shared" si="6"/>
        <v>4.2177606738869637E-3</v>
      </c>
      <c r="F30">
        <f t="shared" si="6"/>
        <v>4.107355036120924E-3</v>
      </c>
      <c r="G30">
        <f t="shared" si="6"/>
        <v>3.684864727752638E-3</v>
      </c>
      <c r="H30">
        <f t="shared" si="6"/>
        <v>5.0226938255144822E-3</v>
      </c>
      <c r="I30">
        <f t="shared" si="6"/>
        <v>6.7363843036143947E-3</v>
      </c>
      <c r="J30">
        <f t="shared" si="6"/>
        <v>7.0164699373005341E-3</v>
      </c>
      <c r="K30">
        <f t="shared" si="6"/>
        <v>7.2555408686226976E-3</v>
      </c>
      <c r="L30">
        <f t="shared" si="6"/>
        <v>7.5367902493605511E-3</v>
      </c>
      <c r="M30">
        <f t="shared" si="6"/>
        <v>8.544147231823453E-3</v>
      </c>
      <c r="N30">
        <f t="shared" si="6"/>
        <v>9.2266599522533854E-3</v>
      </c>
      <c r="O30">
        <f t="shared" si="6"/>
        <v>1.0065823327922748E-2</v>
      </c>
      <c r="P30">
        <f t="shared" si="6"/>
        <v>1.0924764484392684E-2</v>
      </c>
      <c r="Q30">
        <f t="shared" si="6"/>
        <v>1.1300570066656664E-2</v>
      </c>
      <c r="R30">
        <f t="shared" si="6"/>
        <v>1.1746403403754335E-2</v>
      </c>
      <c r="S30">
        <f t="shared" si="6"/>
        <v>1.068623838358731E-2</v>
      </c>
      <c r="T30">
        <f t="shared" si="6"/>
        <v>1.0162070192280818E-2</v>
      </c>
      <c r="U30">
        <f t="shared" si="6"/>
        <v>9.2876160212637549E-3</v>
      </c>
      <c r="V30">
        <f t="shared" si="6"/>
        <v>6.5317865584258389E-3</v>
      </c>
      <c r="W30">
        <f t="shared" si="6"/>
        <v>6.1056324114919557E-3</v>
      </c>
      <c r="X30">
        <f t="shared" si="6"/>
        <v>5.5060058250768883E-3</v>
      </c>
      <c r="Y30">
        <f t="shared" si="6"/>
        <v>4.5393543636219041E-3</v>
      </c>
      <c r="Z30">
        <f t="shared" si="6"/>
        <v>4.4972234273744178E-3</v>
      </c>
      <c r="AA30">
        <f t="shared" si="6"/>
        <v>2.2993496248239955E-3</v>
      </c>
      <c r="AB30">
        <f t="shared" si="6"/>
        <v>2.8686546356830765E-3</v>
      </c>
      <c r="AC30">
        <f t="shared" si="6"/>
        <v>2.6072504635567973E-3</v>
      </c>
      <c r="AD30">
        <f t="shared" si="6"/>
        <v>2.1891781575807409E-3</v>
      </c>
      <c r="AE30">
        <f t="shared" si="6"/>
        <v>1.2250444463173544E-3</v>
      </c>
      <c r="AF30">
        <f t="shared" si="6"/>
        <v>1.9937967907278096E-3</v>
      </c>
      <c r="AG30">
        <f t="shared" si="6"/>
        <v>1.0687041656347032E-3</v>
      </c>
      <c r="AH30">
        <f t="shared" si="6"/>
        <v>9.4017903804119083E-4</v>
      </c>
      <c r="AI30">
        <f t="shared" si="6"/>
        <v>1.0516901961501216E-3</v>
      </c>
      <c r="AJ30">
        <f t="shared" si="6"/>
        <v>8.7626095620773259E-4</v>
      </c>
      <c r="AK30">
        <f t="shared" si="6"/>
        <v>1.0022846984904864E-3</v>
      </c>
      <c r="AL30">
        <f t="shared" si="6"/>
        <v>1.511512394117969E-3</v>
      </c>
      <c r="AM30">
        <f t="shared" si="6"/>
        <v>1.2370900614464748E-3</v>
      </c>
      <c r="AN30">
        <f t="shared" si="6"/>
        <v>1.3482007021589453E-3</v>
      </c>
      <c r="AO30">
        <f t="shared" si="6"/>
        <v>1.7122408391006974E-3</v>
      </c>
      <c r="AP30">
        <f t="shared" si="6"/>
        <v>1.6274800767600316E-3</v>
      </c>
      <c r="AQ30">
        <f t="shared" si="6"/>
        <v>1.5974186347308644E-3</v>
      </c>
      <c r="AR30">
        <f t="shared" si="6"/>
        <v>2.0835471784175956E-3</v>
      </c>
      <c r="AS30">
        <f t="shared" si="6"/>
        <v>1.9159440782446459E-3</v>
      </c>
      <c r="AT30">
        <f t="shared" si="6"/>
        <v>-5.5939912876980212E-2</v>
      </c>
    </row>
    <row r="31" spans="1:46" x14ac:dyDescent="0.25">
      <c r="A31" t="s">
        <v>21</v>
      </c>
      <c r="C31">
        <f t="shared" ref="C31:AT31" si="7">(C18-B18)/B18</f>
        <v>2.8647049225481908E-2</v>
      </c>
      <c r="D31">
        <f t="shared" si="7"/>
        <v>4.3387761798366724E-3</v>
      </c>
      <c r="E31">
        <f t="shared" si="7"/>
        <v>3.9420397883824119E-3</v>
      </c>
      <c r="F31">
        <f t="shared" si="7"/>
        <v>3.8603404551797831E-3</v>
      </c>
      <c r="G31">
        <f t="shared" si="7"/>
        <v>2.6427836822780926E-3</v>
      </c>
      <c r="H31">
        <f t="shared" si="7"/>
        <v>-5.3393425177962212E-4</v>
      </c>
      <c r="I31">
        <f t="shared" si="7"/>
        <v>-4.2681122542937693E-3</v>
      </c>
      <c r="J31">
        <f t="shared" si="7"/>
        <v>-8.3152370065867846E-3</v>
      </c>
      <c r="K31">
        <f t="shared" si="7"/>
        <v>-1.2412789414752183E-2</v>
      </c>
      <c r="L31">
        <f t="shared" si="7"/>
        <v>-1.531187594897677E-2</v>
      </c>
      <c r="M31">
        <f t="shared" si="7"/>
        <v>-1.4992197807300564E-2</v>
      </c>
      <c r="N31">
        <f t="shared" si="7"/>
        <v>-1.4994897012178016E-2</v>
      </c>
      <c r="O31">
        <f t="shared" si="7"/>
        <v>-1.4259560801015649E-2</v>
      </c>
      <c r="P31">
        <f t="shared" si="7"/>
        <v>-1.2379687502435691E-2</v>
      </c>
      <c r="Q31">
        <f t="shared" si="7"/>
        <v>-1.2112773769681609E-2</v>
      </c>
      <c r="R31">
        <f t="shared" si="7"/>
        <v>-1.0692598506408871E-2</v>
      </c>
      <c r="S31">
        <f t="shared" si="7"/>
        <v>-1.0172681626983848E-2</v>
      </c>
      <c r="T31">
        <f t="shared" si="7"/>
        <v>-9.3829902877882142E-3</v>
      </c>
      <c r="U31">
        <f t="shared" si="7"/>
        <v>-8.1245856822199473E-3</v>
      </c>
      <c r="V31">
        <f t="shared" si="7"/>
        <v>-8.912909300114855E-3</v>
      </c>
      <c r="W31">
        <f t="shared" si="7"/>
        <v>-6.7203154604825732E-3</v>
      </c>
      <c r="X31">
        <f t="shared" si="7"/>
        <v>-5.5621701763037519E-3</v>
      </c>
      <c r="Y31">
        <f t="shared" si="7"/>
        <v>-4.2052994067807228E-3</v>
      </c>
      <c r="Z31">
        <f t="shared" si="7"/>
        <v>-2.7223337870001395E-3</v>
      </c>
      <c r="AA31">
        <f t="shared" si="7"/>
        <v>-2.3376673756717072E-3</v>
      </c>
      <c r="AB31">
        <f t="shared" si="7"/>
        <v>-1.73904717392923E-3</v>
      </c>
      <c r="AC31">
        <f t="shared" si="7"/>
        <v>-2.2566466566412521E-4</v>
      </c>
      <c r="AD31">
        <f t="shared" si="7"/>
        <v>3.8082037504358855E-4</v>
      </c>
      <c r="AE31">
        <f t="shared" si="7"/>
        <v>-3.8440463798323848E-4</v>
      </c>
      <c r="AF31">
        <f t="shared" si="7"/>
        <v>-5.0245662829906455E-4</v>
      </c>
      <c r="AG31">
        <f t="shared" si="7"/>
        <v>5.5433755929627206E-5</v>
      </c>
      <c r="AH31">
        <f t="shared" si="7"/>
        <v>3.7576911951526213E-4</v>
      </c>
      <c r="AI31">
        <f t="shared" si="7"/>
        <v>3.0112967182238572E-4</v>
      </c>
      <c r="AJ31">
        <f t="shared" si="7"/>
        <v>4.1480582862832782E-4</v>
      </c>
      <c r="AK31">
        <f t="shared" si="7"/>
        <v>1.1475797177989472E-3</v>
      </c>
      <c r="AL31">
        <f t="shared" si="7"/>
        <v>9.8524291490765929E-4</v>
      </c>
      <c r="AM31">
        <f t="shared" si="7"/>
        <v>1.7918777590993785E-3</v>
      </c>
      <c r="AN31">
        <f t="shared" si="7"/>
        <v>2.4269083858384577E-3</v>
      </c>
      <c r="AO31">
        <f t="shared" si="7"/>
        <v>2.1676159811695062E-3</v>
      </c>
      <c r="AP31">
        <f t="shared" si="7"/>
        <v>7.0250667270625204E-3</v>
      </c>
      <c r="AQ31">
        <f t="shared" si="7"/>
        <v>2.0065936529656304E-2</v>
      </c>
      <c r="AR31">
        <f t="shared" si="7"/>
        <v>3.8217545210319774E-2</v>
      </c>
      <c r="AS31">
        <f t="shared" si="7"/>
        <v>6.0786031273173932E-2</v>
      </c>
      <c r="AT31">
        <f t="shared" si="7"/>
        <v>-8.602175536979377E-2</v>
      </c>
    </row>
    <row r="32" spans="1:46" ht="15.75" x14ac:dyDescent="0.25">
      <c r="D32" s="3"/>
      <c r="E32" s="3"/>
      <c r="F32" s="3"/>
      <c r="G32" s="3"/>
    </row>
    <row r="33" spans="1:50" ht="15.75" x14ac:dyDescent="0.25">
      <c r="A33" t="s">
        <v>34</v>
      </c>
      <c r="D33" s="3"/>
      <c r="E33" s="3"/>
      <c r="F33" s="3"/>
      <c r="G33" s="3"/>
      <c r="AV33" t="s">
        <v>37</v>
      </c>
      <c r="AW33" t="s">
        <v>36</v>
      </c>
      <c r="AX33" t="s">
        <v>35</v>
      </c>
    </row>
    <row r="34" spans="1:50" x14ac:dyDescent="0.25">
      <c r="A34" t="s">
        <v>18</v>
      </c>
      <c r="B34">
        <f>14533.7*280602</f>
        <v>4078185287.4000001</v>
      </c>
      <c r="C34">
        <f>B34*(1+C28)</f>
        <v>4200166448.3569469</v>
      </c>
      <c r="D34">
        <f t="shared" ref="D34:AT34" si="8">C34*(1+D28)</f>
        <v>4231518080.895443</v>
      </c>
      <c r="E34">
        <f t="shared" si="8"/>
        <v>4266034260.7597332</v>
      </c>
      <c r="F34">
        <f t="shared" si="8"/>
        <v>4308017231.6241617</v>
      </c>
      <c r="G34">
        <f t="shared" si="8"/>
        <v>4359425090.4766626</v>
      </c>
      <c r="H34">
        <f t="shared" si="8"/>
        <v>4423730233.7380772</v>
      </c>
      <c r="I34">
        <f t="shared" si="8"/>
        <v>4499612598.4167089</v>
      </c>
      <c r="J34">
        <f t="shared" si="8"/>
        <v>4590589588.1661739</v>
      </c>
      <c r="K34">
        <f t="shared" si="8"/>
        <v>4694315932.6404982</v>
      </c>
      <c r="L34">
        <f t="shared" si="8"/>
        <v>4807233649.3616209</v>
      </c>
      <c r="M34">
        <f t="shared" si="8"/>
        <v>4934956164.462203</v>
      </c>
      <c r="N34">
        <f t="shared" si="8"/>
        <v>5073940039.9387083</v>
      </c>
      <c r="O34">
        <f t="shared" si="8"/>
        <v>5222419422.9982834</v>
      </c>
      <c r="P34">
        <f t="shared" si="8"/>
        <v>5381751447.5455475</v>
      </c>
      <c r="Q34">
        <f t="shared" si="8"/>
        <v>5548460756.0868826</v>
      </c>
      <c r="R34">
        <f t="shared" si="8"/>
        <v>5735838851.2992916</v>
      </c>
      <c r="S34">
        <f t="shared" si="8"/>
        <v>5927545248.7008104</v>
      </c>
      <c r="T34">
        <f t="shared" si="8"/>
        <v>6134100051.5032635</v>
      </c>
      <c r="U34">
        <f t="shared" si="8"/>
        <v>6347863259.5960512</v>
      </c>
      <c r="V34">
        <f t="shared" si="8"/>
        <v>6564984475.5003109</v>
      </c>
      <c r="W34">
        <f t="shared" si="8"/>
        <v>6792628949.9020119</v>
      </c>
      <c r="X34">
        <f t="shared" si="8"/>
        <v>7026603645.299531</v>
      </c>
      <c r="Y34">
        <f t="shared" si="8"/>
        <v>7268599574.5678186</v>
      </c>
      <c r="Z34">
        <f t="shared" si="8"/>
        <v>7518209833.8575058</v>
      </c>
      <c r="AA34">
        <f t="shared" si="8"/>
        <v>7767462493.8224916</v>
      </c>
      <c r="AB34">
        <f t="shared" si="8"/>
        <v>8029470052.5249624</v>
      </c>
      <c r="AC34">
        <f t="shared" si="8"/>
        <v>8296788501.3699923</v>
      </c>
      <c r="AD34">
        <f t="shared" si="8"/>
        <v>8569535788.3407516</v>
      </c>
      <c r="AE34">
        <f t="shared" si="8"/>
        <v>8852054851.8372154</v>
      </c>
      <c r="AF34">
        <f t="shared" si="8"/>
        <v>9142894742.4688511</v>
      </c>
      <c r="AG34">
        <f t="shared" si="8"/>
        <v>9443064207.8379364</v>
      </c>
      <c r="AH34">
        <f t="shared" si="8"/>
        <v>9752219593.4512787</v>
      </c>
      <c r="AI34">
        <f t="shared" si="8"/>
        <v>10071022949.900967</v>
      </c>
      <c r="AJ34">
        <f t="shared" si="8"/>
        <v>10402014264.583925</v>
      </c>
      <c r="AK34">
        <f t="shared" si="8"/>
        <v>10737139727.353521</v>
      </c>
      <c r="AL34">
        <f t="shared" si="8"/>
        <v>11073943186.270636</v>
      </c>
      <c r="AM34">
        <f t="shared" si="8"/>
        <v>11405082526.401598</v>
      </c>
      <c r="AN34">
        <f t="shared" si="8"/>
        <v>11731632177.286257</v>
      </c>
      <c r="AO34">
        <f t="shared" si="8"/>
        <v>12050286170.278709</v>
      </c>
      <c r="AP34">
        <f t="shared" si="8"/>
        <v>12354292895.128328</v>
      </c>
      <c r="AQ34">
        <f t="shared" si="8"/>
        <v>12662533723.178192</v>
      </c>
      <c r="AR34">
        <f t="shared" si="8"/>
        <v>12968733288.234875</v>
      </c>
      <c r="AS34">
        <f t="shared" si="8"/>
        <v>13274703173.028009</v>
      </c>
      <c r="AT34">
        <f t="shared" si="8"/>
        <v>11752286288.36684</v>
      </c>
      <c r="AV34">
        <f>AVERAGE(AK34:AT34)</f>
        <v>12001063315.552698</v>
      </c>
      <c r="AW34">
        <v>247030</v>
      </c>
      <c r="AX34">
        <f>AV34/AW34</f>
        <v>48581.400297748041</v>
      </c>
    </row>
    <row r="35" spans="1:50" x14ac:dyDescent="0.25">
      <c r="A35" t="s">
        <v>19</v>
      </c>
      <c r="B35">
        <f>14533.7*280602</f>
        <v>4078185287.4000001</v>
      </c>
      <c r="C35">
        <f>B35*(1+C29)</f>
        <v>4201818595.8648381</v>
      </c>
      <c r="D35">
        <f t="shared" ref="D35:AT35" si="9">C35*(1+D29)</f>
        <v>4232603632.4701123</v>
      </c>
      <c r="E35">
        <f t="shared" si="9"/>
        <v>4267811935.0217018</v>
      </c>
      <c r="F35">
        <f t="shared" si="9"/>
        <v>4310248471.3563366</v>
      </c>
      <c r="G35">
        <f t="shared" si="9"/>
        <v>4359942018.5193787</v>
      </c>
      <c r="H35">
        <f t="shared" si="9"/>
        <v>4418962758.852663</v>
      </c>
      <c r="I35">
        <f t="shared" si="9"/>
        <v>4486572942.6560116</v>
      </c>
      <c r="J35">
        <f t="shared" si="9"/>
        <v>4566538660.739006</v>
      </c>
      <c r="K35">
        <f t="shared" si="9"/>
        <v>4653307023.6120682</v>
      </c>
      <c r="L35">
        <f t="shared" si="9"/>
        <v>4749340866.1010914</v>
      </c>
      <c r="M35">
        <f t="shared" si="9"/>
        <v>4856386366.8919668</v>
      </c>
      <c r="N35">
        <f t="shared" si="9"/>
        <v>4971067257.7024632</v>
      </c>
      <c r="O35">
        <f t="shared" si="9"/>
        <v>5093664520.9375696</v>
      </c>
      <c r="P35">
        <f t="shared" si="9"/>
        <v>5226623749.450038</v>
      </c>
      <c r="Q35">
        <f t="shared" si="9"/>
        <v>5363836325.6749668</v>
      </c>
      <c r="R35">
        <f t="shared" si="9"/>
        <v>5512406798.0821266</v>
      </c>
      <c r="S35">
        <f t="shared" si="9"/>
        <v>5663173332.6585932</v>
      </c>
      <c r="T35">
        <f t="shared" si="9"/>
        <v>5819954541.7784977</v>
      </c>
      <c r="U35">
        <f t="shared" si="9"/>
        <v>5975161570.8494673</v>
      </c>
      <c r="V35">
        <f t="shared" si="9"/>
        <v>6127946185.9533968</v>
      </c>
      <c r="W35">
        <f t="shared" si="9"/>
        <v>6284938521.7568045</v>
      </c>
      <c r="X35">
        <f t="shared" si="9"/>
        <v>6440527356.4863291</v>
      </c>
      <c r="Y35">
        <f t="shared" si="9"/>
        <v>6599755101.7780237</v>
      </c>
      <c r="Z35">
        <f t="shared" si="9"/>
        <v>6763412447.7518721</v>
      </c>
      <c r="AA35">
        <f t="shared" si="9"/>
        <v>6918605334.198473</v>
      </c>
      <c r="AB35">
        <f t="shared" si="9"/>
        <v>7079065363.252985</v>
      </c>
      <c r="AC35">
        <f t="shared" si="9"/>
        <v>7239799145.8821898</v>
      </c>
      <c r="AD35">
        <f t="shared" si="9"/>
        <v>7398594551.2750692</v>
      </c>
      <c r="AE35">
        <f t="shared" si="9"/>
        <v>7561581919.7345295</v>
      </c>
      <c r="AF35">
        <f t="shared" si="9"/>
        <v>7729532799.3448553</v>
      </c>
      <c r="AG35">
        <f t="shared" si="9"/>
        <v>7899024990.0667267</v>
      </c>
      <c r="AH35">
        <f t="shared" si="9"/>
        <v>8073900822.3913889</v>
      </c>
      <c r="AI35">
        <f t="shared" si="9"/>
        <v>8253518042.4471369</v>
      </c>
      <c r="AJ35">
        <f t="shared" si="9"/>
        <v>8436437843.1662569</v>
      </c>
      <c r="AK35">
        <f t="shared" si="9"/>
        <v>8619933257.2853756</v>
      </c>
      <c r="AL35">
        <f t="shared" si="9"/>
        <v>8798656170.7054386</v>
      </c>
      <c r="AM35">
        <f t="shared" si="9"/>
        <v>8969326455.8126545</v>
      </c>
      <c r="AN35">
        <f t="shared" si="9"/>
        <v>9131557333.4916115</v>
      </c>
      <c r="AO35">
        <f t="shared" si="9"/>
        <v>9285222236.1154575</v>
      </c>
      <c r="AP35">
        <f t="shared" si="9"/>
        <v>9426132685.7066822</v>
      </c>
      <c r="AQ35">
        <f t="shared" si="9"/>
        <v>9564715524.8850193</v>
      </c>
      <c r="AR35">
        <f t="shared" si="9"/>
        <v>9697645078.2302151</v>
      </c>
      <c r="AS35">
        <f t="shared" si="9"/>
        <v>9831083978.6095905</v>
      </c>
      <c r="AT35">
        <f t="shared" si="9"/>
        <v>10676329896.2721</v>
      </c>
      <c r="AV35">
        <f>AVERAGE(AK35:AT35)</f>
        <v>9400060261.7114124</v>
      </c>
      <c r="AW35">
        <v>236870</v>
      </c>
      <c r="AX35">
        <f>AV35/AW35</f>
        <v>39684.469378610258</v>
      </c>
    </row>
    <row r="36" spans="1:50" x14ac:dyDescent="0.25">
      <c r="A36" t="s">
        <v>20</v>
      </c>
      <c r="B36">
        <f>14533.7*280602</f>
        <v>4078185287.4000001</v>
      </c>
      <c r="C36">
        <f>B36*(1+C30)</f>
        <v>4196680672.7377915</v>
      </c>
      <c r="D36">
        <f t="shared" ref="D36:AT36" si="10">C36*(1+D30)</f>
        <v>4217590297.0592632</v>
      </c>
      <c r="E36">
        <f t="shared" si="10"/>
        <v>4235379083.5527668</v>
      </c>
      <c r="F36">
        <f t="shared" si="10"/>
        <v>4252775289.161479</v>
      </c>
      <c r="G36">
        <f t="shared" si="10"/>
        <v>4268446190.8195677</v>
      </c>
      <c r="H36">
        <f t="shared" si="10"/>
        <v>4289885289.1467381</v>
      </c>
      <c r="I36">
        <f t="shared" si="10"/>
        <v>4318783605.0728521</v>
      </c>
      <c r="J36">
        <f t="shared" si="10"/>
        <v>4349086220.4035521</v>
      </c>
      <c r="K36">
        <f t="shared" si="10"/>
        <v>4380641193.2168541</v>
      </c>
      <c r="L36">
        <f t="shared" si="10"/>
        <v>4413657167.0478382</v>
      </c>
      <c r="M36">
        <f t="shared" si="10"/>
        <v>4451368103.7138882</v>
      </c>
      <c r="N36">
        <f t="shared" si="10"/>
        <v>4492439363.5291634</v>
      </c>
      <c r="O36">
        <f t="shared" si="10"/>
        <v>4537659464.4738531</v>
      </c>
      <c r="P36">
        <f t="shared" si="10"/>
        <v>4587232325.4336052</v>
      </c>
      <c r="Q36">
        <f t="shared" si="10"/>
        <v>4639070665.7391996</v>
      </c>
      <c r="R36">
        <f t="shared" si="10"/>
        <v>4693563061.1974955</v>
      </c>
      <c r="S36">
        <f t="shared" si="10"/>
        <v>4743719594.9378519</v>
      </c>
      <c r="T36">
        <f t="shared" si="10"/>
        <v>4791925606.4341087</v>
      </c>
      <c r="U36">
        <f t="shared" si="10"/>
        <v>4836431171.4691305</v>
      </c>
      <c r="V36">
        <f t="shared" si="10"/>
        <v>4868021707.5856838</v>
      </c>
      <c r="W36">
        <f t="shared" si="10"/>
        <v>4897744058.7033653</v>
      </c>
      <c r="X36">
        <f t="shared" si="10"/>
        <v>4924711066.0203218</v>
      </c>
      <c r="Y36">
        <f t="shared" si="10"/>
        <v>4947066074.687438</v>
      </c>
      <c r="Z36">
        <f t="shared" si="10"/>
        <v>4969314136.1352911</v>
      </c>
      <c r="AA36">
        <f t="shared" si="10"/>
        <v>4980740326.729847</v>
      </c>
      <c r="AB36">
        <f t="shared" si="10"/>
        <v>4995028350.5572538</v>
      </c>
      <c r="AC36">
        <f t="shared" si="10"/>
        <v>5008051640.5397234</v>
      </c>
      <c r="AD36">
        <f t="shared" si="10"/>
        <v>5019015157.8032293</v>
      </c>
      <c r="AE36">
        <f t="shared" si="10"/>
        <v>5025163674.4482784</v>
      </c>
      <c r="AF36">
        <f t="shared" si="10"/>
        <v>5035182829.6552753</v>
      </c>
      <c r="AG36">
        <f t="shared" si="10"/>
        <v>5040563950.5200605</v>
      </c>
      <c r="AH36">
        <f t="shared" si="10"/>
        <v>5045302983.0862455</v>
      </c>
      <c r="AI36">
        <f t="shared" si="10"/>
        <v>5050609078.7701645</v>
      </c>
      <c r="AJ36">
        <f t="shared" si="10"/>
        <v>5055034730.3109589</v>
      </c>
      <c r="AK36">
        <f t="shared" si="10"/>
        <v>5060101314.2714872</v>
      </c>
      <c r="AL36">
        <f t="shared" si="10"/>
        <v>5067749720.1235018</v>
      </c>
      <c r="AM36">
        <f t="shared" si="10"/>
        <v>5074018982.9361649</v>
      </c>
      <c r="AN36">
        <f t="shared" si="10"/>
        <v>5080859778.8917274</v>
      </c>
      <c r="AO36">
        <f t="shared" si="10"/>
        <v>5089559434.5028896</v>
      </c>
      <c r="AP36">
        <f t="shared" si="10"/>
        <v>5097842591.0820284</v>
      </c>
      <c r="AQ36">
        <f t="shared" si="10"/>
        <v>5105985979.8339481</v>
      </c>
      <c r="AR36">
        <f t="shared" si="10"/>
        <v>5116624542.5152702</v>
      </c>
      <c r="AS36">
        <f t="shared" si="10"/>
        <v>5126427709.0081034</v>
      </c>
      <c r="AT36">
        <f t="shared" si="10"/>
        <v>4839655789.5960531</v>
      </c>
      <c r="AV36">
        <f>AVERAGE(AK36:AT36)</f>
        <v>5065882584.2761173</v>
      </c>
      <c r="AW36">
        <v>250690</v>
      </c>
      <c r="AX36">
        <f>AV36/AW36</f>
        <v>20207.756927983235</v>
      </c>
    </row>
    <row r="37" spans="1:50" x14ac:dyDescent="0.25">
      <c r="A37" t="s">
        <v>21</v>
      </c>
      <c r="B37">
        <f>14533.7*280602</f>
        <v>4078185287.4000001</v>
      </c>
      <c r="C37">
        <f>B37*(1+C31)</f>
        <v>4195013262.0787845</v>
      </c>
      <c r="D37">
        <f t="shared" ref="D37:AT37" si="11">C37*(1+D31)</f>
        <v>4213214485.6943903</v>
      </c>
      <c r="E37">
        <f t="shared" si="11"/>
        <v>4229823144.8339872</v>
      </c>
      <c r="F37">
        <f t="shared" si="11"/>
        <v>4246151702.2382455</v>
      </c>
      <c r="G37">
        <f t="shared" si="11"/>
        <v>4257373362.6693978</v>
      </c>
      <c r="H37">
        <f t="shared" si="11"/>
        <v>4255100205.2084546</v>
      </c>
      <c r="I37">
        <f t="shared" si="11"/>
        <v>4236938959.8793564</v>
      </c>
      <c r="J37">
        <f t="shared" si="11"/>
        <v>4201707808.2455182</v>
      </c>
      <c r="K37">
        <f t="shared" si="11"/>
        <v>4149552894.0394464</v>
      </c>
      <c r="L37">
        <f t="shared" si="11"/>
        <v>4086015454.8821969</v>
      </c>
      <c r="M37">
        <f t="shared" si="11"/>
        <v>4024757102.9389157</v>
      </c>
      <c r="N37">
        <f t="shared" si="11"/>
        <v>3964406284.6813145</v>
      </c>
      <c r="O37">
        <f t="shared" si="11"/>
        <v>3907875592.2249727</v>
      </c>
      <c r="P37">
        <f t="shared" si="11"/>
        <v>3859497313.5948319</v>
      </c>
      <c r="Q37">
        <f t="shared" si="11"/>
        <v>3812748095.7705641</v>
      </c>
      <c r="R37">
        <f t="shared" si="11"/>
        <v>3771979911.1764145</v>
      </c>
      <c r="S37">
        <f t="shared" si="11"/>
        <v>3733608760.4366384</v>
      </c>
      <c r="T37">
        <f t="shared" si="11"/>
        <v>3698576345.6990604</v>
      </c>
      <c r="U37">
        <f t="shared" si="11"/>
        <v>3668526945.2761965</v>
      </c>
      <c r="V37">
        <f t="shared" si="11"/>
        <v>3635829697.3479223</v>
      </c>
      <c r="W37">
        <f t="shared" si="11"/>
        <v>3611395774.8211536</v>
      </c>
      <c r="X37">
        <f t="shared" si="11"/>
        <v>3591308576.9476137</v>
      </c>
      <c r="Y37">
        <f t="shared" si="11"/>
        <v>3576206049.1194096</v>
      </c>
      <c r="Z37">
        <f t="shared" si="11"/>
        <v>3566470422.5626173</v>
      </c>
      <c r="AA37">
        <f t="shared" si="11"/>
        <v>3558133201.0094943</v>
      </c>
      <c r="AB37">
        <f t="shared" si="11"/>
        <v>3551945439.5218148</v>
      </c>
      <c r="AC37">
        <f t="shared" si="11"/>
        <v>3551143890.9417481</v>
      </c>
      <c r="AD37">
        <f t="shared" si="11"/>
        <v>3552496238.89013</v>
      </c>
      <c r="AE37">
        <f t="shared" si="11"/>
        <v>3551130642.8594823</v>
      </c>
      <c r="AF37">
        <f t="shared" si="11"/>
        <v>3549346353.7300215</v>
      </c>
      <c r="AG37">
        <f t="shared" si="11"/>
        <v>3549543107.3295035</v>
      </c>
      <c r="AH37">
        <f t="shared" si="11"/>
        <v>3550876916.0176258</v>
      </c>
      <c r="AI37">
        <f t="shared" si="11"/>
        <v>3551946190.4180274</v>
      </c>
      <c r="AJ37">
        <f t="shared" si="11"/>
        <v>3553419558.4007874</v>
      </c>
      <c r="AK37">
        <f t="shared" si="11"/>
        <v>3557497390.6148381</v>
      </c>
      <c r="AL37">
        <f t="shared" si="11"/>
        <v>3561002389.7137442</v>
      </c>
      <c r="AM37">
        <f t="shared" si="11"/>
        <v>3567383270.6959715</v>
      </c>
      <c r="AN37">
        <f t="shared" si="11"/>
        <v>3576040983.0711231</v>
      </c>
      <c r="AO37">
        <f t="shared" si="11"/>
        <v>3583792466.655345</v>
      </c>
      <c r="AP37">
        <f t="shared" si="11"/>
        <v>3608968847.8695431</v>
      </c>
      <c r="AQ37">
        <f t="shared" si="11"/>
        <v>3681386187.7084002</v>
      </c>
      <c r="AR37">
        <f t="shared" si="11"/>
        <v>3822079730.7737927</v>
      </c>
      <c r="AS37">
        <f t="shared" si="11"/>
        <v>4054408788.8171725</v>
      </c>
      <c r="AT37">
        <f t="shared" si="11"/>
        <v>3705641427.8164001</v>
      </c>
      <c r="AV37">
        <f>AVERAGE(AK37:AT37)</f>
        <v>3671820148.3736334</v>
      </c>
      <c r="AW37">
        <v>229370</v>
      </c>
      <c r="AX37">
        <f>AV37/AW37</f>
        <v>16008.284206189272</v>
      </c>
    </row>
    <row r="38" spans="1:50" ht="15.75" x14ac:dyDescent="0.25">
      <c r="D38" s="3"/>
      <c r="E38" s="3"/>
      <c r="F38" s="3"/>
      <c r="G38" s="3"/>
    </row>
    <row r="39" spans="1:50" ht="15.75" x14ac:dyDescent="0.25">
      <c r="D39" s="3"/>
      <c r="E39" s="3"/>
      <c r="F39" s="3"/>
      <c r="G39" s="3"/>
    </row>
    <row r="40" spans="1:50" ht="15.75" x14ac:dyDescent="0.25">
      <c r="D40" s="3"/>
      <c r="E40" s="3"/>
      <c r="F40" s="3"/>
      <c r="G40" s="3"/>
    </row>
    <row r="41" spans="1:50" ht="15.75" x14ac:dyDescent="0.25">
      <c r="D41" s="3"/>
      <c r="E41" s="3"/>
      <c r="F41" s="3"/>
      <c r="G41" s="3"/>
    </row>
    <row r="42" spans="1:50" ht="15.75" x14ac:dyDescent="0.25">
      <c r="D42" s="3"/>
      <c r="E42" s="3"/>
      <c r="F42" s="3"/>
      <c r="G42" s="3"/>
    </row>
    <row r="43" spans="1:50" ht="15.75" x14ac:dyDescent="0.25">
      <c r="D43" s="3"/>
      <c r="E43" s="3"/>
      <c r="F43" s="3"/>
      <c r="G43" s="3"/>
    </row>
    <row r="44" spans="1:50" ht="15.75" x14ac:dyDescent="0.25">
      <c r="D44" s="3"/>
      <c r="E44" s="3"/>
      <c r="F44" s="3"/>
      <c r="G44" s="3"/>
    </row>
    <row r="45" spans="1:50" ht="15.75" x14ac:dyDescent="0.25">
      <c r="D45" s="3"/>
      <c r="E45" s="3"/>
      <c r="F45" s="3"/>
      <c r="G45" s="3"/>
    </row>
    <row r="46" spans="1:50" ht="15.75" x14ac:dyDescent="0.25">
      <c r="D46" s="3"/>
      <c r="E46" s="3"/>
      <c r="F46" s="3"/>
      <c r="G46" s="3"/>
    </row>
    <row r="47" spans="1:50" ht="15.75" x14ac:dyDescent="0.25">
      <c r="D47" s="3"/>
      <c r="E47" s="3"/>
      <c r="F47" s="3"/>
      <c r="G47" s="3"/>
    </row>
    <row r="48" spans="1:50" ht="15.75" x14ac:dyDescent="0.25">
      <c r="D48" s="3"/>
      <c r="E48" s="3"/>
      <c r="F48" s="3"/>
      <c r="G48" s="3"/>
    </row>
    <row r="49" spans="4:7" ht="15.75" x14ac:dyDescent="0.25">
      <c r="D49" s="3"/>
      <c r="E49" s="3"/>
      <c r="F49" s="3"/>
      <c r="G49" s="3"/>
    </row>
    <row r="50" spans="4:7" ht="15.75" x14ac:dyDescent="0.25">
      <c r="D50" s="3"/>
      <c r="E50" s="3"/>
      <c r="F50" s="3"/>
      <c r="G50" s="3"/>
    </row>
    <row r="51" spans="4:7" ht="15.75" x14ac:dyDescent="0.25">
      <c r="D51" s="3"/>
      <c r="E51" s="3"/>
      <c r="F51" s="3"/>
      <c r="G51" s="3"/>
    </row>
    <row r="52" spans="4:7" ht="15.75" x14ac:dyDescent="0.25">
      <c r="D52" s="3"/>
      <c r="E52" s="3"/>
      <c r="F52" s="3"/>
      <c r="G52" s="3"/>
    </row>
    <row r="53" spans="4:7" ht="15.75" x14ac:dyDescent="0.25">
      <c r="D53" s="3"/>
      <c r="E53" s="3"/>
      <c r="F53" s="3"/>
      <c r="G53" s="3"/>
    </row>
    <row r="54" spans="4:7" ht="15.75" x14ac:dyDescent="0.25">
      <c r="D54" s="3"/>
      <c r="E54" s="3"/>
      <c r="F54" s="3"/>
      <c r="G54" s="3"/>
    </row>
    <row r="55" spans="4:7" ht="15.75" x14ac:dyDescent="0.25">
      <c r="D55" s="3"/>
      <c r="E55" s="3"/>
      <c r="F55" s="3"/>
      <c r="G55" s="3"/>
    </row>
    <row r="56" spans="4:7" ht="15.75" x14ac:dyDescent="0.25">
      <c r="D56" s="3"/>
      <c r="E56" s="3"/>
      <c r="F56" s="3"/>
      <c r="G56" s="3"/>
    </row>
    <row r="57" spans="4:7" ht="15.75" x14ac:dyDescent="0.25">
      <c r="D57" s="3"/>
      <c r="E57" s="3"/>
      <c r="F57" s="3"/>
      <c r="G57" s="3"/>
    </row>
    <row r="58" spans="4:7" ht="15.75" x14ac:dyDescent="0.25">
      <c r="D58" s="3"/>
      <c r="E58" s="3"/>
      <c r="F58" s="3"/>
      <c r="G58" s="3"/>
    </row>
    <row r="59" spans="4:7" ht="15.75" x14ac:dyDescent="0.25">
      <c r="D59" s="3"/>
      <c r="E59" s="3"/>
      <c r="F59" s="3"/>
      <c r="G59" s="3"/>
    </row>
    <row r="60" spans="4:7" ht="15.75" x14ac:dyDescent="0.25">
      <c r="D60" s="3"/>
      <c r="E60" s="3"/>
      <c r="F60" s="3"/>
      <c r="G60" s="3"/>
    </row>
    <row r="61" spans="4:7" ht="15.75" x14ac:dyDescent="0.25">
      <c r="D61" s="3"/>
      <c r="E61" s="3"/>
      <c r="F61" s="3"/>
      <c r="G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A32" sqref="A32"/>
    </sheetView>
  </sheetViews>
  <sheetFormatPr defaultRowHeight="15" x14ac:dyDescent="0.25"/>
  <cols>
    <col min="1" max="1" width="22.7109375" bestFit="1" customWidth="1"/>
  </cols>
  <sheetData>
    <row r="2" spans="1:2" x14ac:dyDescent="0.25">
      <c r="B2" t="s">
        <v>17</v>
      </c>
    </row>
    <row r="3" spans="1:2" x14ac:dyDescent="0.25">
      <c r="A3" s="2" t="s">
        <v>11</v>
      </c>
    </row>
    <row r="4" spans="1:2" x14ac:dyDescent="0.25">
      <c r="A4" t="s">
        <v>12</v>
      </c>
      <c r="B4">
        <f>AVERAGE('Input data'!AK3:AT3)</f>
        <v>12714.504973999919</v>
      </c>
    </row>
    <row r="5" spans="1:2" x14ac:dyDescent="0.25">
      <c r="A5" t="s">
        <v>13</v>
      </c>
      <c r="B5">
        <f>AVERAGE('Input data'!AK4:AT4)</f>
        <v>9803.0596916000013</v>
      </c>
    </row>
    <row r="6" spans="1:2" x14ac:dyDescent="0.25">
      <c r="A6" t="s">
        <v>14</v>
      </c>
      <c r="B6">
        <f>AVERAGE('Input data'!AK5:AT5)</f>
        <v>5216.9532520999883</v>
      </c>
    </row>
    <row r="7" spans="1:2" x14ac:dyDescent="0.25">
      <c r="A7" t="s">
        <v>15</v>
      </c>
      <c r="B7">
        <f>AVERAGE('Input data'!AK6:AT6)</f>
        <v>3899.4038928099908</v>
      </c>
    </row>
    <row r="9" spans="1:2" x14ac:dyDescent="0.25">
      <c r="A9" s="2" t="s">
        <v>9</v>
      </c>
    </row>
    <row r="10" spans="1:2" x14ac:dyDescent="0.25">
      <c r="A10" t="s">
        <v>12</v>
      </c>
      <c r="B10" s="4">
        <f>AVERAGE('Input data'!AK7:AT7)</f>
        <v>0.27304844780361193</v>
      </c>
    </row>
    <row r="11" spans="1:2" x14ac:dyDescent="0.25">
      <c r="A11" t="s">
        <v>13</v>
      </c>
      <c r="B11" s="4">
        <f>AVERAGE('Input data'!AK8:AT8)</f>
        <v>0.63636599095132862</v>
      </c>
    </row>
    <row r="12" spans="1:2" x14ac:dyDescent="0.25">
      <c r="A12" t="s">
        <v>14</v>
      </c>
      <c r="B12" s="4">
        <f>AVERAGE('Input data'!AK9:AT9)</f>
        <v>1.7478377232221618</v>
      </c>
    </row>
    <row r="13" spans="1:2" x14ac:dyDescent="0.25">
      <c r="A13" t="s">
        <v>15</v>
      </c>
      <c r="B13" s="4">
        <f>AVERAGE('Input data'!AK10:AT10)</f>
        <v>4.517420133925742</v>
      </c>
    </row>
    <row r="15" spans="1:2" x14ac:dyDescent="0.25">
      <c r="A15" s="2" t="s">
        <v>32</v>
      </c>
    </row>
    <row r="16" spans="1:2" x14ac:dyDescent="0.25">
      <c r="A16" t="s">
        <v>12</v>
      </c>
      <c r="B16" s="1">
        <f>AVERAGE('Input data'!AK11:AT11)</f>
        <v>108755.77642999971</v>
      </c>
    </row>
    <row r="17" spans="1:2" x14ac:dyDescent="0.25">
      <c r="A17" t="s">
        <v>13</v>
      </c>
      <c r="B17" s="1">
        <f>AVERAGE('Input data'!AK12:AT12)</f>
        <v>89056.720352000018</v>
      </c>
    </row>
    <row r="18" spans="1:2" x14ac:dyDescent="0.25">
      <c r="A18" t="s">
        <v>14</v>
      </c>
      <c r="B18" s="1">
        <f>AVERAGE('Input data'!AK13:AT13)</f>
        <v>45210.817547000028</v>
      </c>
    </row>
    <row r="19" spans="1:2" x14ac:dyDescent="0.25">
      <c r="A19" t="s">
        <v>15</v>
      </c>
      <c r="B19" s="1">
        <f>AVERAGE('Input data'!AK14:AT14)</f>
        <v>35982.712334299955</v>
      </c>
    </row>
    <row r="21" spans="1:2" x14ac:dyDescent="0.25">
      <c r="A21" s="2" t="s">
        <v>10</v>
      </c>
    </row>
    <row r="22" spans="1:2" x14ac:dyDescent="0.25">
      <c r="A22" t="s">
        <v>12</v>
      </c>
      <c r="B22">
        <f>AVERAGE('Input data'!AK15:AT15)</f>
        <v>26818.332831999938</v>
      </c>
    </row>
    <row r="23" spans="1:2" x14ac:dyDescent="0.25">
      <c r="A23" t="s">
        <v>13</v>
      </c>
      <c r="B23">
        <f>AVERAGE('Input data'!AK16:AT16)</f>
        <v>21005.967397299992</v>
      </c>
    </row>
    <row r="24" spans="1:2" x14ac:dyDescent="0.25">
      <c r="A24" t="s">
        <v>14</v>
      </c>
      <c r="B24">
        <f>AVERAGE('Input data'!AK17:AT17)</f>
        <v>11320.54066049997</v>
      </c>
    </row>
    <row r="25" spans="1:2" x14ac:dyDescent="0.25">
      <c r="A25" t="s">
        <v>15</v>
      </c>
      <c r="B25">
        <f>AVERAGE('Input data'!AK18:AT18)</f>
        <v>8205.2808363000022</v>
      </c>
    </row>
    <row r="27" spans="1:2" x14ac:dyDescent="0.25">
      <c r="A27" s="2" t="s">
        <v>16</v>
      </c>
    </row>
    <row r="28" spans="1:2" x14ac:dyDescent="0.25">
      <c r="A28" t="s">
        <v>12</v>
      </c>
      <c r="B28">
        <f>AVERAGE('Input data'!AK22:AT22)</f>
        <v>0.47373412274434196</v>
      </c>
    </row>
    <row r="29" spans="1:2" x14ac:dyDescent="0.25">
      <c r="A29" t="s">
        <v>13</v>
      </c>
      <c r="B29">
        <f>AVERAGE('Input data'!AK23:AT23)</f>
        <v>0.46646277277429216</v>
      </c>
    </row>
    <row r="30" spans="1:2" x14ac:dyDescent="0.25">
      <c r="A30" t="s">
        <v>14</v>
      </c>
      <c r="B30">
        <f>AVERAGE('Input data'!AK24:AT24)</f>
        <v>0.46082811840846205</v>
      </c>
    </row>
    <row r="31" spans="1:2" x14ac:dyDescent="0.25">
      <c r="A31" t="s">
        <v>15</v>
      </c>
      <c r="B31">
        <f>AVERAGE('Input data'!AK25:AT25)</f>
        <v>0.47432610864917618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7" sqref="N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2050 timeslices</vt:lpstr>
      <vt:lpstr>Charts</vt:lpstr>
    </vt:vector>
  </TitlesOfParts>
  <Company>The University of the West Indies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LAING, Timothy</dc:creator>
  <cp:lastModifiedBy>LAING, Timothy</cp:lastModifiedBy>
  <dcterms:created xsi:type="dcterms:W3CDTF">2016-06-13T17:59:39Z</dcterms:created>
  <dcterms:modified xsi:type="dcterms:W3CDTF">2016-06-20T13:40:18Z</dcterms:modified>
</cp:coreProperties>
</file>